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DOE\Website Files\nutrition\resources\documents\"/>
    </mc:Choice>
  </mc:AlternateContent>
  <bookViews>
    <workbookView xWindow="480" yWindow="960" windowWidth="19440" windowHeight="7185"/>
  </bookViews>
  <sheets>
    <sheet name="Instructions" sheetId="19" r:id="rId1"/>
    <sheet name="Weekly Menus" sheetId="7" r:id="rId2"/>
    <sheet name="K-5" sheetId="4" r:id="rId3"/>
    <sheet name="6-8" sheetId="2" r:id="rId4"/>
    <sheet name="9-12" sheetId="3" r:id="rId5"/>
    <sheet name="K-5 Production Records" sheetId="16" r:id="rId6"/>
    <sheet name="6-8 Production Records" sheetId="17" r:id="rId7"/>
    <sheet name="9-12 Production Records" sheetId="18" r:id="rId8"/>
    <sheet name="Sheet1" sheetId="20" r:id="rId9"/>
  </sheets>
  <definedNames>
    <definedName name="AgeGradeGroups">#REF!</definedName>
  </definedNames>
  <calcPr calcId="171027"/>
</workbook>
</file>

<file path=xl/calcChain.xml><?xml version="1.0" encoding="utf-8"?>
<calcChain xmlns="http://schemas.openxmlformats.org/spreadsheetml/2006/main">
  <c r="A89" i="16" l="1"/>
  <c r="A24" i="16"/>
  <c r="A25" i="16"/>
  <c r="A26" i="16"/>
  <c r="A27" i="16"/>
  <c r="A28" i="16"/>
  <c r="A29" i="16"/>
  <c r="A30" i="16"/>
  <c r="A31" i="16"/>
  <c r="A32" i="16"/>
  <c r="A33" i="16"/>
  <c r="A34" i="16"/>
  <c r="A24" i="17"/>
  <c r="A25" i="17"/>
  <c r="A26" i="17"/>
  <c r="A27" i="17"/>
  <c r="A28" i="17"/>
  <c r="A29" i="17"/>
  <c r="A30" i="17"/>
  <c r="A31" i="17"/>
  <c r="A32" i="17"/>
  <c r="A33" i="17"/>
  <c r="A34" i="17"/>
  <c r="A24" i="18"/>
  <c r="A25" i="18"/>
  <c r="A26" i="18"/>
  <c r="A27" i="18"/>
  <c r="A28" i="18"/>
  <c r="A29" i="18"/>
  <c r="A30" i="18"/>
  <c r="A31" i="18"/>
  <c r="A32" i="18"/>
  <c r="A33" i="18"/>
  <c r="A34" i="18"/>
  <c r="E142" i="2" l="1"/>
  <c r="E144" i="2" s="1"/>
  <c r="C20" i="16"/>
  <c r="F26" i="4"/>
  <c r="F28" i="4" s="1"/>
  <c r="F55" i="4"/>
  <c r="F57" i="4" s="1"/>
  <c r="F84" i="4"/>
  <c r="F86" i="4" s="1"/>
  <c r="F113" i="4"/>
  <c r="F115" i="4" s="1"/>
  <c r="F142" i="4"/>
  <c r="F144" i="4" s="1"/>
  <c r="F26" i="2"/>
  <c r="F28" i="2" s="1"/>
  <c r="F55" i="2"/>
  <c r="F57" i="2" s="1"/>
  <c r="F84" i="2"/>
  <c r="F86" i="2" s="1"/>
  <c r="F113" i="2"/>
  <c r="F115" i="2" s="1"/>
  <c r="F142" i="2"/>
  <c r="F144" i="2" s="1"/>
  <c r="F26" i="3"/>
  <c r="F55" i="3"/>
  <c r="F84" i="3"/>
  <c r="F113" i="3"/>
  <c r="F115" i="3" s="1"/>
  <c r="F142" i="3"/>
  <c r="F144" i="3" s="1"/>
  <c r="F57" i="3"/>
  <c r="F28" i="3"/>
  <c r="D142" i="2"/>
  <c r="D113" i="2"/>
  <c r="D115" i="2" s="1"/>
  <c r="D84" i="2"/>
  <c r="D86" i="2" s="1"/>
  <c r="D55" i="2"/>
  <c r="D26" i="2"/>
  <c r="D28" i="2" s="1"/>
  <c r="D142" i="4"/>
  <c r="D113" i="4"/>
  <c r="D115" i="4" s="1"/>
  <c r="D84" i="4"/>
  <c r="D86" i="4" s="1"/>
  <c r="D55" i="4"/>
  <c r="D57" i="4" s="1"/>
  <c r="D26" i="4"/>
  <c r="D28" i="4" s="1"/>
  <c r="D142" i="3"/>
  <c r="D144" i="3" s="1"/>
  <c r="D113" i="3"/>
  <c r="D115" i="3" s="1"/>
  <c r="D84" i="3"/>
  <c r="D86" i="3" s="1"/>
  <c r="D55" i="3"/>
  <c r="D57" i="3" s="1"/>
  <c r="D26" i="3"/>
  <c r="M16" i="3"/>
  <c r="M6" i="4"/>
  <c r="M7" i="4"/>
  <c r="M8" i="4"/>
  <c r="M9" i="4"/>
  <c r="M10" i="4"/>
  <c r="M11" i="4"/>
  <c r="M12" i="4"/>
  <c r="M13" i="4"/>
  <c r="M14" i="4"/>
  <c r="M15" i="4"/>
  <c r="M16" i="4"/>
  <c r="M17" i="4"/>
  <c r="M18" i="4"/>
  <c r="M19" i="4"/>
  <c r="M20" i="4"/>
  <c r="M21" i="4"/>
  <c r="M22" i="4"/>
  <c r="M23" i="4"/>
  <c r="M24" i="4"/>
  <c r="M25" i="4"/>
  <c r="M35" i="4"/>
  <c r="M36" i="4"/>
  <c r="M37" i="4"/>
  <c r="M38" i="4"/>
  <c r="M39" i="4"/>
  <c r="M40" i="4"/>
  <c r="M41" i="4"/>
  <c r="M42" i="4"/>
  <c r="M47" i="4"/>
  <c r="M48" i="4"/>
  <c r="M49" i="4"/>
  <c r="M50" i="4"/>
  <c r="M51" i="4"/>
  <c r="M52" i="4"/>
  <c r="M53" i="4"/>
  <c r="M54" i="4"/>
  <c r="M64" i="4"/>
  <c r="M65" i="4"/>
  <c r="M66" i="4"/>
  <c r="M67" i="4"/>
  <c r="M68" i="4"/>
  <c r="M69" i="4"/>
  <c r="M70" i="4"/>
  <c r="M71" i="4"/>
  <c r="M76" i="4"/>
  <c r="M77" i="4"/>
  <c r="M78" i="4"/>
  <c r="M79" i="4"/>
  <c r="M80" i="4"/>
  <c r="M81" i="4"/>
  <c r="M82" i="4"/>
  <c r="M83" i="4"/>
  <c r="M93" i="4"/>
  <c r="M94" i="4"/>
  <c r="M95" i="4"/>
  <c r="M96" i="4"/>
  <c r="M97" i="4"/>
  <c r="M98" i="4"/>
  <c r="M99" i="4"/>
  <c r="M100" i="4"/>
  <c r="M101" i="4"/>
  <c r="M102" i="4"/>
  <c r="M105" i="4"/>
  <c r="M106" i="4"/>
  <c r="M107" i="4"/>
  <c r="M108" i="4"/>
  <c r="M109" i="4"/>
  <c r="M110" i="4"/>
  <c r="M111" i="4"/>
  <c r="M112" i="4"/>
  <c r="M122" i="4"/>
  <c r="M123" i="4"/>
  <c r="M124" i="4"/>
  <c r="M125" i="4"/>
  <c r="M126" i="4"/>
  <c r="M127" i="4"/>
  <c r="M128" i="4"/>
  <c r="M129" i="4"/>
  <c r="M134" i="4"/>
  <c r="M135" i="4"/>
  <c r="M136" i="4"/>
  <c r="M137" i="4"/>
  <c r="M138" i="4"/>
  <c r="M139" i="4"/>
  <c r="M140" i="4"/>
  <c r="M141" i="4"/>
  <c r="M6" i="2"/>
  <c r="M7" i="2"/>
  <c r="M8" i="2"/>
  <c r="M9" i="2"/>
  <c r="M10" i="2"/>
  <c r="M11" i="2"/>
  <c r="M12" i="2"/>
  <c r="M13" i="2"/>
  <c r="M14" i="2"/>
  <c r="M15" i="2"/>
  <c r="M16" i="2"/>
  <c r="M17" i="2"/>
  <c r="M18" i="2"/>
  <c r="M19" i="2"/>
  <c r="M20" i="2"/>
  <c r="M21" i="2"/>
  <c r="M22" i="2"/>
  <c r="M23" i="2"/>
  <c r="M24" i="2"/>
  <c r="M25" i="2"/>
  <c r="M35" i="2"/>
  <c r="M36" i="2"/>
  <c r="M37" i="2"/>
  <c r="M38" i="2"/>
  <c r="M39" i="2"/>
  <c r="M40" i="2"/>
  <c r="M41" i="2"/>
  <c r="M42" i="2"/>
  <c r="M47" i="2"/>
  <c r="M48" i="2"/>
  <c r="M49" i="2"/>
  <c r="M50" i="2"/>
  <c r="M51" i="2"/>
  <c r="M52" i="2"/>
  <c r="M53" i="2"/>
  <c r="M54" i="2"/>
  <c r="M64" i="2"/>
  <c r="M65" i="2"/>
  <c r="M66" i="2"/>
  <c r="M67" i="2"/>
  <c r="M68" i="2"/>
  <c r="M69" i="2"/>
  <c r="M70" i="2"/>
  <c r="M71" i="2"/>
  <c r="M76" i="2"/>
  <c r="M77" i="2"/>
  <c r="M78" i="2"/>
  <c r="M79" i="2"/>
  <c r="M80" i="2"/>
  <c r="M81" i="2"/>
  <c r="M82" i="2"/>
  <c r="M83" i="2"/>
  <c r="M93" i="2"/>
  <c r="M94" i="2"/>
  <c r="M95" i="2"/>
  <c r="M96" i="2"/>
  <c r="M97" i="2"/>
  <c r="M98" i="2"/>
  <c r="M99" i="2"/>
  <c r="M100" i="2"/>
  <c r="M101" i="2"/>
  <c r="M102" i="2"/>
  <c r="M105" i="2"/>
  <c r="M106" i="2"/>
  <c r="M107" i="2"/>
  <c r="M108" i="2"/>
  <c r="M109" i="2"/>
  <c r="M110" i="2"/>
  <c r="M111" i="2"/>
  <c r="M112" i="2"/>
  <c r="M122" i="2"/>
  <c r="M123" i="2"/>
  <c r="M124" i="2"/>
  <c r="M125" i="2"/>
  <c r="M126" i="2"/>
  <c r="M127" i="2"/>
  <c r="M128" i="2"/>
  <c r="M129" i="2"/>
  <c r="M134" i="2"/>
  <c r="M135" i="2"/>
  <c r="M136" i="2"/>
  <c r="M137" i="2"/>
  <c r="M138" i="2"/>
  <c r="M139" i="2"/>
  <c r="M140" i="2"/>
  <c r="M141" i="2"/>
  <c r="A35" i="4"/>
  <c r="A36" i="4"/>
  <c r="A37" i="4"/>
  <c r="A38" i="4"/>
  <c r="A39" i="4"/>
  <c r="A40" i="4"/>
  <c r="A41" i="4"/>
  <c r="A42" i="4"/>
  <c r="A43" i="4"/>
  <c r="A44" i="4"/>
  <c r="A45" i="4"/>
  <c r="A46" i="4"/>
  <c r="A47" i="4"/>
  <c r="A48" i="4"/>
  <c r="A49" i="4"/>
  <c r="A50" i="4"/>
  <c r="A51" i="4"/>
  <c r="A52" i="4"/>
  <c r="A53" i="4"/>
  <c r="A54" i="4"/>
  <c r="A64" i="4"/>
  <c r="A65" i="4"/>
  <c r="A66" i="4"/>
  <c r="A67" i="4"/>
  <c r="A68" i="4"/>
  <c r="A69" i="4"/>
  <c r="A70" i="4"/>
  <c r="A71" i="4"/>
  <c r="A72" i="4"/>
  <c r="A73" i="4"/>
  <c r="A74" i="4"/>
  <c r="A75" i="4"/>
  <c r="A76" i="4"/>
  <c r="A77" i="4"/>
  <c r="A78" i="4"/>
  <c r="A79" i="4"/>
  <c r="A80" i="4"/>
  <c r="A81" i="4"/>
  <c r="A82" i="4"/>
  <c r="A83" i="4"/>
  <c r="A93" i="4"/>
  <c r="A94" i="4"/>
  <c r="A95" i="4"/>
  <c r="A96" i="4"/>
  <c r="A97" i="4"/>
  <c r="A98" i="4"/>
  <c r="A99" i="4"/>
  <c r="A100" i="4"/>
  <c r="A101" i="4"/>
  <c r="A102" i="4"/>
  <c r="A103" i="4"/>
  <c r="A104" i="4"/>
  <c r="A105" i="4"/>
  <c r="A106" i="4"/>
  <c r="A107" i="4"/>
  <c r="A108" i="4"/>
  <c r="A109" i="4"/>
  <c r="A110" i="4"/>
  <c r="A111" i="4"/>
  <c r="A112" i="4"/>
  <c r="A122" i="4"/>
  <c r="A123" i="4"/>
  <c r="A124" i="4"/>
  <c r="A125" i="4"/>
  <c r="A126" i="4"/>
  <c r="A127" i="4"/>
  <c r="A128" i="4"/>
  <c r="A129" i="4"/>
  <c r="A130" i="4"/>
  <c r="A131" i="4"/>
  <c r="A132" i="4"/>
  <c r="A133" i="4"/>
  <c r="A134" i="4"/>
  <c r="A135" i="4"/>
  <c r="A136" i="4"/>
  <c r="A137" i="4"/>
  <c r="A138" i="4"/>
  <c r="A139" i="4"/>
  <c r="A140" i="4"/>
  <c r="A141" i="4"/>
  <c r="B31" i="2"/>
  <c r="B60" i="2"/>
  <c r="B89" i="2"/>
  <c r="B118" i="2"/>
  <c r="B31" i="3"/>
  <c r="B60" i="3"/>
  <c r="B89" i="3"/>
  <c r="B118" i="3"/>
  <c r="B2" i="3"/>
  <c r="B2" i="2"/>
  <c r="B118" i="4"/>
  <c r="B89" i="4"/>
  <c r="B60" i="4"/>
  <c r="B31" i="4"/>
  <c r="B2" i="4"/>
  <c r="H164" i="18"/>
  <c r="I164" i="18"/>
  <c r="I163" i="18"/>
  <c r="I165" i="18"/>
  <c r="I166" i="18"/>
  <c r="I167" i="18"/>
  <c r="I168" i="18"/>
  <c r="I169" i="18"/>
  <c r="I170" i="18"/>
  <c r="I171" i="18"/>
  <c r="I172" i="18"/>
  <c r="I173" i="18"/>
  <c r="I174" i="18"/>
  <c r="I175" i="18"/>
  <c r="I176" i="18"/>
  <c r="I177" i="18"/>
  <c r="I178" i="18"/>
  <c r="I179" i="18"/>
  <c r="I180" i="18"/>
  <c r="I181" i="18"/>
  <c r="I182" i="18"/>
  <c r="I184" i="18"/>
  <c r="J164" i="18"/>
  <c r="K164" i="18"/>
  <c r="L164" i="18"/>
  <c r="M164" i="18"/>
  <c r="N164" i="18"/>
  <c r="O164" i="18"/>
  <c r="H165" i="18"/>
  <c r="J165" i="18"/>
  <c r="K165" i="18"/>
  <c r="L165" i="18"/>
  <c r="M165" i="18"/>
  <c r="N165" i="18"/>
  <c r="O165" i="18"/>
  <c r="H166" i="18"/>
  <c r="J166" i="18"/>
  <c r="K166" i="18"/>
  <c r="L166" i="18"/>
  <c r="M166" i="18"/>
  <c r="N166" i="18"/>
  <c r="O166" i="18"/>
  <c r="H167" i="18"/>
  <c r="J167" i="18"/>
  <c r="K167" i="18"/>
  <c r="L167" i="18"/>
  <c r="M167" i="18"/>
  <c r="N167" i="18"/>
  <c r="O167" i="18"/>
  <c r="H168" i="18"/>
  <c r="J168" i="18"/>
  <c r="K168" i="18"/>
  <c r="L168" i="18"/>
  <c r="M168" i="18"/>
  <c r="N168" i="18"/>
  <c r="O168" i="18"/>
  <c r="H169" i="18"/>
  <c r="J169" i="18"/>
  <c r="K169" i="18"/>
  <c r="L169" i="18"/>
  <c r="M169" i="18"/>
  <c r="N169" i="18"/>
  <c r="O169" i="18"/>
  <c r="H170" i="18"/>
  <c r="J170" i="18"/>
  <c r="K170" i="18"/>
  <c r="L170" i="18"/>
  <c r="M170" i="18"/>
  <c r="N170" i="18"/>
  <c r="O170" i="18"/>
  <c r="H171" i="18"/>
  <c r="J171" i="18"/>
  <c r="K171" i="18"/>
  <c r="L171" i="18"/>
  <c r="M171" i="18"/>
  <c r="N171" i="18"/>
  <c r="O171" i="18"/>
  <c r="H172" i="18"/>
  <c r="J172" i="18"/>
  <c r="K172" i="18"/>
  <c r="L172" i="18"/>
  <c r="M172" i="18"/>
  <c r="N172" i="18"/>
  <c r="O172" i="18"/>
  <c r="H173" i="18"/>
  <c r="J173" i="18"/>
  <c r="K173" i="18"/>
  <c r="L173" i="18"/>
  <c r="M173" i="18"/>
  <c r="N173" i="18"/>
  <c r="O173" i="18"/>
  <c r="H174" i="18"/>
  <c r="J174" i="18"/>
  <c r="K174" i="18"/>
  <c r="L174" i="18"/>
  <c r="M174" i="18"/>
  <c r="N174" i="18"/>
  <c r="O174" i="18"/>
  <c r="H175" i="18"/>
  <c r="J175" i="18"/>
  <c r="K175" i="18"/>
  <c r="L175" i="18"/>
  <c r="M175" i="18"/>
  <c r="N175" i="18"/>
  <c r="O175" i="18"/>
  <c r="H176" i="18"/>
  <c r="J176" i="18"/>
  <c r="K176" i="18"/>
  <c r="L176" i="18"/>
  <c r="M176" i="18"/>
  <c r="N176" i="18"/>
  <c r="O176" i="18"/>
  <c r="H177" i="18"/>
  <c r="J177" i="18"/>
  <c r="K177" i="18"/>
  <c r="L177" i="18"/>
  <c r="M177" i="18"/>
  <c r="N177" i="18"/>
  <c r="O177" i="18"/>
  <c r="H178" i="18"/>
  <c r="J178" i="18"/>
  <c r="P178" i="18" s="1"/>
  <c r="K178" i="18"/>
  <c r="L178" i="18"/>
  <c r="M178" i="18"/>
  <c r="N178" i="18"/>
  <c r="O178" i="18"/>
  <c r="H179" i="18"/>
  <c r="J179" i="18"/>
  <c r="P179" i="18" s="1"/>
  <c r="K179" i="18"/>
  <c r="L179" i="18"/>
  <c r="M179" i="18"/>
  <c r="N179" i="18"/>
  <c r="O179" i="18"/>
  <c r="H180" i="18"/>
  <c r="J180" i="18"/>
  <c r="P180" i="18" s="1"/>
  <c r="K180" i="18"/>
  <c r="L180" i="18"/>
  <c r="M180" i="18"/>
  <c r="N180" i="18"/>
  <c r="O180" i="18"/>
  <c r="H181" i="18"/>
  <c r="J181" i="18"/>
  <c r="P181" i="18" s="1"/>
  <c r="K181" i="18"/>
  <c r="L181" i="18"/>
  <c r="M181" i="18"/>
  <c r="N181" i="18"/>
  <c r="O181" i="18"/>
  <c r="H182" i="18"/>
  <c r="J182" i="18"/>
  <c r="P182" i="18" s="1"/>
  <c r="K182" i="18"/>
  <c r="L182" i="18"/>
  <c r="M182" i="18"/>
  <c r="N182" i="18"/>
  <c r="O182" i="18"/>
  <c r="J163" i="18"/>
  <c r="K163" i="18"/>
  <c r="L163" i="18"/>
  <c r="M163" i="18"/>
  <c r="N163" i="18"/>
  <c r="O163" i="18"/>
  <c r="O184" i="18"/>
  <c r="H163" i="18"/>
  <c r="G164" i="18"/>
  <c r="G165" i="18"/>
  <c r="G166" i="18"/>
  <c r="G167" i="18"/>
  <c r="G168" i="18"/>
  <c r="G169" i="18"/>
  <c r="G170" i="18"/>
  <c r="G171" i="18"/>
  <c r="G172" i="18"/>
  <c r="G173" i="18"/>
  <c r="G174" i="18"/>
  <c r="G175" i="18"/>
  <c r="G176" i="18"/>
  <c r="G177" i="18"/>
  <c r="G178" i="18"/>
  <c r="G179" i="18"/>
  <c r="G180" i="18"/>
  <c r="G181" i="18"/>
  <c r="G182" i="18"/>
  <c r="G163" i="18"/>
  <c r="C164" i="18"/>
  <c r="C165" i="18"/>
  <c r="C166" i="18"/>
  <c r="C167" i="18"/>
  <c r="C168" i="18"/>
  <c r="C169" i="18"/>
  <c r="C170" i="18"/>
  <c r="C171" i="18"/>
  <c r="C172" i="18"/>
  <c r="C173" i="18"/>
  <c r="C174" i="18"/>
  <c r="C175" i="18"/>
  <c r="C176" i="18"/>
  <c r="C177" i="18"/>
  <c r="C178" i="18"/>
  <c r="C179" i="18"/>
  <c r="C180" i="18"/>
  <c r="C181" i="18"/>
  <c r="C182" i="18"/>
  <c r="C163" i="18"/>
  <c r="H127" i="18"/>
  <c r="I127" i="18"/>
  <c r="J127" i="18"/>
  <c r="K127" i="18"/>
  <c r="L127" i="18"/>
  <c r="M127" i="18"/>
  <c r="N127" i="18"/>
  <c r="O127" i="18"/>
  <c r="H128" i="18"/>
  <c r="I128" i="18"/>
  <c r="J128" i="18"/>
  <c r="K128" i="18"/>
  <c r="L128" i="18"/>
  <c r="M128" i="18"/>
  <c r="N128" i="18"/>
  <c r="O128" i="18"/>
  <c r="H129" i="18"/>
  <c r="I129" i="18"/>
  <c r="J129" i="18"/>
  <c r="K129" i="18"/>
  <c r="L129" i="18"/>
  <c r="M129" i="18"/>
  <c r="N129" i="18"/>
  <c r="O129" i="18"/>
  <c r="H130" i="18"/>
  <c r="I130" i="18"/>
  <c r="J130" i="18"/>
  <c r="K130" i="18"/>
  <c r="L130" i="18"/>
  <c r="M130" i="18"/>
  <c r="N130" i="18"/>
  <c r="O130" i="18"/>
  <c r="H131" i="18"/>
  <c r="I131" i="18"/>
  <c r="J131" i="18"/>
  <c r="K131" i="18"/>
  <c r="L131" i="18"/>
  <c r="M131" i="18"/>
  <c r="N131" i="18"/>
  <c r="O131" i="18"/>
  <c r="H132" i="18"/>
  <c r="I132" i="18"/>
  <c r="J132" i="18"/>
  <c r="P132" i="18" s="1"/>
  <c r="K132" i="18"/>
  <c r="L132" i="18"/>
  <c r="M132" i="18"/>
  <c r="N132" i="18"/>
  <c r="O132" i="18"/>
  <c r="H133" i="18"/>
  <c r="H126" i="18"/>
  <c r="H134" i="18"/>
  <c r="H135" i="18"/>
  <c r="H136" i="18"/>
  <c r="H137" i="18"/>
  <c r="H138" i="18"/>
  <c r="H139" i="18"/>
  <c r="H140" i="18"/>
  <c r="H141" i="18"/>
  <c r="H142" i="18"/>
  <c r="H143" i="18"/>
  <c r="H144" i="18"/>
  <c r="H145" i="18"/>
  <c r="I133" i="18"/>
  <c r="J133" i="18"/>
  <c r="K133" i="18"/>
  <c r="L133" i="18"/>
  <c r="M133" i="18"/>
  <c r="N133" i="18"/>
  <c r="O133" i="18"/>
  <c r="I134" i="18"/>
  <c r="J134" i="18"/>
  <c r="K134" i="18"/>
  <c r="L134" i="18"/>
  <c r="M134" i="18"/>
  <c r="N134" i="18"/>
  <c r="O134" i="18"/>
  <c r="I135" i="18"/>
  <c r="J135" i="18"/>
  <c r="K135" i="18"/>
  <c r="L135" i="18"/>
  <c r="M135" i="18"/>
  <c r="N135" i="18"/>
  <c r="O135" i="18"/>
  <c r="I136" i="18"/>
  <c r="J136" i="18"/>
  <c r="K136" i="18"/>
  <c r="L136" i="18"/>
  <c r="M136" i="18"/>
  <c r="N136" i="18"/>
  <c r="O136" i="18"/>
  <c r="I137" i="18"/>
  <c r="J137" i="18"/>
  <c r="K137" i="18"/>
  <c r="L137" i="18"/>
  <c r="M137" i="18"/>
  <c r="N137" i="18"/>
  <c r="O137" i="18"/>
  <c r="I138" i="18"/>
  <c r="J138" i="18"/>
  <c r="K138" i="18"/>
  <c r="L138" i="18"/>
  <c r="M138" i="18"/>
  <c r="N138" i="18"/>
  <c r="O138" i="18"/>
  <c r="I139" i="18"/>
  <c r="J139" i="18"/>
  <c r="K139" i="18"/>
  <c r="L139" i="18"/>
  <c r="M139" i="18"/>
  <c r="N139" i="18"/>
  <c r="O139" i="18"/>
  <c r="I140" i="18"/>
  <c r="J140" i="18"/>
  <c r="K140" i="18"/>
  <c r="L140" i="18"/>
  <c r="M140" i="18"/>
  <c r="N140" i="18"/>
  <c r="O140" i="18"/>
  <c r="I141" i="18"/>
  <c r="J141" i="18"/>
  <c r="K141" i="18"/>
  <c r="L141" i="18"/>
  <c r="M141" i="18"/>
  <c r="N141" i="18"/>
  <c r="O141" i="18"/>
  <c r="P141" i="18"/>
  <c r="I142" i="18"/>
  <c r="J142" i="18"/>
  <c r="K142" i="18"/>
  <c r="L142" i="18"/>
  <c r="M142" i="18"/>
  <c r="N142" i="18"/>
  <c r="O142" i="18"/>
  <c r="P142" i="18"/>
  <c r="I143" i="18"/>
  <c r="J143" i="18"/>
  <c r="K143" i="18"/>
  <c r="L143" i="18"/>
  <c r="M143" i="18"/>
  <c r="N143" i="18"/>
  <c r="O143" i="18"/>
  <c r="P143" i="18"/>
  <c r="I144" i="18"/>
  <c r="J144" i="18"/>
  <c r="K144" i="18"/>
  <c r="L144" i="18"/>
  <c r="M144" i="18"/>
  <c r="N144" i="18"/>
  <c r="O144" i="18"/>
  <c r="P144" i="18"/>
  <c r="I145" i="18"/>
  <c r="J145" i="18"/>
  <c r="K145" i="18"/>
  <c r="L145" i="18"/>
  <c r="M145" i="18"/>
  <c r="N145" i="18"/>
  <c r="O145" i="18"/>
  <c r="P145" i="18"/>
  <c r="I126" i="18"/>
  <c r="J126" i="18"/>
  <c r="K126" i="18"/>
  <c r="L126" i="18"/>
  <c r="M126" i="18"/>
  <c r="N126" i="18"/>
  <c r="O126" i="18"/>
  <c r="O147" i="18"/>
  <c r="G127" i="18"/>
  <c r="G128" i="18"/>
  <c r="G129" i="18"/>
  <c r="G130" i="18"/>
  <c r="G131" i="18"/>
  <c r="G132" i="18"/>
  <c r="G133" i="18"/>
  <c r="G134" i="18"/>
  <c r="G135" i="18"/>
  <c r="G136" i="18"/>
  <c r="G137" i="18"/>
  <c r="G138" i="18"/>
  <c r="G139" i="18"/>
  <c r="G140" i="18"/>
  <c r="G141" i="18"/>
  <c r="G142" i="18"/>
  <c r="G143" i="18"/>
  <c r="G144" i="18"/>
  <c r="G145" i="18"/>
  <c r="G126" i="18"/>
  <c r="C127" i="18"/>
  <c r="C128" i="18"/>
  <c r="C129" i="18"/>
  <c r="C130" i="18"/>
  <c r="C131" i="18"/>
  <c r="C132" i="18"/>
  <c r="C133" i="18"/>
  <c r="C134" i="18"/>
  <c r="C135" i="18"/>
  <c r="C136" i="18"/>
  <c r="C137" i="18"/>
  <c r="C138" i="18"/>
  <c r="C139" i="18"/>
  <c r="C140" i="18"/>
  <c r="C141" i="18"/>
  <c r="C142" i="18"/>
  <c r="C143" i="18"/>
  <c r="C144" i="18"/>
  <c r="C145" i="18"/>
  <c r="C126" i="18"/>
  <c r="H90" i="18"/>
  <c r="I90" i="18"/>
  <c r="J90" i="18"/>
  <c r="K90" i="18"/>
  <c r="L90" i="18"/>
  <c r="M90" i="18"/>
  <c r="N90" i="18"/>
  <c r="O90" i="18"/>
  <c r="H91" i="18"/>
  <c r="I91" i="18"/>
  <c r="J91" i="18"/>
  <c r="K91" i="18"/>
  <c r="L91" i="18"/>
  <c r="M91" i="18"/>
  <c r="N91" i="18"/>
  <c r="O91" i="18"/>
  <c r="H92" i="18"/>
  <c r="I92" i="18"/>
  <c r="J92" i="18"/>
  <c r="K92" i="18"/>
  <c r="L92" i="18"/>
  <c r="M92" i="18"/>
  <c r="N92" i="18"/>
  <c r="O92" i="18"/>
  <c r="H93" i="18"/>
  <c r="I93" i="18"/>
  <c r="J93" i="18"/>
  <c r="P93" i="18" s="1"/>
  <c r="K93" i="18"/>
  <c r="L93" i="18"/>
  <c r="M93" i="18"/>
  <c r="N93" i="18"/>
  <c r="O93" i="18"/>
  <c r="H94" i="18"/>
  <c r="I94" i="18"/>
  <c r="J94" i="18"/>
  <c r="K94" i="18"/>
  <c r="L94" i="18"/>
  <c r="M94" i="18"/>
  <c r="N94" i="18"/>
  <c r="O94" i="18"/>
  <c r="H95" i="18"/>
  <c r="I95" i="18"/>
  <c r="J95" i="18"/>
  <c r="K95" i="18"/>
  <c r="L95" i="18"/>
  <c r="M95" i="18"/>
  <c r="N95" i="18"/>
  <c r="O95" i="18"/>
  <c r="H96" i="18"/>
  <c r="I96" i="18"/>
  <c r="J96" i="18"/>
  <c r="K96" i="18"/>
  <c r="L96" i="18"/>
  <c r="M96" i="18"/>
  <c r="N96" i="18"/>
  <c r="O96" i="18"/>
  <c r="H97" i="18"/>
  <c r="I97" i="18"/>
  <c r="J97" i="18"/>
  <c r="K97" i="18"/>
  <c r="L97" i="18"/>
  <c r="M97" i="18"/>
  <c r="N97" i="18"/>
  <c r="O97" i="18"/>
  <c r="H98" i="18"/>
  <c r="I98" i="18"/>
  <c r="J98" i="18"/>
  <c r="P98" i="18" s="1"/>
  <c r="K98" i="18"/>
  <c r="L98" i="18"/>
  <c r="M98" i="18"/>
  <c r="N98" i="18"/>
  <c r="O98" i="18"/>
  <c r="H99" i="18"/>
  <c r="I99" i="18"/>
  <c r="J99" i="18"/>
  <c r="K99" i="18"/>
  <c r="L99" i="18"/>
  <c r="M99" i="18"/>
  <c r="N99" i="18"/>
  <c r="O99" i="18"/>
  <c r="H100" i="18"/>
  <c r="I100" i="18"/>
  <c r="J100" i="18"/>
  <c r="K100" i="18"/>
  <c r="L100" i="18"/>
  <c r="M100" i="18"/>
  <c r="N100" i="18"/>
  <c r="O100" i="18"/>
  <c r="H101" i="18"/>
  <c r="I101" i="18"/>
  <c r="J101" i="18"/>
  <c r="K101" i="18"/>
  <c r="L101" i="18"/>
  <c r="M101" i="18"/>
  <c r="N101" i="18"/>
  <c r="O101" i="18"/>
  <c r="H102" i="18"/>
  <c r="I102" i="18"/>
  <c r="J102" i="18"/>
  <c r="K102" i="18"/>
  <c r="L102" i="18"/>
  <c r="M102" i="18"/>
  <c r="P102" i="18" s="1"/>
  <c r="N102" i="18"/>
  <c r="O102" i="18"/>
  <c r="H103" i="18"/>
  <c r="I103" i="18"/>
  <c r="J103" i="18"/>
  <c r="K103" i="18"/>
  <c r="L103" i="18"/>
  <c r="M103" i="18"/>
  <c r="N103" i="18"/>
  <c r="O103" i="18"/>
  <c r="P103" i="18"/>
  <c r="H104" i="18"/>
  <c r="I104" i="18"/>
  <c r="J104" i="18"/>
  <c r="P104" i="18" s="1"/>
  <c r="K104" i="18"/>
  <c r="L104" i="18"/>
  <c r="M104" i="18"/>
  <c r="N104" i="18"/>
  <c r="O104" i="18"/>
  <c r="H105" i="18"/>
  <c r="I105" i="18"/>
  <c r="J105" i="18"/>
  <c r="P105" i="18" s="1"/>
  <c r="K105" i="18"/>
  <c r="L105" i="18"/>
  <c r="M105" i="18"/>
  <c r="N105" i="18"/>
  <c r="O105" i="18"/>
  <c r="H106" i="18"/>
  <c r="I106" i="18"/>
  <c r="J106" i="18"/>
  <c r="K106" i="18"/>
  <c r="L106" i="18"/>
  <c r="M106" i="18"/>
  <c r="P106" i="18" s="1"/>
  <c r="N106" i="18"/>
  <c r="O106" i="18"/>
  <c r="H107" i="18"/>
  <c r="I107" i="18"/>
  <c r="J107" i="18"/>
  <c r="K107" i="18"/>
  <c r="L107" i="18"/>
  <c r="M107" i="18"/>
  <c r="N107" i="18"/>
  <c r="O107" i="18"/>
  <c r="P107" i="18"/>
  <c r="H108" i="18"/>
  <c r="I108" i="18"/>
  <c r="J108" i="18"/>
  <c r="P108" i="18" s="1"/>
  <c r="K108" i="18"/>
  <c r="L108" i="18"/>
  <c r="M108" i="18"/>
  <c r="N108" i="18"/>
  <c r="O108" i="18"/>
  <c r="I89" i="18"/>
  <c r="J89" i="18"/>
  <c r="K89" i="18"/>
  <c r="L89" i="18"/>
  <c r="M89" i="18"/>
  <c r="N89" i="18"/>
  <c r="O89" i="18"/>
  <c r="O110" i="18" s="1"/>
  <c r="H89" i="18"/>
  <c r="G90" i="18"/>
  <c r="G91" i="18"/>
  <c r="G92" i="18"/>
  <c r="G93" i="18"/>
  <c r="G94" i="18"/>
  <c r="G95" i="18"/>
  <c r="G96" i="18"/>
  <c r="G97" i="18"/>
  <c r="G98" i="18"/>
  <c r="G99" i="18"/>
  <c r="G100" i="18"/>
  <c r="G101" i="18"/>
  <c r="G102" i="18"/>
  <c r="G103" i="18"/>
  <c r="G104" i="18"/>
  <c r="G105" i="18"/>
  <c r="G106" i="18"/>
  <c r="G107" i="18"/>
  <c r="G108" i="18"/>
  <c r="G89" i="18"/>
  <c r="C90" i="18"/>
  <c r="C91" i="18"/>
  <c r="C92" i="18"/>
  <c r="C93" i="18"/>
  <c r="C94" i="18"/>
  <c r="C95" i="18"/>
  <c r="C96" i="18"/>
  <c r="C97" i="18"/>
  <c r="C98" i="18"/>
  <c r="C99" i="18"/>
  <c r="C100" i="18"/>
  <c r="C101" i="18"/>
  <c r="C102" i="18"/>
  <c r="C103" i="18"/>
  <c r="C104" i="18"/>
  <c r="C105" i="18"/>
  <c r="C106" i="18"/>
  <c r="C107" i="18"/>
  <c r="C108" i="18"/>
  <c r="C89" i="18"/>
  <c r="G53" i="18"/>
  <c r="G54" i="18"/>
  <c r="G55" i="18"/>
  <c r="G56" i="18"/>
  <c r="G57" i="18"/>
  <c r="G58" i="18"/>
  <c r="G59" i="18"/>
  <c r="G60" i="18"/>
  <c r="G61" i="18"/>
  <c r="G62" i="18"/>
  <c r="G63" i="18"/>
  <c r="G64" i="18"/>
  <c r="G65" i="18"/>
  <c r="G66" i="18"/>
  <c r="G67" i="18"/>
  <c r="G68" i="18"/>
  <c r="G69" i="18"/>
  <c r="G70" i="18"/>
  <c r="G71" i="18"/>
  <c r="H53" i="18"/>
  <c r="I53" i="18"/>
  <c r="J53" i="18"/>
  <c r="K53" i="18"/>
  <c r="L53" i="18"/>
  <c r="M53" i="18"/>
  <c r="N53" i="18"/>
  <c r="O53" i="18"/>
  <c r="H54" i="18"/>
  <c r="I54" i="18"/>
  <c r="J54" i="18"/>
  <c r="K54" i="18"/>
  <c r="L54" i="18"/>
  <c r="M54" i="18"/>
  <c r="N54" i="18"/>
  <c r="O54" i="18"/>
  <c r="H55" i="18"/>
  <c r="I55" i="18"/>
  <c r="J55" i="18"/>
  <c r="K55" i="18"/>
  <c r="L55" i="18"/>
  <c r="M55" i="18"/>
  <c r="N55" i="18"/>
  <c r="O55" i="18"/>
  <c r="H56" i="18"/>
  <c r="I56" i="18"/>
  <c r="J56" i="18"/>
  <c r="K56" i="18"/>
  <c r="L56" i="18"/>
  <c r="M56" i="18"/>
  <c r="N56" i="18"/>
  <c r="O56" i="18"/>
  <c r="H57" i="18"/>
  <c r="I57" i="18"/>
  <c r="J57" i="18"/>
  <c r="P57" i="18" s="1"/>
  <c r="K57" i="18"/>
  <c r="L57" i="18"/>
  <c r="M57" i="18"/>
  <c r="N57" i="18"/>
  <c r="O57" i="18"/>
  <c r="H58" i="18"/>
  <c r="I58" i="18"/>
  <c r="J58" i="18"/>
  <c r="K58" i="18"/>
  <c r="L58" i="18"/>
  <c r="M58" i="18"/>
  <c r="N58" i="18"/>
  <c r="O58" i="18"/>
  <c r="H59" i="18"/>
  <c r="I59" i="18"/>
  <c r="J59" i="18"/>
  <c r="K59" i="18"/>
  <c r="L59" i="18"/>
  <c r="M59" i="18"/>
  <c r="N59" i="18"/>
  <c r="O59" i="18"/>
  <c r="H60" i="18"/>
  <c r="I60" i="18"/>
  <c r="J60" i="18"/>
  <c r="K60" i="18"/>
  <c r="L60" i="18"/>
  <c r="M60" i="18"/>
  <c r="N60" i="18"/>
  <c r="O60" i="18"/>
  <c r="H61" i="18"/>
  <c r="I61" i="18"/>
  <c r="J61" i="18"/>
  <c r="K61" i="18"/>
  <c r="L61" i="18"/>
  <c r="M61" i="18"/>
  <c r="N61" i="18"/>
  <c r="O61" i="18"/>
  <c r="H62" i="18"/>
  <c r="I62" i="18"/>
  <c r="J62" i="18"/>
  <c r="P62" i="18" s="1"/>
  <c r="K62" i="18"/>
  <c r="L62" i="18"/>
  <c r="M62" i="18"/>
  <c r="N62" i="18"/>
  <c r="O62" i="18"/>
  <c r="H63" i="18"/>
  <c r="I63" i="18"/>
  <c r="J63" i="18"/>
  <c r="K63" i="18"/>
  <c r="L63" i="18"/>
  <c r="M63" i="18"/>
  <c r="N63" i="18"/>
  <c r="O63" i="18"/>
  <c r="H64" i="18"/>
  <c r="I64" i="18"/>
  <c r="J64" i="18"/>
  <c r="K64" i="18"/>
  <c r="L64" i="18"/>
  <c r="M64" i="18"/>
  <c r="N64" i="18"/>
  <c r="O64" i="18"/>
  <c r="H65" i="18"/>
  <c r="I65" i="18"/>
  <c r="J65" i="18"/>
  <c r="K65" i="18"/>
  <c r="L65" i="18"/>
  <c r="M65" i="18"/>
  <c r="P65" i="18" s="1"/>
  <c r="N65" i="18"/>
  <c r="O65" i="18"/>
  <c r="H66" i="18"/>
  <c r="I66" i="18"/>
  <c r="J66" i="18"/>
  <c r="K66" i="18"/>
  <c r="L66" i="18"/>
  <c r="M66" i="18"/>
  <c r="P66" i="18" s="1"/>
  <c r="N66" i="18"/>
  <c r="O66" i="18"/>
  <c r="H67" i="18"/>
  <c r="H73" i="18" s="1"/>
  <c r="I67" i="18"/>
  <c r="J67" i="18"/>
  <c r="K67" i="18"/>
  <c r="L67" i="18"/>
  <c r="M67" i="18"/>
  <c r="N67" i="18"/>
  <c r="O67" i="18"/>
  <c r="P67" i="18"/>
  <c r="H68" i="18"/>
  <c r="I68" i="18"/>
  <c r="J68" i="18"/>
  <c r="P68" i="18" s="1"/>
  <c r="K68" i="18"/>
  <c r="L68" i="18"/>
  <c r="M68" i="18"/>
  <c r="N68" i="18"/>
  <c r="O68" i="18"/>
  <c r="H69" i="18"/>
  <c r="I69" i="18"/>
  <c r="J69" i="18"/>
  <c r="P69" i="18" s="1"/>
  <c r="K69" i="18"/>
  <c r="L69" i="18"/>
  <c r="M69" i="18"/>
  <c r="N69" i="18"/>
  <c r="O69" i="18"/>
  <c r="H70" i="18"/>
  <c r="I70" i="18"/>
  <c r="J70" i="18"/>
  <c r="K70" i="18"/>
  <c r="L70" i="18"/>
  <c r="M70" i="18"/>
  <c r="P70" i="18" s="1"/>
  <c r="N70" i="18"/>
  <c r="O70" i="18"/>
  <c r="H71" i="18"/>
  <c r="I71" i="18"/>
  <c r="J71" i="18"/>
  <c r="K71" i="18"/>
  <c r="L71" i="18"/>
  <c r="M71" i="18"/>
  <c r="N71" i="18"/>
  <c r="O71" i="18"/>
  <c r="P71" i="18"/>
  <c r="I52" i="18"/>
  <c r="J52" i="18"/>
  <c r="K52" i="18"/>
  <c r="L52" i="18"/>
  <c r="M52" i="18"/>
  <c r="N52" i="18"/>
  <c r="O52" i="18"/>
  <c r="O73" i="18"/>
  <c r="H52" i="18"/>
  <c r="G52" i="18"/>
  <c r="C53" i="18"/>
  <c r="C54" i="18"/>
  <c r="C55" i="18"/>
  <c r="C56" i="18"/>
  <c r="C57" i="18"/>
  <c r="C58" i="18"/>
  <c r="C59" i="18"/>
  <c r="C60" i="18"/>
  <c r="C61" i="18"/>
  <c r="C62" i="18"/>
  <c r="C63" i="18"/>
  <c r="C64" i="18"/>
  <c r="C65" i="18"/>
  <c r="C66" i="18"/>
  <c r="C67" i="18"/>
  <c r="C68" i="18"/>
  <c r="C69" i="18"/>
  <c r="C70" i="18"/>
  <c r="C71" i="18"/>
  <c r="C52" i="18"/>
  <c r="G16" i="18"/>
  <c r="H16" i="18"/>
  <c r="I16" i="18"/>
  <c r="J16" i="18"/>
  <c r="K16" i="18"/>
  <c r="L16" i="18"/>
  <c r="M16" i="18"/>
  <c r="N16" i="18"/>
  <c r="O16" i="18"/>
  <c r="G17" i="18"/>
  <c r="G15" i="18"/>
  <c r="G18" i="18"/>
  <c r="G19" i="18"/>
  <c r="G20" i="18"/>
  <c r="G21" i="18"/>
  <c r="G22" i="18"/>
  <c r="G23" i="18"/>
  <c r="G24" i="18"/>
  <c r="G25" i="18"/>
  <c r="G26" i="18"/>
  <c r="G27" i="18"/>
  <c r="G28" i="18"/>
  <c r="G29" i="18"/>
  <c r="G30" i="18"/>
  <c r="G31" i="18"/>
  <c r="G32" i="18"/>
  <c r="G33" i="18"/>
  <c r="G34" i="18"/>
  <c r="H17" i="18"/>
  <c r="I17" i="18"/>
  <c r="J17" i="18"/>
  <c r="K17" i="18"/>
  <c r="L17" i="18"/>
  <c r="M17" i="18"/>
  <c r="N17" i="18"/>
  <c r="O17" i="18"/>
  <c r="H18" i="18"/>
  <c r="I18" i="18"/>
  <c r="J18" i="18"/>
  <c r="K18" i="18"/>
  <c r="L18" i="18"/>
  <c r="M18" i="18"/>
  <c r="N18" i="18"/>
  <c r="O18" i="18"/>
  <c r="H19" i="18"/>
  <c r="I19" i="18"/>
  <c r="J19" i="18"/>
  <c r="K19" i="18"/>
  <c r="L19" i="18"/>
  <c r="M19" i="18"/>
  <c r="N19" i="18"/>
  <c r="O19" i="18"/>
  <c r="H20" i="18"/>
  <c r="I20" i="18"/>
  <c r="J20" i="18"/>
  <c r="K20" i="18"/>
  <c r="L20" i="18"/>
  <c r="M20" i="18"/>
  <c r="N20" i="18"/>
  <c r="O20" i="18"/>
  <c r="H21" i="18"/>
  <c r="I21" i="18"/>
  <c r="J21" i="18"/>
  <c r="K21" i="18"/>
  <c r="L21" i="18"/>
  <c r="M21" i="18"/>
  <c r="N21" i="18"/>
  <c r="O21" i="18"/>
  <c r="H22" i="18"/>
  <c r="I22" i="18"/>
  <c r="J22" i="18"/>
  <c r="K22" i="18"/>
  <c r="L22" i="18"/>
  <c r="M22" i="18"/>
  <c r="N22" i="18"/>
  <c r="O22" i="18"/>
  <c r="H23" i="18"/>
  <c r="I23" i="18"/>
  <c r="J23" i="18"/>
  <c r="K23" i="18"/>
  <c r="L23" i="18"/>
  <c r="M23" i="18"/>
  <c r="N23" i="18"/>
  <c r="O23" i="18"/>
  <c r="H24" i="18"/>
  <c r="I24" i="18"/>
  <c r="J24" i="18"/>
  <c r="K24" i="18"/>
  <c r="L24" i="18"/>
  <c r="M24" i="18"/>
  <c r="N24" i="18"/>
  <c r="O24" i="18"/>
  <c r="P24" i="18"/>
  <c r="H25" i="18"/>
  <c r="I25" i="18"/>
  <c r="J25" i="18"/>
  <c r="K25" i="18"/>
  <c r="L25" i="18"/>
  <c r="M25" i="18"/>
  <c r="N25" i="18"/>
  <c r="O25" i="18"/>
  <c r="H26" i="18"/>
  <c r="I26" i="18"/>
  <c r="J26" i="18"/>
  <c r="K26" i="18"/>
  <c r="L26" i="18"/>
  <c r="M26" i="18"/>
  <c r="N26" i="18"/>
  <c r="O26" i="18"/>
  <c r="H27" i="18"/>
  <c r="I27" i="18"/>
  <c r="J27" i="18"/>
  <c r="K27" i="18"/>
  <c r="L27" i="18"/>
  <c r="M27" i="18"/>
  <c r="N27" i="18"/>
  <c r="O27" i="18"/>
  <c r="H28" i="18"/>
  <c r="I28" i="18"/>
  <c r="J28" i="18"/>
  <c r="P28" i="18" s="1"/>
  <c r="K28" i="18"/>
  <c r="L28" i="18"/>
  <c r="M28" i="18"/>
  <c r="N28" i="18"/>
  <c r="O28" i="18"/>
  <c r="H29" i="18"/>
  <c r="I29" i="18"/>
  <c r="J29" i="18"/>
  <c r="P29" i="18" s="1"/>
  <c r="K29" i="18"/>
  <c r="L29" i="18"/>
  <c r="M29" i="18"/>
  <c r="N29" i="18"/>
  <c r="O29" i="18"/>
  <c r="H30" i="18"/>
  <c r="I30" i="18"/>
  <c r="J30" i="18"/>
  <c r="K30" i="18"/>
  <c r="L30" i="18"/>
  <c r="M30" i="18"/>
  <c r="P30" i="18" s="1"/>
  <c r="N30" i="18"/>
  <c r="O30" i="18"/>
  <c r="H31" i="18"/>
  <c r="I31" i="18"/>
  <c r="J31" i="18"/>
  <c r="K31" i="18"/>
  <c r="L31" i="18"/>
  <c r="M31" i="18"/>
  <c r="N31" i="18"/>
  <c r="O31" i="18"/>
  <c r="P31" i="18"/>
  <c r="H32" i="18"/>
  <c r="I32" i="18"/>
  <c r="J32" i="18"/>
  <c r="P32" i="18" s="1"/>
  <c r="K32" i="18"/>
  <c r="L32" i="18"/>
  <c r="M32" i="18"/>
  <c r="N32" i="18"/>
  <c r="O32" i="18"/>
  <c r="H33" i="18"/>
  <c r="I33" i="18"/>
  <c r="J33" i="18"/>
  <c r="P33" i="18" s="1"/>
  <c r="K33" i="18"/>
  <c r="L33" i="18"/>
  <c r="M33" i="18"/>
  <c r="N33" i="18"/>
  <c r="O33" i="18"/>
  <c r="H34" i="18"/>
  <c r="I34" i="18"/>
  <c r="J34" i="18"/>
  <c r="K34" i="18"/>
  <c r="L34" i="18"/>
  <c r="M34" i="18"/>
  <c r="P34" i="18" s="1"/>
  <c r="N34" i="18"/>
  <c r="O34" i="18"/>
  <c r="H15" i="18"/>
  <c r="I15" i="18"/>
  <c r="J15" i="18"/>
  <c r="K15" i="18"/>
  <c r="L15" i="18"/>
  <c r="M15" i="18"/>
  <c r="N15" i="18"/>
  <c r="O15" i="18"/>
  <c r="C16" i="18"/>
  <c r="C17" i="18"/>
  <c r="C18" i="18"/>
  <c r="C19" i="18"/>
  <c r="C20" i="18"/>
  <c r="C21" i="18"/>
  <c r="C22" i="18"/>
  <c r="C23" i="18"/>
  <c r="C24" i="18"/>
  <c r="C25" i="18"/>
  <c r="C26" i="18"/>
  <c r="C27" i="18"/>
  <c r="C28" i="18"/>
  <c r="C29" i="18"/>
  <c r="C30" i="18"/>
  <c r="C31" i="18"/>
  <c r="C32" i="18"/>
  <c r="C33" i="18"/>
  <c r="C34" i="18"/>
  <c r="C15" i="18"/>
  <c r="G164" i="17"/>
  <c r="H164" i="17"/>
  <c r="I164" i="17"/>
  <c r="J164" i="17"/>
  <c r="P164" i="17" s="1"/>
  <c r="K164" i="17"/>
  <c r="L164" i="17"/>
  <c r="M164" i="17"/>
  <c r="N164" i="17"/>
  <c r="O164" i="17"/>
  <c r="G165" i="17"/>
  <c r="H165" i="17"/>
  <c r="I165" i="17"/>
  <c r="J165" i="17"/>
  <c r="K165" i="17"/>
  <c r="L165" i="17"/>
  <c r="M165" i="17"/>
  <c r="N165" i="17"/>
  <c r="O165" i="17"/>
  <c r="G166" i="17"/>
  <c r="H166" i="17"/>
  <c r="I166" i="17"/>
  <c r="J166" i="17"/>
  <c r="K166" i="17"/>
  <c r="L166" i="17"/>
  <c r="P166" i="17" s="1"/>
  <c r="M166" i="17"/>
  <c r="N166" i="17"/>
  <c r="O166" i="17"/>
  <c r="G167" i="17"/>
  <c r="H167" i="17"/>
  <c r="I167" i="17"/>
  <c r="J167" i="17"/>
  <c r="K167" i="17"/>
  <c r="P167" i="17" s="1"/>
  <c r="L167" i="17"/>
  <c r="M167" i="17"/>
  <c r="N167" i="17"/>
  <c r="O167" i="17"/>
  <c r="G168" i="17"/>
  <c r="H168" i="17"/>
  <c r="I168" i="17"/>
  <c r="J168" i="17"/>
  <c r="K168" i="17"/>
  <c r="L168" i="17"/>
  <c r="M168" i="17"/>
  <c r="N168" i="17"/>
  <c r="N184" i="17" s="1"/>
  <c r="O168" i="17"/>
  <c r="G169" i="17"/>
  <c r="H169" i="17"/>
  <c r="I169" i="17"/>
  <c r="J169" i="17"/>
  <c r="K169" i="17"/>
  <c r="L169" i="17"/>
  <c r="M169" i="17"/>
  <c r="N169" i="17"/>
  <c r="O169" i="17"/>
  <c r="G170" i="17"/>
  <c r="H170" i="17"/>
  <c r="I170" i="17"/>
  <c r="J170" i="17"/>
  <c r="K170" i="17"/>
  <c r="L170" i="17"/>
  <c r="M170" i="17"/>
  <c r="N170" i="17"/>
  <c r="O170" i="17"/>
  <c r="G171" i="17"/>
  <c r="H171" i="17"/>
  <c r="I171" i="17"/>
  <c r="J171" i="17"/>
  <c r="K171" i="17"/>
  <c r="L171" i="17"/>
  <c r="M171" i="17"/>
  <c r="N171" i="17"/>
  <c r="O171" i="17"/>
  <c r="G172" i="17"/>
  <c r="H172" i="17"/>
  <c r="I172" i="17"/>
  <c r="J172" i="17"/>
  <c r="K172" i="17"/>
  <c r="L172" i="17"/>
  <c r="M172" i="17"/>
  <c r="N172" i="17"/>
  <c r="O172" i="17"/>
  <c r="G173" i="17"/>
  <c r="H173" i="17"/>
  <c r="I173" i="17"/>
  <c r="J173" i="17"/>
  <c r="K173" i="17"/>
  <c r="L173" i="17"/>
  <c r="M173" i="17"/>
  <c r="N173" i="17"/>
  <c r="O173" i="17"/>
  <c r="G174" i="17"/>
  <c r="H174" i="17"/>
  <c r="I174" i="17"/>
  <c r="J174" i="17"/>
  <c r="K174" i="17"/>
  <c r="L174" i="17"/>
  <c r="M174" i="17"/>
  <c r="N174" i="17"/>
  <c r="O174" i="17"/>
  <c r="G175" i="17"/>
  <c r="H175" i="17"/>
  <c r="I175" i="17"/>
  <c r="J175" i="17"/>
  <c r="K175" i="17"/>
  <c r="L175" i="17"/>
  <c r="M175" i="17"/>
  <c r="N175" i="17"/>
  <c r="O175" i="17"/>
  <c r="G176" i="17"/>
  <c r="H176" i="17"/>
  <c r="I176" i="17"/>
  <c r="J176" i="17"/>
  <c r="K176" i="17"/>
  <c r="L176" i="17"/>
  <c r="M176" i="17"/>
  <c r="N176" i="17"/>
  <c r="O176" i="17"/>
  <c r="G177" i="17"/>
  <c r="H177" i="17"/>
  <c r="I177" i="17"/>
  <c r="J177" i="17"/>
  <c r="K177" i="17"/>
  <c r="L177" i="17"/>
  <c r="M177" i="17"/>
  <c r="P177" i="17" s="1"/>
  <c r="N177" i="17"/>
  <c r="O177" i="17"/>
  <c r="G178" i="17"/>
  <c r="H178" i="17"/>
  <c r="I178" i="17"/>
  <c r="J178" i="17"/>
  <c r="K178" i="17"/>
  <c r="L178" i="17"/>
  <c r="P178" i="17" s="1"/>
  <c r="M178" i="17"/>
  <c r="N178" i="17"/>
  <c r="O178" i="17"/>
  <c r="G179" i="17"/>
  <c r="H179" i="17"/>
  <c r="I179" i="17"/>
  <c r="J179" i="17"/>
  <c r="K179" i="17"/>
  <c r="L179" i="17"/>
  <c r="M179" i="17"/>
  <c r="N179" i="17"/>
  <c r="O179" i="17"/>
  <c r="G180" i="17"/>
  <c r="H180" i="17"/>
  <c r="I180" i="17"/>
  <c r="J180" i="17"/>
  <c r="P180" i="17" s="1"/>
  <c r="K180" i="17"/>
  <c r="L180" i="17"/>
  <c r="M180" i="17"/>
  <c r="N180" i="17"/>
  <c r="O180" i="17"/>
  <c r="G181" i="17"/>
  <c r="H181" i="17"/>
  <c r="I181" i="17"/>
  <c r="J181" i="17"/>
  <c r="K181" i="17"/>
  <c r="L181" i="17"/>
  <c r="M181" i="17"/>
  <c r="P181" i="17" s="1"/>
  <c r="N181" i="17"/>
  <c r="O181" i="17"/>
  <c r="G182" i="17"/>
  <c r="H182" i="17"/>
  <c r="I182" i="17"/>
  <c r="J182" i="17"/>
  <c r="K182" i="17"/>
  <c r="L182" i="17"/>
  <c r="P182" i="17" s="1"/>
  <c r="M182" i="17"/>
  <c r="N182" i="17"/>
  <c r="O182" i="17"/>
  <c r="H163" i="17"/>
  <c r="H184" i="17" s="1"/>
  <c r="I163" i="17"/>
  <c r="J163" i="17"/>
  <c r="K163" i="17"/>
  <c r="L163" i="17"/>
  <c r="M163" i="17"/>
  <c r="N163" i="17"/>
  <c r="O163" i="17"/>
  <c r="G163" i="17"/>
  <c r="C164" i="17"/>
  <c r="C165" i="17"/>
  <c r="C166" i="17"/>
  <c r="C167" i="17"/>
  <c r="C168" i="17"/>
  <c r="C169" i="17"/>
  <c r="C170" i="17"/>
  <c r="C171" i="17"/>
  <c r="C172" i="17"/>
  <c r="C173" i="17"/>
  <c r="C174" i="17"/>
  <c r="C175" i="17"/>
  <c r="C176" i="17"/>
  <c r="C177" i="17"/>
  <c r="C178" i="17"/>
  <c r="C179" i="17"/>
  <c r="C180" i="17"/>
  <c r="C181" i="17"/>
  <c r="C182" i="17"/>
  <c r="C163" i="17"/>
  <c r="G127" i="17"/>
  <c r="H127" i="17"/>
  <c r="I127" i="17"/>
  <c r="J127" i="17"/>
  <c r="K127" i="17"/>
  <c r="L127" i="17"/>
  <c r="M127" i="17"/>
  <c r="N127" i="17"/>
  <c r="O127" i="17"/>
  <c r="G128" i="17"/>
  <c r="H128" i="17"/>
  <c r="I128" i="17"/>
  <c r="J128" i="17"/>
  <c r="K128" i="17"/>
  <c r="L128" i="17"/>
  <c r="M128" i="17"/>
  <c r="N128" i="17"/>
  <c r="O128" i="17"/>
  <c r="G129" i="17"/>
  <c r="H129" i="17"/>
  <c r="I129" i="17"/>
  <c r="J129" i="17"/>
  <c r="K129" i="17"/>
  <c r="L129" i="17"/>
  <c r="M129" i="17"/>
  <c r="N129" i="17"/>
  <c r="O129" i="17"/>
  <c r="G130" i="17"/>
  <c r="H130" i="17"/>
  <c r="I130" i="17"/>
  <c r="J130" i="17"/>
  <c r="K130" i="17"/>
  <c r="L130" i="17"/>
  <c r="M130" i="17"/>
  <c r="N130" i="17"/>
  <c r="O130" i="17"/>
  <c r="O147" i="17" s="1"/>
  <c r="G131" i="17"/>
  <c r="H131" i="17"/>
  <c r="I131" i="17"/>
  <c r="J131" i="17"/>
  <c r="K131" i="17"/>
  <c r="L131" i="17"/>
  <c r="M131" i="17"/>
  <c r="N131" i="17"/>
  <c r="O131" i="17"/>
  <c r="G132" i="17"/>
  <c r="H132" i="17"/>
  <c r="I132" i="17"/>
  <c r="J132" i="17"/>
  <c r="K132" i="17"/>
  <c r="L132" i="17"/>
  <c r="M132" i="17"/>
  <c r="N132" i="17"/>
  <c r="O132" i="17"/>
  <c r="G133" i="17"/>
  <c r="H133" i="17"/>
  <c r="I133" i="17"/>
  <c r="J133" i="17"/>
  <c r="K133" i="17"/>
  <c r="L133" i="17"/>
  <c r="M133" i="17"/>
  <c r="N133" i="17"/>
  <c r="O133" i="17"/>
  <c r="G134" i="17"/>
  <c r="H134" i="17"/>
  <c r="I134" i="17"/>
  <c r="J134" i="17"/>
  <c r="K134" i="17"/>
  <c r="P134" i="17" s="1"/>
  <c r="L134" i="17"/>
  <c r="M134" i="17"/>
  <c r="N134" i="17"/>
  <c r="O134" i="17"/>
  <c r="G135" i="17"/>
  <c r="H135" i="17"/>
  <c r="I135" i="17"/>
  <c r="J135" i="17"/>
  <c r="K135" i="17"/>
  <c r="L135" i="17"/>
  <c r="M135" i="17"/>
  <c r="N135" i="17"/>
  <c r="O135" i="17"/>
  <c r="G136" i="17"/>
  <c r="H136" i="17"/>
  <c r="I136" i="17"/>
  <c r="J136" i="17"/>
  <c r="K136" i="17"/>
  <c r="L136" i="17"/>
  <c r="M136" i="17"/>
  <c r="N136" i="17"/>
  <c r="O136" i="17"/>
  <c r="G137" i="17"/>
  <c r="H137" i="17"/>
  <c r="I137" i="17"/>
  <c r="J137" i="17"/>
  <c r="K137" i="17"/>
  <c r="L137" i="17"/>
  <c r="P137" i="17" s="1"/>
  <c r="M137" i="17"/>
  <c r="N137" i="17"/>
  <c r="O137" i="17"/>
  <c r="G138" i="17"/>
  <c r="H138" i="17"/>
  <c r="I138" i="17"/>
  <c r="J138" i="17"/>
  <c r="K138" i="17"/>
  <c r="P138" i="17" s="1"/>
  <c r="L138" i="17"/>
  <c r="M138" i="17"/>
  <c r="N138" i="17"/>
  <c r="O138" i="17"/>
  <c r="G139" i="17"/>
  <c r="H139" i="17"/>
  <c r="I139" i="17"/>
  <c r="J139" i="17"/>
  <c r="P139" i="17" s="1"/>
  <c r="K139" i="17"/>
  <c r="L139" i="17"/>
  <c r="M139" i="17"/>
  <c r="N139" i="17"/>
  <c r="O139" i="17"/>
  <c r="G140" i="17"/>
  <c r="H140" i="17"/>
  <c r="I140" i="17"/>
  <c r="J140" i="17"/>
  <c r="K140" i="17"/>
  <c r="L140" i="17"/>
  <c r="M140" i="17"/>
  <c r="P140" i="17" s="1"/>
  <c r="N140" i="17"/>
  <c r="O140" i="17"/>
  <c r="G141" i="17"/>
  <c r="H141" i="17"/>
  <c r="I141" i="17"/>
  <c r="J141" i="17"/>
  <c r="K141" i="17"/>
  <c r="L141" i="17"/>
  <c r="P141" i="17" s="1"/>
  <c r="M141" i="17"/>
  <c r="N141" i="17"/>
  <c r="O141" i="17"/>
  <c r="G142" i="17"/>
  <c r="H142" i="17"/>
  <c r="I142" i="17"/>
  <c r="J142" i="17"/>
  <c r="K142" i="17"/>
  <c r="P142" i="17" s="1"/>
  <c r="L142" i="17"/>
  <c r="M142" i="17"/>
  <c r="N142" i="17"/>
  <c r="O142" i="17"/>
  <c r="G143" i="17"/>
  <c r="H143" i="17"/>
  <c r="I143" i="17"/>
  <c r="J143" i="17"/>
  <c r="K143" i="17"/>
  <c r="L143" i="17"/>
  <c r="M143" i="17"/>
  <c r="N143" i="17"/>
  <c r="O143" i="17"/>
  <c r="G144" i="17"/>
  <c r="H144" i="17"/>
  <c r="I144" i="17"/>
  <c r="J144" i="17"/>
  <c r="K144" i="17"/>
  <c r="L144" i="17"/>
  <c r="M144" i="17"/>
  <c r="P144" i="17" s="1"/>
  <c r="N144" i="17"/>
  <c r="O144" i="17"/>
  <c r="G145" i="17"/>
  <c r="H145" i="17"/>
  <c r="I145" i="17"/>
  <c r="J145" i="17"/>
  <c r="K145" i="17"/>
  <c r="L145" i="17"/>
  <c r="M145" i="17"/>
  <c r="N145" i="17"/>
  <c r="O145" i="17"/>
  <c r="H126" i="17"/>
  <c r="I126" i="17"/>
  <c r="J126" i="17"/>
  <c r="K126" i="17"/>
  <c r="L126" i="17"/>
  <c r="M126" i="17"/>
  <c r="N126" i="17"/>
  <c r="O126" i="17"/>
  <c r="G126" i="17"/>
  <c r="C127" i="17"/>
  <c r="C128" i="17"/>
  <c r="C129" i="17"/>
  <c r="C130" i="17"/>
  <c r="C131" i="17"/>
  <c r="C132" i="17"/>
  <c r="C133" i="17"/>
  <c r="C134" i="17"/>
  <c r="C135" i="17"/>
  <c r="C136" i="17"/>
  <c r="C137" i="17"/>
  <c r="C138" i="17"/>
  <c r="C139" i="17"/>
  <c r="C140" i="17"/>
  <c r="C141" i="17"/>
  <c r="C142" i="17"/>
  <c r="C143" i="17"/>
  <c r="C144" i="17"/>
  <c r="C145" i="17"/>
  <c r="C126" i="17"/>
  <c r="C90" i="17"/>
  <c r="C91" i="17"/>
  <c r="C92" i="17"/>
  <c r="C93" i="17"/>
  <c r="C94" i="17"/>
  <c r="C95" i="17"/>
  <c r="C96" i="17"/>
  <c r="C97" i="17"/>
  <c r="C98" i="17"/>
  <c r="C99" i="17"/>
  <c r="C100" i="17"/>
  <c r="C101" i="17"/>
  <c r="C102" i="17"/>
  <c r="C103" i="17"/>
  <c r="C104" i="17"/>
  <c r="C105" i="17"/>
  <c r="C106" i="17"/>
  <c r="C107" i="17"/>
  <c r="C108" i="17"/>
  <c r="C89" i="17"/>
  <c r="G90" i="17"/>
  <c r="H90" i="17"/>
  <c r="I90" i="17"/>
  <c r="J90" i="17"/>
  <c r="K90" i="17"/>
  <c r="L90" i="17"/>
  <c r="M90" i="17"/>
  <c r="N90" i="17"/>
  <c r="O90" i="17"/>
  <c r="G91" i="17"/>
  <c r="H91" i="17"/>
  <c r="I91" i="17"/>
  <c r="J91" i="17"/>
  <c r="K91" i="17"/>
  <c r="L91" i="17"/>
  <c r="M91" i="17"/>
  <c r="P91" i="17" s="1"/>
  <c r="N91" i="17"/>
  <c r="O91" i="17"/>
  <c r="G92" i="17"/>
  <c r="H92" i="17"/>
  <c r="I92" i="17"/>
  <c r="J92" i="17"/>
  <c r="K92" i="17"/>
  <c r="L92" i="17"/>
  <c r="M92" i="17"/>
  <c r="N92" i="17"/>
  <c r="O92" i="17"/>
  <c r="G93" i="17"/>
  <c r="H93" i="17"/>
  <c r="I93" i="17"/>
  <c r="J93" i="17"/>
  <c r="K93" i="17"/>
  <c r="L93" i="17"/>
  <c r="M93" i="17"/>
  <c r="N93" i="17"/>
  <c r="O93" i="17"/>
  <c r="G94" i="17"/>
  <c r="H94" i="17"/>
  <c r="I94" i="17"/>
  <c r="J94" i="17"/>
  <c r="K94" i="17"/>
  <c r="L94" i="17"/>
  <c r="M94" i="17"/>
  <c r="N94" i="17"/>
  <c r="O94" i="17"/>
  <c r="G95" i="17"/>
  <c r="H95" i="17"/>
  <c r="I95" i="17"/>
  <c r="J95" i="17"/>
  <c r="K95" i="17"/>
  <c r="L95" i="17"/>
  <c r="M95" i="17"/>
  <c r="P95" i="17" s="1"/>
  <c r="N95" i="17"/>
  <c r="O95" i="17"/>
  <c r="G96" i="17"/>
  <c r="H96" i="17"/>
  <c r="I96" i="17"/>
  <c r="J96" i="17"/>
  <c r="K96" i="17"/>
  <c r="L96" i="17"/>
  <c r="M96" i="17"/>
  <c r="N96" i="17"/>
  <c r="O96" i="17"/>
  <c r="G97" i="17"/>
  <c r="H97" i="17"/>
  <c r="I97" i="17"/>
  <c r="J97" i="17"/>
  <c r="K97" i="17"/>
  <c r="L97" i="17"/>
  <c r="M97" i="17"/>
  <c r="N97" i="17"/>
  <c r="O97" i="17"/>
  <c r="G98" i="17"/>
  <c r="H98" i="17"/>
  <c r="I98" i="17"/>
  <c r="J98" i="17"/>
  <c r="K98" i="17"/>
  <c r="L98" i="17"/>
  <c r="M98" i="17"/>
  <c r="N98" i="17"/>
  <c r="O98" i="17"/>
  <c r="G99" i="17"/>
  <c r="H99" i="17"/>
  <c r="I99" i="17"/>
  <c r="J99" i="17"/>
  <c r="K99" i="17"/>
  <c r="L99" i="17"/>
  <c r="M99" i="17"/>
  <c r="N99" i="17"/>
  <c r="O99" i="17"/>
  <c r="G100" i="17"/>
  <c r="H100" i="17"/>
  <c r="I100" i="17"/>
  <c r="J100" i="17"/>
  <c r="K100" i="17"/>
  <c r="L100" i="17"/>
  <c r="M100" i="17"/>
  <c r="N100" i="17"/>
  <c r="O100" i="17"/>
  <c r="G101" i="17"/>
  <c r="H101" i="17"/>
  <c r="I101" i="17"/>
  <c r="J101" i="17"/>
  <c r="K101" i="17"/>
  <c r="L101" i="17"/>
  <c r="M101" i="17"/>
  <c r="N101" i="17"/>
  <c r="O101" i="17"/>
  <c r="G102" i="17"/>
  <c r="H102" i="17"/>
  <c r="I102" i="17"/>
  <c r="J102" i="17"/>
  <c r="K102" i="17"/>
  <c r="L102" i="17"/>
  <c r="M102" i="17"/>
  <c r="N102" i="17"/>
  <c r="O102" i="17"/>
  <c r="G103" i="17"/>
  <c r="H103" i="17"/>
  <c r="I103" i="17"/>
  <c r="J103" i="17"/>
  <c r="K103" i="17"/>
  <c r="L103" i="17"/>
  <c r="M103" i="17"/>
  <c r="P103" i="17" s="1"/>
  <c r="N103" i="17"/>
  <c r="O103" i="17"/>
  <c r="G104" i="17"/>
  <c r="H104" i="17"/>
  <c r="I104" i="17"/>
  <c r="J104" i="17"/>
  <c r="K104" i="17"/>
  <c r="L104" i="17"/>
  <c r="P104" i="17" s="1"/>
  <c r="M104" i="17"/>
  <c r="N104" i="17"/>
  <c r="O104" i="17"/>
  <c r="G105" i="17"/>
  <c r="H105" i="17"/>
  <c r="I105" i="17"/>
  <c r="J105" i="17"/>
  <c r="K105" i="17"/>
  <c r="P105" i="17" s="1"/>
  <c r="L105" i="17"/>
  <c r="M105" i="17"/>
  <c r="N105" i="17"/>
  <c r="O105" i="17"/>
  <c r="G106" i="17"/>
  <c r="H106" i="17"/>
  <c r="I106" i="17"/>
  <c r="J106" i="17"/>
  <c r="P106" i="17" s="1"/>
  <c r="K106" i="17"/>
  <c r="L106" i="17"/>
  <c r="M106" i="17"/>
  <c r="N106" i="17"/>
  <c r="O106" i="17"/>
  <c r="G107" i="17"/>
  <c r="H107" i="17"/>
  <c r="I107" i="17"/>
  <c r="J107" i="17"/>
  <c r="K107" i="17"/>
  <c r="L107" i="17"/>
  <c r="M107" i="17"/>
  <c r="N107" i="17"/>
  <c r="O107" i="17"/>
  <c r="G108" i="17"/>
  <c r="H108" i="17"/>
  <c r="I108" i="17"/>
  <c r="J108" i="17"/>
  <c r="K108" i="17"/>
  <c r="L108" i="17"/>
  <c r="M108" i="17"/>
  <c r="N108" i="17"/>
  <c r="O108" i="17"/>
  <c r="H89" i="17"/>
  <c r="I89" i="17"/>
  <c r="J89" i="17"/>
  <c r="K89" i="17"/>
  <c r="L89" i="17"/>
  <c r="M89" i="17"/>
  <c r="N89" i="17"/>
  <c r="O89" i="17"/>
  <c r="G89" i="17"/>
  <c r="G53" i="17"/>
  <c r="H53" i="17"/>
  <c r="I53" i="17"/>
  <c r="J53" i="17"/>
  <c r="K53" i="17"/>
  <c r="L53" i="17"/>
  <c r="M53" i="17"/>
  <c r="N53" i="17"/>
  <c r="O53" i="17"/>
  <c r="G54" i="17"/>
  <c r="H54" i="17"/>
  <c r="I54" i="17"/>
  <c r="J54" i="17"/>
  <c r="K54" i="17"/>
  <c r="L54" i="17"/>
  <c r="M54" i="17"/>
  <c r="N54" i="17"/>
  <c r="O54" i="17"/>
  <c r="G55" i="17"/>
  <c r="H55" i="17"/>
  <c r="I55" i="17"/>
  <c r="J55" i="17"/>
  <c r="K55" i="17"/>
  <c r="L55" i="17"/>
  <c r="M55" i="17"/>
  <c r="N55" i="17"/>
  <c r="O55" i="17"/>
  <c r="G56" i="17"/>
  <c r="H56" i="17"/>
  <c r="I56" i="17"/>
  <c r="J56" i="17"/>
  <c r="K56" i="17"/>
  <c r="L56" i="17"/>
  <c r="M56" i="17"/>
  <c r="N56" i="17"/>
  <c r="O56" i="17"/>
  <c r="G57" i="17"/>
  <c r="H57" i="17"/>
  <c r="I57" i="17"/>
  <c r="J57" i="17"/>
  <c r="K57" i="17"/>
  <c r="L57" i="17"/>
  <c r="M57" i="17"/>
  <c r="N57" i="17"/>
  <c r="O57" i="17"/>
  <c r="G58" i="17"/>
  <c r="H58" i="17"/>
  <c r="I58" i="17"/>
  <c r="J58" i="17"/>
  <c r="K58" i="17"/>
  <c r="L58" i="17"/>
  <c r="M58" i="17"/>
  <c r="N58" i="17"/>
  <c r="O58" i="17"/>
  <c r="G59" i="17"/>
  <c r="H59" i="17"/>
  <c r="I59" i="17"/>
  <c r="J59" i="17"/>
  <c r="K59" i="17"/>
  <c r="L59" i="17"/>
  <c r="P59" i="17" s="1"/>
  <c r="M59" i="17"/>
  <c r="N59" i="17"/>
  <c r="O59" i="17"/>
  <c r="G60" i="17"/>
  <c r="H60" i="17"/>
  <c r="I60" i="17"/>
  <c r="J60" i="17"/>
  <c r="K60" i="17"/>
  <c r="L60" i="17"/>
  <c r="M60" i="17"/>
  <c r="N60" i="17"/>
  <c r="O60" i="17"/>
  <c r="G61" i="17"/>
  <c r="H61" i="17"/>
  <c r="I61" i="17"/>
  <c r="J61" i="17"/>
  <c r="K61" i="17"/>
  <c r="L61" i="17"/>
  <c r="M61" i="17"/>
  <c r="N61" i="17"/>
  <c r="O61" i="17"/>
  <c r="G62" i="17"/>
  <c r="H62" i="17"/>
  <c r="I62" i="17"/>
  <c r="J62" i="17"/>
  <c r="K62" i="17"/>
  <c r="L62" i="17"/>
  <c r="M62" i="17"/>
  <c r="N62" i="17"/>
  <c r="O62" i="17"/>
  <c r="G63" i="17"/>
  <c r="H63" i="17"/>
  <c r="I63" i="17"/>
  <c r="J63" i="17"/>
  <c r="K63" i="17"/>
  <c r="L63" i="17"/>
  <c r="M63" i="17"/>
  <c r="N63" i="17"/>
  <c r="O63" i="17"/>
  <c r="G64" i="17"/>
  <c r="H64" i="17"/>
  <c r="I64" i="17"/>
  <c r="J64" i="17"/>
  <c r="K64" i="17"/>
  <c r="P64" i="17" s="1"/>
  <c r="L64" i="17"/>
  <c r="M64" i="17"/>
  <c r="N64" i="17"/>
  <c r="O64" i="17"/>
  <c r="G65" i="17"/>
  <c r="H65" i="17"/>
  <c r="I65" i="17"/>
  <c r="J65" i="17"/>
  <c r="K65" i="17"/>
  <c r="L65" i="17"/>
  <c r="M65" i="17"/>
  <c r="N65" i="17"/>
  <c r="O65" i="17"/>
  <c r="G66" i="17"/>
  <c r="H66" i="17"/>
  <c r="I66" i="17"/>
  <c r="J66" i="17"/>
  <c r="K66" i="17"/>
  <c r="L66" i="17"/>
  <c r="M66" i="17"/>
  <c r="P66" i="17" s="1"/>
  <c r="N66" i="17"/>
  <c r="O66" i="17"/>
  <c r="G67" i="17"/>
  <c r="H67" i="17"/>
  <c r="I67" i="17"/>
  <c r="J67" i="17"/>
  <c r="K67" i="17"/>
  <c r="L67" i="17"/>
  <c r="P67" i="17" s="1"/>
  <c r="M67" i="17"/>
  <c r="N67" i="17"/>
  <c r="O67" i="17"/>
  <c r="G68" i="17"/>
  <c r="H68" i="17"/>
  <c r="I68" i="17"/>
  <c r="J68" i="17"/>
  <c r="K68" i="17"/>
  <c r="L68" i="17"/>
  <c r="M68" i="17"/>
  <c r="N68" i="17"/>
  <c r="O68" i="17"/>
  <c r="G69" i="17"/>
  <c r="H69" i="17"/>
  <c r="I69" i="17"/>
  <c r="J69" i="17"/>
  <c r="P69" i="17" s="1"/>
  <c r="K69" i="17"/>
  <c r="L69" i="17"/>
  <c r="M69" i="17"/>
  <c r="N69" i="17"/>
  <c r="O69" i="17"/>
  <c r="G70" i="17"/>
  <c r="H70" i="17"/>
  <c r="I70" i="17"/>
  <c r="J70" i="17"/>
  <c r="K70" i="17"/>
  <c r="L70" i="17"/>
  <c r="M70" i="17"/>
  <c r="P70" i="17" s="1"/>
  <c r="N70" i="17"/>
  <c r="O70" i="17"/>
  <c r="G71" i="17"/>
  <c r="H71" i="17"/>
  <c r="I71" i="17"/>
  <c r="J71" i="17"/>
  <c r="K71" i="17"/>
  <c r="L71" i="17"/>
  <c r="P71" i="17" s="1"/>
  <c r="M71" i="17"/>
  <c r="N71" i="17"/>
  <c r="O71" i="17"/>
  <c r="H52" i="17"/>
  <c r="H73" i="17" s="1"/>
  <c r="I52" i="17"/>
  <c r="J52" i="17"/>
  <c r="K52" i="17"/>
  <c r="L52" i="17"/>
  <c r="M52" i="17"/>
  <c r="N52" i="17"/>
  <c r="O52" i="17"/>
  <c r="G52" i="17"/>
  <c r="C53" i="17"/>
  <c r="C54" i="17"/>
  <c r="C55" i="17"/>
  <c r="C56" i="17"/>
  <c r="C57" i="17"/>
  <c r="C58" i="17"/>
  <c r="C59" i="17"/>
  <c r="C60" i="17"/>
  <c r="C61" i="17"/>
  <c r="C62" i="17"/>
  <c r="C63" i="17"/>
  <c r="C64" i="17"/>
  <c r="C65" i="17"/>
  <c r="C66" i="17"/>
  <c r="C67" i="17"/>
  <c r="C68" i="17"/>
  <c r="C69" i="17"/>
  <c r="C70" i="17"/>
  <c r="C71" i="17"/>
  <c r="C52" i="17"/>
  <c r="G16" i="17"/>
  <c r="H16" i="17"/>
  <c r="I16" i="17"/>
  <c r="J16" i="17"/>
  <c r="K16" i="17"/>
  <c r="L16" i="17"/>
  <c r="M16" i="17"/>
  <c r="N16" i="17"/>
  <c r="O16" i="17"/>
  <c r="G17" i="17"/>
  <c r="H17" i="17"/>
  <c r="I17" i="17"/>
  <c r="J17" i="17"/>
  <c r="K17" i="17"/>
  <c r="L17" i="17"/>
  <c r="M17" i="17"/>
  <c r="N17" i="17"/>
  <c r="O17" i="17"/>
  <c r="G18" i="17"/>
  <c r="H18" i="17"/>
  <c r="I18" i="17"/>
  <c r="J18" i="17"/>
  <c r="K18" i="17"/>
  <c r="L18" i="17"/>
  <c r="M18" i="17"/>
  <c r="N18" i="17"/>
  <c r="O18" i="17"/>
  <c r="G19" i="17"/>
  <c r="H19" i="17"/>
  <c r="I19" i="17"/>
  <c r="J19" i="17"/>
  <c r="K19" i="17"/>
  <c r="L19" i="17"/>
  <c r="M19" i="17"/>
  <c r="N19" i="17"/>
  <c r="O19" i="17"/>
  <c r="O36" i="17" s="1"/>
  <c r="O37" i="17" s="1"/>
  <c r="G20" i="17"/>
  <c r="H20" i="17"/>
  <c r="I20" i="17"/>
  <c r="J20" i="17"/>
  <c r="K20" i="17"/>
  <c r="L20" i="17"/>
  <c r="M20" i="17"/>
  <c r="N20" i="17"/>
  <c r="O20" i="17"/>
  <c r="G21" i="17"/>
  <c r="H21" i="17"/>
  <c r="I21" i="17"/>
  <c r="J21" i="17"/>
  <c r="K21" i="17"/>
  <c r="L21" i="17"/>
  <c r="M21" i="17"/>
  <c r="N21" i="17"/>
  <c r="O21" i="17"/>
  <c r="G22" i="17"/>
  <c r="H22" i="17"/>
  <c r="I22" i="17"/>
  <c r="J22" i="17"/>
  <c r="K22" i="17"/>
  <c r="L22" i="17"/>
  <c r="M22" i="17"/>
  <c r="N22" i="17"/>
  <c r="O22" i="17"/>
  <c r="G23" i="17"/>
  <c r="H23" i="17"/>
  <c r="I23" i="17"/>
  <c r="J23" i="17"/>
  <c r="K23" i="17"/>
  <c r="L23" i="17"/>
  <c r="M23" i="17"/>
  <c r="N23" i="17"/>
  <c r="O23" i="17"/>
  <c r="G24" i="17"/>
  <c r="H24" i="17"/>
  <c r="I24" i="17"/>
  <c r="J24" i="17"/>
  <c r="K24" i="17"/>
  <c r="L24" i="17"/>
  <c r="M24" i="17"/>
  <c r="N24" i="17"/>
  <c r="O24" i="17"/>
  <c r="G25" i="17"/>
  <c r="H25" i="17"/>
  <c r="I25" i="17"/>
  <c r="J25" i="17"/>
  <c r="K25" i="17"/>
  <c r="L25" i="17"/>
  <c r="M25" i="17"/>
  <c r="N25" i="17"/>
  <c r="O25" i="17"/>
  <c r="G26" i="17"/>
  <c r="H26" i="17"/>
  <c r="I26" i="17"/>
  <c r="J26" i="17"/>
  <c r="K26" i="17"/>
  <c r="L26" i="17"/>
  <c r="M26" i="17"/>
  <c r="N26" i="17"/>
  <c r="O26" i="17"/>
  <c r="G27" i="17"/>
  <c r="H27" i="17"/>
  <c r="I27" i="17"/>
  <c r="J27" i="17"/>
  <c r="K27" i="17"/>
  <c r="L27" i="17"/>
  <c r="M27" i="17"/>
  <c r="N27" i="17"/>
  <c r="O27" i="17"/>
  <c r="G28" i="17"/>
  <c r="H28" i="17"/>
  <c r="I28" i="17"/>
  <c r="J28" i="17"/>
  <c r="K28" i="17"/>
  <c r="L28" i="17"/>
  <c r="M28" i="17"/>
  <c r="N28" i="17"/>
  <c r="O28" i="17"/>
  <c r="G29" i="17"/>
  <c r="H29" i="17"/>
  <c r="I29" i="17"/>
  <c r="J29" i="17"/>
  <c r="K29" i="17"/>
  <c r="L29" i="17"/>
  <c r="M29" i="17"/>
  <c r="P29" i="17" s="1"/>
  <c r="N29" i="17"/>
  <c r="O29" i="17"/>
  <c r="G30" i="17"/>
  <c r="H30" i="17"/>
  <c r="I30" i="17"/>
  <c r="J30" i="17"/>
  <c r="K30" i="17"/>
  <c r="L30" i="17"/>
  <c r="P30" i="17" s="1"/>
  <c r="M30" i="17"/>
  <c r="N30" i="17"/>
  <c r="O30" i="17"/>
  <c r="G31" i="17"/>
  <c r="H31" i="17"/>
  <c r="I31" i="17"/>
  <c r="J31" i="17"/>
  <c r="K31" i="17"/>
  <c r="P31" i="17" s="1"/>
  <c r="L31" i="17"/>
  <c r="M31" i="17"/>
  <c r="N31" i="17"/>
  <c r="O31" i="17"/>
  <c r="G32" i="17"/>
  <c r="H32" i="17"/>
  <c r="I32" i="17"/>
  <c r="J32" i="17"/>
  <c r="P32" i="17" s="1"/>
  <c r="K32" i="17"/>
  <c r="L32" i="17"/>
  <c r="M32" i="17"/>
  <c r="N32" i="17"/>
  <c r="O32" i="17"/>
  <c r="G33" i="17"/>
  <c r="H33" i="17"/>
  <c r="I33" i="17"/>
  <c r="J33" i="17"/>
  <c r="K33" i="17"/>
  <c r="L33" i="17"/>
  <c r="M33" i="17"/>
  <c r="P33" i="17" s="1"/>
  <c r="N33" i="17"/>
  <c r="O33" i="17"/>
  <c r="G34" i="17"/>
  <c r="H34" i="17"/>
  <c r="I34" i="17"/>
  <c r="J34" i="17"/>
  <c r="K34" i="17"/>
  <c r="L34" i="17"/>
  <c r="P34" i="17" s="1"/>
  <c r="M34" i="17"/>
  <c r="N34" i="17"/>
  <c r="O34" i="17"/>
  <c r="H15" i="17"/>
  <c r="I15" i="17"/>
  <c r="J15" i="17"/>
  <c r="K15" i="17"/>
  <c r="L15" i="17"/>
  <c r="M15" i="17"/>
  <c r="N15" i="17"/>
  <c r="O15" i="17"/>
  <c r="G15" i="17"/>
  <c r="C16" i="17"/>
  <c r="C17" i="17"/>
  <c r="C18" i="17"/>
  <c r="C19" i="17"/>
  <c r="C20" i="17"/>
  <c r="C21" i="17"/>
  <c r="C22" i="17"/>
  <c r="C23" i="17"/>
  <c r="C24" i="17"/>
  <c r="C25" i="17"/>
  <c r="C26" i="17"/>
  <c r="C27" i="17"/>
  <c r="C28" i="17"/>
  <c r="C29" i="17"/>
  <c r="C30" i="17"/>
  <c r="C31" i="17"/>
  <c r="C32" i="17"/>
  <c r="C33" i="17"/>
  <c r="C34" i="17"/>
  <c r="C15" i="17"/>
  <c r="A182" i="18"/>
  <c r="A181" i="18"/>
  <c r="A180" i="18"/>
  <c r="A179" i="18"/>
  <c r="A178" i="18"/>
  <c r="A177" i="18"/>
  <c r="A176" i="18"/>
  <c r="A175" i="18"/>
  <c r="A174" i="18"/>
  <c r="A173" i="18"/>
  <c r="A172" i="18"/>
  <c r="A171" i="18"/>
  <c r="A170" i="18"/>
  <c r="A169" i="18"/>
  <c r="A168" i="18"/>
  <c r="A167" i="18"/>
  <c r="A166" i="18"/>
  <c r="A165" i="18"/>
  <c r="A164" i="18"/>
  <c r="A163" i="18"/>
  <c r="A145" i="18"/>
  <c r="A144" i="18"/>
  <c r="A143" i="18"/>
  <c r="A142" i="18"/>
  <c r="A141" i="18"/>
  <c r="A140" i="18"/>
  <c r="A139" i="18"/>
  <c r="A138" i="18"/>
  <c r="A137" i="18"/>
  <c r="A136" i="18"/>
  <c r="A135" i="18"/>
  <c r="A134" i="18"/>
  <c r="A133" i="18"/>
  <c r="A132" i="18"/>
  <c r="A131" i="18"/>
  <c r="A130" i="18"/>
  <c r="A129" i="18"/>
  <c r="A128" i="18"/>
  <c r="A127" i="18"/>
  <c r="A126" i="18"/>
  <c r="A108" i="18"/>
  <c r="A107" i="18"/>
  <c r="A106" i="18"/>
  <c r="A105" i="18"/>
  <c r="A104" i="18"/>
  <c r="A103" i="18"/>
  <c r="A102" i="18"/>
  <c r="A101" i="18"/>
  <c r="A100" i="18"/>
  <c r="A99" i="18"/>
  <c r="A98" i="18"/>
  <c r="A97" i="18"/>
  <c r="A96" i="18"/>
  <c r="A95" i="18"/>
  <c r="A94" i="18"/>
  <c r="A93" i="18"/>
  <c r="A92" i="18"/>
  <c r="A91" i="18"/>
  <c r="A90" i="18"/>
  <c r="A89" i="18"/>
  <c r="A71" i="18"/>
  <c r="A70" i="18"/>
  <c r="A69" i="18"/>
  <c r="A68" i="18"/>
  <c r="A67" i="18"/>
  <c r="A66" i="18"/>
  <c r="A65" i="18"/>
  <c r="A64" i="18"/>
  <c r="A63" i="18"/>
  <c r="A62" i="18"/>
  <c r="A61" i="18"/>
  <c r="A60" i="18"/>
  <c r="A59" i="18"/>
  <c r="A58" i="18"/>
  <c r="A57" i="18"/>
  <c r="A56" i="18"/>
  <c r="A55" i="18"/>
  <c r="A54" i="18"/>
  <c r="A53" i="18"/>
  <c r="A52" i="18"/>
  <c r="A23" i="18"/>
  <c r="A22" i="18"/>
  <c r="A21" i="18"/>
  <c r="A20" i="18"/>
  <c r="A19" i="18"/>
  <c r="A18" i="18"/>
  <c r="A17" i="18"/>
  <c r="A16" i="18"/>
  <c r="A15" i="18"/>
  <c r="A182" i="17"/>
  <c r="A181" i="17"/>
  <c r="A180" i="17"/>
  <c r="A179" i="17"/>
  <c r="A178" i="17"/>
  <c r="A177" i="17"/>
  <c r="A176" i="17"/>
  <c r="A175" i="17"/>
  <c r="A174" i="17"/>
  <c r="A173" i="17"/>
  <c r="A172" i="17"/>
  <c r="A171" i="17"/>
  <c r="A170" i="17"/>
  <c r="A169" i="17"/>
  <c r="A168" i="17"/>
  <c r="A167" i="17"/>
  <c r="A166" i="17"/>
  <c r="A165" i="17"/>
  <c r="A164" i="17"/>
  <c r="A163" i="17"/>
  <c r="A145" i="17"/>
  <c r="A144" i="17"/>
  <c r="A143" i="17"/>
  <c r="A142" i="17"/>
  <c r="A141" i="17"/>
  <c r="A140" i="17"/>
  <c r="A139" i="17"/>
  <c r="A138" i="17"/>
  <c r="A137" i="17"/>
  <c r="A136" i="17"/>
  <c r="A135" i="17"/>
  <c r="A134" i="17"/>
  <c r="A133" i="17"/>
  <c r="A132" i="17"/>
  <c r="A131" i="17"/>
  <c r="A130" i="17"/>
  <c r="A129" i="17"/>
  <c r="A128" i="17"/>
  <c r="A127" i="17"/>
  <c r="A126" i="17"/>
  <c r="A108" i="17"/>
  <c r="A107" i="17"/>
  <c r="A106" i="17"/>
  <c r="A105" i="17"/>
  <c r="A104" i="17"/>
  <c r="A103" i="17"/>
  <c r="A102" i="17"/>
  <c r="A101" i="17"/>
  <c r="A100" i="17"/>
  <c r="A99" i="17"/>
  <c r="A98" i="17"/>
  <c r="A97" i="17"/>
  <c r="A96" i="17"/>
  <c r="A95" i="17"/>
  <c r="A94" i="17"/>
  <c r="A93" i="17"/>
  <c r="A92" i="17"/>
  <c r="A91" i="17"/>
  <c r="A90" i="17"/>
  <c r="A89" i="17"/>
  <c r="A71" i="17"/>
  <c r="A70" i="17"/>
  <c r="A69" i="17"/>
  <c r="A68" i="17"/>
  <c r="A67" i="17"/>
  <c r="A66" i="17"/>
  <c r="A65" i="17"/>
  <c r="A64" i="17"/>
  <c r="A63" i="17"/>
  <c r="A62" i="17"/>
  <c r="A61" i="17"/>
  <c r="A60" i="17"/>
  <c r="A59" i="17"/>
  <c r="A58" i="17"/>
  <c r="A57" i="17"/>
  <c r="A56" i="17"/>
  <c r="A55" i="17"/>
  <c r="A54" i="17"/>
  <c r="A53" i="17"/>
  <c r="A52" i="17"/>
  <c r="A23" i="17"/>
  <c r="A22" i="17"/>
  <c r="A21" i="17"/>
  <c r="A20" i="17"/>
  <c r="A19" i="17"/>
  <c r="A18" i="17"/>
  <c r="A17" i="17"/>
  <c r="A16" i="17"/>
  <c r="A15" i="17"/>
  <c r="G164" i="16"/>
  <c r="H164" i="16"/>
  <c r="I164" i="16"/>
  <c r="J164" i="16"/>
  <c r="K164" i="16"/>
  <c r="P164" i="16" s="1"/>
  <c r="L164" i="16"/>
  <c r="M164" i="16"/>
  <c r="N164" i="16"/>
  <c r="O164" i="16"/>
  <c r="G165" i="16"/>
  <c r="H165" i="16"/>
  <c r="I165" i="16"/>
  <c r="J165" i="16"/>
  <c r="K165" i="16"/>
  <c r="L165" i="16"/>
  <c r="M165" i="16"/>
  <c r="N165" i="16"/>
  <c r="O165" i="16"/>
  <c r="G166" i="16"/>
  <c r="H166" i="16"/>
  <c r="I166" i="16"/>
  <c r="J166" i="16"/>
  <c r="K166" i="16"/>
  <c r="L166" i="16"/>
  <c r="M166" i="16"/>
  <c r="N166" i="16"/>
  <c r="O166" i="16"/>
  <c r="G167" i="16"/>
  <c r="H167" i="16"/>
  <c r="I167" i="16"/>
  <c r="J167" i="16"/>
  <c r="K167" i="16"/>
  <c r="L167" i="16"/>
  <c r="M167" i="16"/>
  <c r="N167" i="16"/>
  <c r="O167" i="16"/>
  <c r="G168" i="16"/>
  <c r="H168" i="16"/>
  <c r="I168" i="16"/>
  <c r="J168" i="16"/>
  <c r="K168" i="16"/>
  <c r="L168" i="16"/>
  <c r="M168" i="16"/>
  <c r="N168" i="16"/>
  <c r="O168" i="16"/>
  <c r="G169" i="16"/>
  <c r="H169" i="16"/>
  <c r="I169" i="16"/>
  <c r="J169" i="16"/>
  <c r="P169" i="16" s="1"/>
  <c r="K169" i="16"/>
  <c r="L169" i="16"/>
  <c r="M169" i="16"/>
  <c r="N169" i="16"/>
  <c r="O169" i="16"/>
  <c r="G170" i="16"/>
  <c r="H170" i="16"/>
  <c r="I170" i="16"/>
  <c r="J170" i="16"/>
  <c r="K170" i="16"/>
  <c r="L170" i="16"/>
  <c r="M170" i="16"/>
  <c r="N170" i="16"/>
  <c r="O170" i="16"/>
  <c r="G171" i="16"/>
  <c r="H171" i="16"/>
  <c r="I171" i="16"/>
  <c r="J171" i="16"/>
  <c r="K171" i="16"/>
  <c r="L171" i="16"/>
  <c r="M171" i="16"/>
  <c r="N171" i="16"/>
  <c r="O171" i="16"/>
  <c r="G172" i="16"/>
  <c r="H172" i="16"/>
  <c r="I172" i="16"/>
  <c r="J172" i="16"/>
  <c r="K172" i="16"/>
  <c r="L172" i="16"/>
  <c r="M172" i="16"/>
  <c r="N172" i="16"/>
  <c r="O172" i="16"/>
  <c r="G173" i="16"/>
  <c r="H173" i="16"/>
  <c r="I173" i="16"/>
  <c r="J173" i="16"/>
  <c r="K173" i="16"/>
  <c r="L173" i="16"/>
  <c r="M173" i="16"/>
  <c r="N173" i="16"/>
  <c r="O173" i="16"/>
  <c r="G174" i="16"/>
  <c r="H174" i="16"/>
  <c r="I174" i="16"/>
  <c r="J174" i="16"/>
  <c r="K174" i="16"/>
  <c r="L174" i="16"/>
  <c r="M174" i="16"/>
  <c r="N174" i="16"/>
  <c r="O174" i="16"/>
  <c r="G175" i="16"/>
  <c r="H175" i="16"/>
  <c r="I175" i="16"/>
  <c r="J175" i="16"/>
  <c r="K175" i="16"/>
  <c r="L175" i="16"/>
  <c r="M175" i="16"/>
  <c r="N175" i="16"/>
  <c r="O175" i="16"/>
  <c r="G176" i="16"/>
  <c r="H176" i="16"/>
  <c r="I176" i="16"/>
  <c r="J176" i="16"/>
  <c r="K176" i="16"/>
  <c r="L176" i="16"/>
  <c r="M176" i="16"/>
  <c r="N176" i="16"/>
  <c r="O176" i="16"/>
  <c r="G177" i="16"/>
  <c r="H177" i="16"/>
  <c r="I177" i="16"/>
  <c r="J177" i="16"/>
  <c r="K177" i="16"/>
  <c r="L177" i="16"/>
  <c r="M177" i="16"/>
  <c r="N177" i="16"/>
  <c r="O177" i="16"/>
  <c r="G178" i="16"/>
  <c r="H178" i="16"/>
  <c r="I178" i="16"/>
  <c r="J178" i="16"/>
  <c r="K178" i="16"/>
  <c r="L178" i="16"/>
  <c r="M178" i="16"/>
  <c r="N178" i="16"/>
  <c r="O178" i="16"/>
  <c r="G179" i="16"/>
  <c r="H179" i="16"/>
  <c r="I179" i="16"/>
  <c r="J179" i="16"/>
  <c r="K179" i="16"/>
  <c r="L179" i="16"/>
  <c r="P179" i="16" s="1"/>
  <c r="M179" i="16"/>
  <c r="N179" i="16"/>
  <c r="O179" i="16"/>
  <c r="G180" i="16"/>
  <c r="H180" i="16"/>
  <c r="I180" i="16"/>
  <c r="J180" i="16"/>
  <c r="K180" i="16"/>
  <c r="L180" i="16"/>
  <c r="M180" i="16"/>
  <c r="N180" i="16"/>
  <c r="O180" i="16"/>
  <c r="G181" i="16"/>
  <c r="H181" i="16"/>
  <c r="I181" i="16"/>
  <c r="J181" i="16"/>
  <c r="P181" i="16" s="1"/>
  <c r="K181" i="16"/>
  <c r="L181" i="16"/>
  <c r="M181" i="16"/>
  <c r="N181" i="16"/>
  <c r="O181" i="16"/>
  <c r="G182" i="16"/>
  <c r="H182" i="16"/>
  <c r="I182" i="16"/>
  <c r="J182" i="16"/>
  <c r="K182" i="16"/>
  <c r="L182" i="16"/>
  <c r="M182" i="16"/>
  <c r="N182" i="16"/>
  <c r="O182" i="16"/>
  <c r="H163" i="16"/>
  <c r="I163" i="16"/>
  <c r="J163" i="16"/>
  <c r="K163" i="16"/>
  <c r="L163" i="16"/>
  <c r="M163" i="16"/>
  <c r="N163" i="16"/>
  <c r="O163" i="16"/>
  <c r="G163" i="16"/>
  <c r="G127" i="16"/>
  <c r="H127" i="16"/>
  <c r="I127" i="16"/>
  <c r="J127" i="16"/>
  <c r="K127" i="16"/>
  <c r="L127" i="16"/>
  <c r="M127" i="16"/>
  <c r="N127" i="16"/>
  <c r="O127" i="16"/>
  <c r="G128" i="16"/>
  <c r="H128" i="16"/>
  <c r="I128" i="16"/>
  <c r="J128" i="16"/>
  <c r="K128" i="16"/>
  <c r="L128" i="16"/>
  <c r="M128" i="16"/>
  <c r="N128" i="16"/>
  <c r="O128" i="16"/>
  <c r="G129" i="16"/>
  <c r="H129" i="16"/>
  <c r="I129" i="16"/>
  <c r="J129" i="16"/>
  <c r="K129" i="16"/>
  <c r="L129" i="16"/>
  <c r="M129" i="16"/>
  <c r="N129" i="16"/>
  <c r="O129" i="16"/>
  <c r="G130" i="16"/>
  <c r="H130" i="16"/>
  <c r="I130" i="16"/>
  <c r="J130" i="16"/>
  <c r="K130" i="16"/>
  <c r="L130" i="16"/>
  <c r="M130" i="16"/>
  <c r="N130" i="16"/>
  <c r="O130" i="16"/>
  <c r="G131" i="16"/>
  <c r="H131" i="16"/>
  <c r="I131" i="16"/>
  <c r="J131" i="16"/>
  <c r="K131" i="16"/>
  <c r="L131" i="16"/>
  <c r="M131" i="16"/>
  <c r="N131" i="16"/>
  <c r="O131" i="16"/>
  <c r="G132" i="16"/>
  <c r="H132" i="16"/>
  <c r="I132" i="16"/>
  <c r="J132" i="16"/>
  <c r="K132" i="16"/>
  <c r="L132" i="16"/>
  <c r="M132" i="16"/>
  <c r="N132" i="16"/>
  <c r="O132" i="16"/>
  <c r="G133" i="16"/>
  <c r="H133" i="16"/>
  <c r="I133" i="16"/>
  <c r="J133" i="16"/>
  <c r="K133" i="16"/>
  <c r="L133" i="16"/>
  <c r="M133" i="16"/>
  <c r="N133" i="16"/>
  <c r="O133" i="16"/>
  <c r="G134" i="16"/>
  <c r="H134" i="16"/>
  <c r="I134" i="16"/>
  <c r="J134" i="16"/>
  <c r="K134" i="16"/>
  <c r="L134" i="16"/>
  <c r="M134" i="16"/>
  <c r="N134" i="16"/>
  <c r="O134" i="16"/>
  <c r="G135" i="16"/>
  <c r="H135" i="16"/>
  <c r="I135" i="16"/>
  <c r="J135" i="16"/>
  <c r="K135" i="16"/>
  <c r="L135" i="16"/>
  <c r="M135" i="16"/>
  <c r="N135" i="16"/>
  <c r="O135" i="16"/>
  <c r="G136" i="16"/>
  <c r="H136" i="16"/>
  <c r="I136" i="16"/>
  <c r="J136" i="16"/>
  <c r="K136" i="16"/>
  <c r="L136" i="16"/>
  <c r="M136" i="16"/>
  <c r="N136" i="16"/>
  <c r="O136" i="16"/>
  <c r="G137" i="16"/>
  <c r="H137" i="16"/>
  <c r="I137" i="16"/>
  <c r="J137" i="16"/>
  <c r="K137" i="16"/>
  <c r="L137" i="16"/>
  <c r="M137" i="16"/>
  <c r="N137" i="16"/>
  <c r="O137" i="16"/>
  <c r="G138" i="16"/>
  <c r="H138" i="16"/>
  <c r="I138" i="16"/>
  <c r="J138" i="16"/>
  <c r="K138" i="16"/>
  <c r="L138" i="16"/>
  <c r="M138" i="16"/>
  <c r="N138" i="16"/>
  <c r="O138" i="16"/>
  <c r="G139" i="16"/>
  <c r="H139" i="16"/>
  <c r="I139" i="16"/>
  <c r="J139" i="16"/>
  <c r="K139" i="16"/>
  <c r="P139" i="16" s="1"/>
  <c r="L139" i="16"/>
  <c r="M139" i="16"/>
  <c r="N139" i="16"/>
  <c r="O139" i="16"/>
  <c r="G140" i="16"/>
  <c r="H140" i="16"/>
  <c r="I140" i="16"/>
  <c r="J140" i="16"/>
  <c r="K140" i="16"/>
  <c r="L140" i="16"/>
  <c r="M140" i="16"/>
  <c r="N140" i="16"/>
  <c r="O140" i="16"/>
  <c r="G141" i="16"/>
  <c r="H141" i="16"/>
  <c r="I141" i="16"/>
  <c r="J141" i="16"/>
  <c r="K141" i="16"/>
  <c r="L141" i="16"/>
  <c r="M141" i="16"/>
  <c r="N141" i="16"/>
  <c r="O141" i="16"/>
  <c r="G142" i="16"/>
  <c r="H142" i="16"/>
  <c r="I142" i="16"/>
  <c r="J142" i="16"/>
  <c r="K142" i="16"/>
  <c r="L142" i="16"/>
  <c r="P142" i="16" s="1"/>
  <c r="M142" i="16"/>
  <c r="N142" i="16"/>
  <c r="O142" i="16"/>
  <c r="G143" i="16"/>
  <c r="H143" i="16"/>
  <c r="I143" i="16"/>
  <c r="J143" i="16"/>
  <c r="K143" i="16"/>
  <c r="L143" i="16"/>
  <c r="M143" i="16"/>
  <c r="N143" i="16"/>
  <c r="O143" i="16"/>
  <c r="G144" i="16"/>
  <c r="H144" i="16"/>
  <c r="I144" i="16"/>
  <c r="J144" i="16"/>
  <c r="P144" i="16" s="1"/>
  <c r="K144" i="16"/>
  <c r="L144" i="16"/>
  <c r="M144" i="16"/>
  <c r="N144" i="16"/>
  <c r="O144" i="16"/>
  <c r="G145" i="16"/>
  <c r="H145" i="16"/>
  <c r="I145" i="16"/>
  <c r="J145" i="16"/>
  <c r="K145" i="16"/>
  <c r="L145" i="16"/>
  <c r="M145" i="16"/>
  <c r="N145" i="16"/>
  <c r="O145" i="16"/>
  <c r="H126" i="16"/>
  <c r="I126" i="16"/>
  <c r="J126" i="16"/>
  <c r="K126" i="16"/>
  <c r="L126" i="16"/>
  <c r="M126" i="16"/>
  <c r="N126" i="16"/>
  <c r="O126" i="16"/>
  <c r="G126" i="16"/>
  <c r="G90" i="16"/>
  <c r="H90" i="16"/>
  <c r="I90" i="16"/>
  <c r="J90" i="16"/>
  <c r="K90" i="16"/>
  <c r="L90" i="16"/>
  <c r="M90" i="16"/>
  <c r="N90" i="16"/>
  <c r="O90" i="16"/>
  <c r="G91" i="16"/>
  <c r="H91" i="16"/>
  <c r="I91" i="16"/>
  <c r="J91" i="16"/>
  <c r="K91" i="16"/>
  <c r="L91" i="16"/>
  <c r="M91" i="16"/>
  <c r="N91" i="16"/>
  <c r="O91" i="16"/>
  <c r="G92" i="16"/>
  <c r="H92" i="16"/>
  <c r="I92" i="16"/>
  <c r="J92" i="16"/>
  <c r="K92" i="16"/>
  <c r="L92" i="16"/>
  <c r="M92" i="16"/>
  <c r="P92" i="16" s="1"/>
  <c r="N92" i="16"/>
  <c r="O92" i="16"/>
  <c r="G93" i="16"/>
  <c r="H93" i="16"/>
  <c r="I93" i="16"/>
  <c r="J93" i="16"/>
  <c r="K93" i="16"/>
  <c r="L93" i="16"/>
  <c r="M93" i="16"/>
  <c r="N93" i="16"/>
  <c r="O93" i="16"/>
  <c r="G94" i="16"/>
  <c r="H94" i="16"/>
  <c r="I94" i="16"/>
  <c r="J94" i="16"/>
  <c r="K94" i="16"/>
  <c r="L94" i="16"/>
  <c r="M94" i="16"/>
  <c r="N94" i="16"/>
  <c r="O94" i="16"/>
  <c r="G95" i="16"/>
  <c r="H95" i="16"/>
  <c r="I95" i="16"/>
  <c r="J95" i="16"/>
  <c r="K95" i="16"/>
  <c r="L95" i="16"/>
  <c r="M95" i="16"/>
  <c r="N95" i="16"/>
  <c r="O95" i="16"/>
  <c r="G96" i="16"/>
  <c r="H96" i="16"/>
  <c r="I96" i="16"/>
  <c r="J96" i="16"/>
  <c r="K96" i="16"/>
  <c r="L96" i="16"/>
  <c r="M96" i="16"/>
  <c r="N96" i="16"/>
  <c r="O96" i="16"/>
  <c r="G97" i="16"/>
  <c r="H97" i="16"/>
  <c r="I97" i="16"/>
  <c r="J97" i="16"/>
  <c r="K97" i="16"/>
  <c r="L97" i="16"/>
  <c r="M97" i="16"/>
  <c r="N97" i="16"/>
  <c r="O97" i="16"/>
  <c r="G98" i="16"/>
  <c r="H98" i="16"/>
  <c r="I98" i="16"/>
  <c r="J98" i="16"/>
  <c r="K98" i="16"/>
  <c r="L98" i="16"/>
  <c r="M98" i="16"/>
  <c r="N98" i="16"/>
  <c r="O98" i="16"/>
  <c r="G99" i="16"/>
  <c r="H99" i="16"/>
  <c r="I99" i="16"/>
  <c r="J99" i="16"/>
  <c r="K99" i="16"/>
  <c r="L99" i="16"/>
  <c r="M99" i="16"/>
  <c r="N99" i="16"/>
  <c r="O99" i="16"/>
  <c r="G100" i="16"/>
  <c r="H100" i="16"/>
  <c r="I100" i="16"/>
  <c r="J100" i="16"/>
  <c r="K100" i="16"/>
  <c r="L100" i="16"/>
  <c r="M100" i="16"/>
  <c r="N100" i="16"/>
  <c r="O100" i="16"/>
  <c r="G101" i="16"/>
  <c r="H101" i="16"/>
  <c r="I101" i="16"/>
  <c r="J101" i="16"/>
  <c r="K101" i="16"/>
  <c r="L101" i="16"/>
  <c r="M101" i="16"/>
  <c r="N101" i="16"/>
  <c r="O101" i="16"/>
  <c r="G102" i="16"/>
  <c r="H102" i="16"/>
  <c r="I102" i="16"/>
  <c r="J102" i="16"/>
  <c r="K102" i="16"/>
  <c r="L102" i="16"/>
  <c r="M102" i="16"/>
  <c r="N102" i="16"/>
  <c r="O102" i="16"/>
  <c r="G103" i="16"/>
  <c r="H103" i="16"/>
  <c r="I103" i="16"/>
  <c r="J103" i="16"/>
  <c r="K103" i="16"/>
  <c r="L103" i="16"/>
  <c r="M103" i="16"/>
  <c r="N103" i="16"/>
  <c r="O103" i="16"/>
  <c r="G104" i="16"/>
  <c r="H104" i="16"/>
  <c r="I104" i="16"/>
  <c r="J104" i="16"/>
  <c r="K104" i="16"/>
  <c r="L104" i="16"/>
  <c r="M104" i="16"/>
  <c r="N104" i="16"/>
  <c r="O104" i="16"/>
  <c r="G105" i="16"/>
  <c r="H105" i="16"/>
  <c r="I105" i="16"/>
  <c r="J105" i="16"/>
  <c r="K105" i="16"/>
  <c r="L105" i="16"/>
  <c r="M105" i="16"/>
  <c r="N105" i="16"/>
  <c r="O105" i="16"/>
  <c r="G106" i="16"/>
  <c r="H106" i="16"/>
  <c r="I106" i="16"/>
  <c r="J106" i="16"/>
  <c r="K106" i="16"/>
  <c r="L106" i="16"/>
  <c r="M106" i="16"/>
  <c r="N106" i="16"/>
  <c r="O106" i="16"/>
  <c r="G107" i="16"/>
  <c r="H107" i="16"/>
  <c r="I107" i="16"/>
  <c r="J107" i="16"/>
  <c r="K107" i="16"/>
  <c r="L107" i="16"/>
  <c r="M107" i="16"/>
  <c r="N107" i="16"/>
  <c r="O107" i="16"/>
  <c r="G108" i="16"/>
  <c r="H108" i="16"/>
  <c r="I108" i="16"/>
  <c r="J108" i="16"/>
  <c r="K108" i="16"/>
  <c r="L108" i="16"/>
  <c r="M108" i="16"/>
  <c r="N108" i="16"/>
  <c r="O108" i="16"/>
  <c r="H89" i="16"/>
  <c r="I89" i="16"/>
  <c r="J89" i="16"/>
  <c r="K89" i="16"/>
  <c r="L89" i="16"/>
  <c r="M89" i="16"/>
  <c r="N89" i="16"/>
  <c r="O89" i="16"/>
  <c r="G89" i="16"/>
  <c r="G53" i="16"/>
  <c r="H53" i="16"/>
  <c r="I53" i="16"/>
  <c r="J53" i="16"/>
  <c r="K53" i="16"/>
  <c r="P53" i="16" s="1"/>
  <c r="L53" i="16"/>
  <c r="M53" i="16"/>
  <c r="N53" i="16"/>
  <c r="O53" i="16"/>
  <c r="G54" i="16"/>
  <c r="H54" i="16"/>
  <c r="I54" i="16"/>
  <c r="J54" i="16"/>
  <c r="K54" i="16"/>
  <c r="L54" i="16"/>
  <c r="M54" i="16"/>
  <c r="N54" i="16"/>
  <c r="O54" i="16"/>
  <c r="G55" i="16"/>
  <c r="H55" i="16"/>
  <c r="I55" i="16"/>
  <c r="J55" i="16"/>
  <c r="K55" i="16"/>
  <c r="L55" i="16"/>
  <c r="M55" i="16"/>
  <c r="N55" i="16"/>
  <c r="O55" i="16"/>
  <c r="G56" i="16"/>
  <c r="H56" i="16"/>
  <c r="I56" i="16"/>
  <c r="J56" i="16"/>
  <c r="K56" i="16"/>
  <c r="L56" i="16"/>
  <c r="P56" i="16" s="1"/>
  <c r="M56" i="16"/>
  <c r="N56" i="16"/>
  <c r="O56" i="16"/>
  <c r="G57" i="16"/>
  <c r="H57" i="16"/>
  <c r="I57" i="16"/>
  <c r="J57" i="16"/>
  <c r="K57" i="16"/>
  <c r="L57" i="16"/>
  <c r="M57" i="16"/>
  <c r="N57" i="16"/>
  <c r="O57" i="16"/>
  <c r="G58" i="16"/>
  <c r="H58" i="16"/>
  <c r="I58" i="16"/>
  <c r="J58" i="16"/>
  <c r="K58" i="16"/>
  <c r="L58" i="16"/>
  <c r="M58" i="16"/>
  <c r="N58" i="16"/>
  <c r="O58" i="16"/>
  <c r="G59" i="16"/>
  <c r="H59" i="16"/>
  <c r="I59" i="16"/>
  <c r="J59" i="16"/>
  <c r="K59" i="16"/>
  <c r="L59" i="16"/>
  <c r="M59" i="16"/>
  <c r="N59" i="16"/>
  <c r="O59" i="16"/>
  <c r="G60" i="16"/>
  <c r="H60" i="16"/>
  <c r="I60" i="16"/>
  <c r="J60" i="16"/>
  <c r="K60" i="16"/>
  <c r="L60" i="16"/>
  <c r="M60" i="16"/>
  <c r="N60" i="16"/>
  <c r="O60" i="16"/>
  <c r="G61" i="16"/>
  <c r="H61" i="16"/>
  <c r="I61" i="16"/>
  <c r="J61" i="16"/>
  <c r="K61" i="16"/>
  <c r="L61" i="16"/>
  <c r="M61" i="16"/>
  <c r="N61" i="16"/>
  <c r="O61" i="16"/>
  <c r="G62" i="16"/>
  <c r="H62" i="16"/>
  <c r="I62" i="16"/>
  <c r="J62" i="16"/>
  <c r="P62" i="16" s="1"/>
  <c r="K62" i="16"/>
  <c r="L62" i="16"/>
  <c r="M62" i="16"/>
  <c r="N62" i="16"/>
  <c r="O62" i="16"/>
  <c r="G63" i="16"/>
  <c r="H63" i="16"/>
  <c r="I63" i="16"/>
  <c r="J63" i="16"/>
  <c r="K63" i="16"/>
  <c r="L63" i="16"/>
  <c r="M63" i="16"/>
  <c r="P63" i="16" s="1"/>
  <c r="N63" i="16"/>
  <c r="O63" i="16"/>
  <c r="G64" i="16"/>
  <c r="H64" i="16"/>
  <c r="I64" i="16"/>
  <c r="J64" i="16"/>
  <c r="K64" i="16"/>
  <c r="L64" i="16"/>
  <c r="P64" i="16" s="1"/>
  <c r="M64" i="16"/>
  <c r="N64" i="16"/>
  <c r="O64" i="16"/>
  <c r="G65" i="16"/>
  <c r="H65" i="16"/>
  <c r="I65" i="16"/>
  <c r="J65" i="16"/>
  <c r="K65" i="16"/>
  <c r="L65" i="16"/>
  <c r="M65" i="16"/>
  <c r="N65" i="16"/>
  <c r="O65" i="16"/>
  <c r="G66" i="16"/>
  <c r="H66" i="16"/>
  <c r="I66" i="16"/>
  <c r="J66" i="16"/>
  <c r="K66" i="16"/>
  <c r="L66" i="16"/>
  <c r="M66" i="16"/>
  <c r="N66" i="16"/>
  <c r="O66" i="16"/>
  <c r="G67" i="16"/>
  <c r="H67" i="16"/>
  <c r="I67" i="16"/>
  <c r="J67" i="16"/>
  <c r="K67" i="16"/>
  <c r="L67" i="16"/>
  <c r="M67" i="16"/>
  <c r="N67" i="16"/>
  <c r="O67" i="16"/>
  <c r="G68" i="16"/>
  <c r="H68" i="16"/>
  <c r="I68" i="16"/>
  <c r="J68" i="16"/>
  <c r="K68" i="16"/>
  <c r="L68" i="16"/>
  <c r="M68" i="16"/>
  <c r="N68" i="16"/>
  <c r="O68" i="16"/>
  <c r="G69" i="16"/>
  <c r="H69" i="16"/>
  <c r="I69" i="16"/>
  <c r="J69" i="16"/>
  <c r="K69" i="16"/>
  <c r="L69" i="16"/>
  <c r="M69" i="16"/>
  <c r="N69" i="16"/>
  <c r="O69" i="16"/>
  <c r="G70" i="16"/>
  <c r="H70" i="16"/>
  <c r="I70" i="16"/>
  <c r="J70" i="16"/>
  <c r="K70" i="16"/>
  <c r="L70" i="16"/>
  <c r="M70" i="16"/>
  <c r="N70" i="16"/>
  <c r="O70" i="16"/>
  <c r="G71" i="16"/>
  <c r="H71" i="16"/>
  <c r="I71" i="16"/>
  <c r="J71" i="16"/>
  <c r="K71" i="16"/>
  <c r="L71" i="16"/>
  <c r="M71" i="16"/>
  <c r="N71" i="16"/>
  <c r="O71" i="16"/>
  <c r="H52" i="16"/>
  <c r="I52" i="16"/>
  <c r="J52" i="16"/>
  <c r="K52" i="16"/>
  <c r="L52" i="16"/>
  <c r="M52" i="16"/>
  <c r="N52" i="16"/>
  <c r="O52" i="16"/>
  <c r="G52" i="16"/>
  <c r="G16" i="16"/>
  <c r="H16" i="16"/>
  <c r="I16" i="16"/>
  <c r="J16" i="16"/>
  <c r="K16" i="16"/>
  <c r="P16" i="16" s="1"/>
  <c r="L16" i="16"/>
  <c r="M16" i="16"/>
  <c r="N16" i="16"/>
  <c r="O16" i="16"/>
  <c r="G17" i="16"/>
  <c r="H17" i="16"/>
  <c r="I17" i="16"/>
  <c r="J17" i="16"/>
  <c r="K17" i="16"/>
  <c r="L17" i="16"/>
  <c r="M17" i="16"/>
  <c r="N17" i="16"/>
  <c r="O17" i="16"/>
  <c r="G18" i="16"/>
  <c r="H18" i="16"/>
  <c r="I18" i="16"/>
  <c r="J18" i="16"/>
  <c r="K18" i="16"/>
  <c r="L18" i="16"/>
  <c r="M18" i="16"/>
  <c r="N18" i="16"/>
  <c r="O18" i="16"/>
  <c r="G19" i="16"/>
  <c r="H19" i="16"/>
  <c r="I19" i="16"/>
  <c r="J19" i="16"/>
  <c r="K19" i="16"/>
  <c r="L19" i="16"/>
  <c r="M19" i="16"/>
  <c r="N19" i="16"/>
  <c r="O19" i="16"/>
  <c r="G20" i="16"/>
  <c r="H20" i="16"/>
  <c r="I20" i="16"/>
  <c r="J20" i="16"/>
  <c r="K20" i="16"/>
  <c r="L20" i="16"/>
  <c r="M20" i="16"/>
  <c r="N20" i="16"/>
  <c r="O20" i="16"/>
  <c r="G21" i="16"/>
  <c r="H21" i="16"/>
  <c r="I21" i="16"/>
  <c r="J21" i="16"/>
  <c r="P21" i="16" s="1"/>
  <c r="K21" i="16"/>
  <c r="L21" i="16"/>
  <c r="M21" i="16"/>
  <c r="N21" i="16"/>
  <c r="O21" i="16"/>
  <c r="G22" i="16"/>
  <c r="H22" i="16"/>
  <c r="I22" i="16"/>
  <c r="J22" i="16"/>
  <c r="K22" i="16"/>
  <c r="L22" i="16"/>
  <c r="M22" i="16"/>
  <c r="N22" i="16"/>
  <c r="O22" i="16"/>
  <c r="G23" i="16"/>
  <c r="H23" i="16"/>
  <c r="I23" i="16"/>
  <c r="J23" i="16"/>
  <c r="K23" i="16"/>
  <c r="L23" i="16"/>
  <c r="M23" i="16"/>
  <c r="N23" i="16"/>
  <c r="O23" i="16"/>
  <c r="G24" i="16"/>
  <c r="H24" i="16"/>
  <c r="I24" i="16"/>
  <c r="J24" i="16"/>
  <c r="K24" i="16"/>
  <c r="L24" i="16"/>
  <c r="M24" i="16"/>
  <c r="N24" i="16"/>
  <c r="O24" i="16"/>
  <c r="G25" i="16"/>
  <c r="H25" i="16"/>
  <c r="I25" i="16"/>
  <c r="J25" i="16"/>
  <c r="K25" i="16"/>
  <c r="L25" i="16"/>
  <c r="M25" i="16"/>
  <c r="N25" i="16"/>
  <c r="O25" i="16"/>
  <c r="G26" i="16"/>
  <c r="H26" i="16"/>
  <c r="I26" i="16"/>
  <c r="J26" i="16"/>
  <c r="K26" i="16"/>
  <c r="L26" i="16"/>
  <c r="M26" i="16"/>
  <c r="N26" i="16"/>
  <c r="O26" i="16"/>
  <c r="G27" i="16"/>
  <c r="H27" i="16"/>
  <c r="I27" i="16"/>
  <c r="J27" i="16"/>
  <c r="K27" i="16"/>
  <c r="L27" i="16"/>
  <c r="M27" i="16"/>
  <c r="N27" i="16"/>
  <c r="O27" i="16"/>
  <c r="G28" i="16"/>
  <c r="H28" i="16"/>
  <c r="I28" i="16"/>
  <c r="J28" i="16"/>
  <c r="K28" i="16"/>
  <c r="L28" i="16"/>
  <c r="M28" i="16"/>
  <c r="N28" i="16"/>
  <c r="O28" i="16"/>
  <c r="G29" i="16"/>
  <c r="H29" i="16"/>
  <c r="I29" i="16"/>
  <c r="J29" i="16"/>
  <c r="K29" i="16"/>
  <c r="L29" i="16"/>
  <c r="M29" i="16"/>
  <c r="N29" i="16"/>
  <c r="O29" i="16"/>
  <c r="G30" i="16"/>
  <c r="H30" i="16"/>
  <c r="I30" i="16"/>
  <c r="J30" i="16"/>
  <c r="K30" i="16"/>
  <c r="L30" i="16"/>
  <c r="M30" i="16"/>
  <c r="N30" i="16"/>
  <c r="O30" i="16"/>
  <c r="G31" i="16"/>
  <c r="H31" i="16"/>
  <c r="I31" i="16"/>
  <c r="J31" i="16"/>
  <c r="K31" i="16"/>
  <c r="L31" i="16"/>
  <c r="M31" i="16"/>
  <c r="N31" i="16"/>
  <c r="O31" i="16"/>
  <c r="G32" i="16"/>
  <c r="H32" i="16"/>
  <c r="I32" i="16"/>
  <c r="J32" i="16"/>
  <c r="K32" i="16"/>
  <c r="L32" i="16"/>
  <c r="M32" i="16"/>
  <c r="N32" i="16"/>
  <c r="O32" i="16"/>
  <c r="G33" i="16"/>
  <c r="H33" i="16"/>
  <c r="I33" i="16"/>
  <c r="J33" i="16"/>
  <c r="K33" i="16"/>
  <c r="L33" i="16"/>
  <c r="M33" i="16"/>
  <c r="N33" i="16"/>
  <c r="O33" i="16"/>
  <c r="G34" i="16"/>
  <c r="H34" i="16"/>
  <c r="I34" i="16"/>
  <c r="J34" i="16"/>
  <c r="K34" i="16"/>
  <c r="L34" i="16"/>
  <c r="M34" i="16"/>
  <c r="P34" i="16" s="1"/>
  <c r="N34" i="16"/>
  <c r="O34" i="16"/>
  <c r="H15" i="16"/>
  <c r="I15" i="16"/>
  <c r="J15" i="16"/>
  <c r="K15" i="16"/>
  <c r="L15" i="16"/>
  <c r="M15" i="16"/>
  <c r="N15" i="16"/>
  <c r="O15" i="16"/>
  <c r="G15" i="16"/>
  <c r="C164" i="16"/>
  <c r="C165" i="16"/>
  <c r="C166" i="16"/>
  <c r="C167" i="16"/>
  <c r="C168" i="16"/>
  <c r="C169" i="16"/>
  <c r="C170" i="16"/>
  <c r="C171" i="16"/>
  <c r="C172" i="16"/>
  <c r="C173" i="16"/>
  <c r="C174" i="16"/>
  <c r="C175" i="16"/>
  <c r="C176" i="16"/>
  <c r="C177" i="16"/>
  <c r="C178" i="16"/>
  <c r="C179" i="16"/>
  <c r="C180" i="16"/>
  <c r="C181" i="16"/>
  <c r="C182" i="16"/>
  <c r="C127" i="16"/>
  <c r="C128" i="16"/>
  <c r="C129" i="16"/>
  <c r="C130" i="16"/>
  <c r="C131" i="16"/>
  <c r="C132" i="16"/>
  <c r="C133" i="16"/>
  <c r="C134" i="16"/>
  <c r="C135" i="16"/>
  <c r="C136" i="16"/>
  <c r="C137" i="16"/>
  <c r="C138" i="16"/>
  <c r="C139" i="16"/>
  <c r="C140" i="16"/>
  <c r="C141" i="16"/>
  <c r="C142" i="16"/>
  <c r="C143" i="16"/>
  <c r="C144" i="16"/>
  <c r="C145" i="16"/>
  <c r="C90" i="16"/>
  <c r="C91" i="16"/>
  <c r="C92" i="16"/>
  <c r="C93" i="16"/>
  <c r="C94" i="16"/>
  <c r="C95" i="16"/>
  <c r="C96" i="16"/>
  <c r="C97" i="16"/>
  <c r="C98" i="16"/>
  <c r="C99" i="16"/>
  <c r="C100" i="16"/>
  <c r="C101" i="16"/>
  <c r="C102" i="16"/>
  <c r="C103" i="16"/>
  <c r="C104" i="16"/>
  <c r="C105" i="16"/>
  <c r="C106" i="16"/>
  <c r="C107" i="16"/>
  <c r="C108" i="16"/>
  <c r="C53" i="16"/>
  <c r="C54" i="16"/>
  <c r="C55" i="16"/>
  <c r="C56" i="16"/>
  <c r="C57" i="16"/>
  <c r="C58" i="16"/>
  <c r="C59" i="16"/>
  <c r="C60" i="16"/>
  <c r="C61" i="16"/>
  <c r="C62" i="16"/>
  <c r="C63" i="16"/>
  <c r="C64" i="16"/>
  <c r="C65" i="16"/>
  <c r="C66" i="16"/>
  <c r="C67" i="16"/>
  <c r="C68" i="16"/>
  <c r="C69" i="16"/>
  <c r="C70" i="16"/>
  <c r="C71" i="16"/>
  <c r="C163" i="16"/>
  <c r="C126" i="16"/>
  <c r="C89" i="16"/>
  <c r="C52" i="16"/>
  <c r="C16" i="16"/>
  <c r="C17" i="16"/>
  <c r="C18" i="16"/>
  <c r="C19" i="16"/>
  <c r="C21" i="16"/>
  <c r="C22" i="16"/>
  <c r="C23" i="16"/>
  <c r="C24" i="16"/>
  <c r="C25" i="16"/>
  <c r="C26" i="16"/>
  <c r="C27" i="16"/>
  <c r="C28" i="16"/>
  <c r="C29" i="16"/>
  <c r="C30" i="16"/>
  <c r="C31" i="16"/>
  <c r="C32" i="16"/>
  <c r="C33" i="16"/>
  <c r="C34" i="16"/>
  <c r="C15" i="16"/>
  <c r="A164" i="16"/>
  <c r="A165" i="16"/>
  <c r="A166" i="16"/>
  <c r="A167" i="16"/>
  <c r="A168" i="16"/>
  <c r="A169" i="16"/>
  <c r="A170" i="16"/>
  <c r="A171" i="16"/>
  <c r="A172" i="16"/>
  <c r="A173" i="16"/>
  <c r="A174" i="16"/>
  <c r="A175" i="16"/>
  <c r="A176" i="16"/>
  <c r="A177" i="16"/>
  <c r="A178" i="16"/>
  <c r="A179" i="16"/>
  <c r="A180" i="16"/>
  <c r="A181" i="16"/>
  <c r="A182" i="16"/>
  <c r="A163" i="16"/>
  <c r="A127" i="16"/>
  <c r="A128" i="16"/>
  <c r="A129" i="16"/>
  <c r="A130" i="16"/>
  <c r="A131" i="16"/>
  <c r="A132" i="16"/>
  <c r="A133" i="16"/>
  <c r="A134" i="16"/>
  <c r="A135" i="16"/>
  <c r="A136" i="16"/>
  <c r="A137" i="16"/>
  <c r="A138" i="16"/>
  <c r="A139" i="16"/>
  <c r="A140" i="16"/>
  <c r="A141" i="16"/>
  <c r="A142" i="16"/>
  <c r="A143" i="16"/>
  <c r="A144" i="16"/>
  <c r="A145" i="16"/>
  <c r="A126" i="16"/>
  <c r="A90" i="16"/>
  <c r="A91" i="16"/>
  <c r="A92" i="16"/>
  <c r="A93" i="16"/>
  <c r="A94" i="16"/>
  <c r="A95" i="16"/>
  <c r="A96" i="16"/>
  <c r="A97" i="16"/>
  <c r="A98" i="16"/>
  <c r="A99" i="16"/>
  <c r="A100" i="16"/>
  <c r="A101" i="16"/>
  <c r="A102" i="16"/>
  <c r="A103" i="16"/>
  <c r="A104" i="16"/>
  <c r="A105" i="16"/>
  <c r="A106" i="16"/>
  <c r="A107" i="16"/>
  <c r="A108" i="16"/>
  <c r="A53" i="16"/>
  <c r="A54" i="16"/>
  <c r="A55" i="16"/>
  <c r="A56" i="16"/>
  <c r="A57" i="16"/>
  <c r="A58" i="16"/>
  <c r="A59" i="16"/>
  <c r="A60" i="16"/>
  <c r="A61" i="16"/>
  <c r="A62" i="16"/>
  <c r="A63" i="16"/>
  <c r="A64" i="16"/>
  <c r="A65" i="16"/>
  <c r="A66" i="16"/>
  <c r="A67" i="16"/>
  <c r="A68" i="16"/>
  <c r="A69" i="16"/>
  <c r="A70" i="16"/>
  <c r="A71" i="16"/>
  <c r="A52" i="16"/>
  <c r="P65" i="17"/>
  <c r="P143" i="17"/>
  <c r="P179" i="17"/>
  <c r="P170" i="17"/>
  <c r="P145" i="17"/>
  <c r="P107" i="17"/>
  <c r="P178" i="16"/>
  <c r="P164" i="18"/>
  <c r="P99" i="16"/>
  <c r="P108" i="17"/>
  <c r="P165" i="17"/>
  <c r="P68" i="17"/>
  <c r="P102" i="16"/>
  <c r="P105" i="16"/>
  <c r="O110" i="17"/>
  <c r="O184" i="17"/>
  <c r="P28" i="16"/>
  <c r="O110" i="16"/>
  <c r="N184" i="18"/>
  <c r="A23" i="16"/>
  <c r="A22" i="16"/>
  <c r="A21" i="16"/>
  <c r="A20" i="16"/>
  <c r="A19" i="16"/>
  <c r="A18" i="16"/>
  <c r="A17" i="16"/>
  <c r="A16" i="16"/>
  <c r="A15" i="16"/>
  <c r="L142" i="3"/>
  <c r="K142" i="3"/>
  <c r="J142" i="3"/>
  <c r="I142" i="3"/>
  <c r="H142" i="3"/>
  <c r="G142" i="3"/>
  <c r="E142" i="3"/>
  <c r="E144" i="3"/>
  <c r="C142" i="3"/>
  <c r="C144" i="3" s="1"/>
  <c r="M141" i="3"/>
  <c r="A141" i="3"/>
  <c r="M140" i="3"/>
  <c r="A140" i="3"/>
  <c r="M139" i="3"/>
  <c r="A139" i="3"/>
  <c r="M138" i="3"/>
  <c r="A138" i="3"/>
  <c r="M137" i="3"/>
  <c r="A137" i="3"/>
  <c r="M136" i="3"/>
  <c r="A136" i="3"/>
  <c r="M135" i="3"/>
  <c r="A135" i="3"/>
  <c r="M134" i="3"/>
  <c r="A134" i="3"/>
  <c r="A133" i="3"/>
  <c r="A132" i="3"/>
  <c r="A131" i="3"/>
  <c r="A130" i="3"/>
  <c r="M129" i="3"/>
  <c r="A129" i="3"/>
  <c r="M128" i="3"/>
  <c r="A128" i="3"/>
  <c r="M127" i="3"/>
  <c r="A127" i="3"/>
  <c r="M126" i="3"/>
  <c r="A126" i="3"/>
  <c r="M125" i="3"/>
  <c r="A125" i="3"/>
  <c r="M124" i="3"/>
  <c r="A124" i="3"/>
  <c r="M123" i="3"/>
  <c r="A123" i="3"/>
  <c r="M122" i="3"/>
  <c r="A122" i="3"/>
  <c r="L113" i="3"/>
  <c r="K113" i="3"/>
  <c r="J113" i="3"/>
  <c r="I113" i="3"/>
  <c r="H113" i="3"/>
  <c r="G113" i="3"/>
  <c r="E113" i="3"/>
  <c r="E115" i="3" s="1"/>
  <c r="C113" i="3"/>
  <c r="C115" i="3" s="1"/>
  <c r="M112" i="3"/>
  <c r="A112" i="3"/>
  <c r="M111" i="3"/>
  <c r="A111" i="3"/>
  <c r="M110" i="3"/>
  <c r="A110" i="3"/>
  <c r="M109" i="3"/>
  <c r="A109" i="3"/>
  <c r="M108" i="3"/>
  <c r="A108" i="3"/>
  <c r="M107" i="3"/>
  <c r="A107" i="3"/>
  <c r="M106" i="3"/>
  <c r="A106" i="3"/>
  <c r="M105" i="3"/>
  <c r="A105" i="3"/>
  <c r="A104" i="3"/>
  <c r="A103" i="3"/>
  <c r="M102" i="3"/>
  <c r="A102" i="3"/>
  <c r="M101" i="3"/>
  <c r="A101" i="3"/>
  <c r="M100" i="3"/>
  <c r="A100" i="3"/>
  <c r="M99" i="3"/>
  <c r="A99" i="3"/>
  <c r="M98" i="3"/>
  <c r="A98" i="3"/>
  <c r="M97" i="3"/>
  <c r="A97" i="3"/>
  <c r="M96" i="3"/>
  <c r="A96" i="3"/>
  <c r="M95" i="3"/>
  <c r="A95" i="3"/>
  <c r="M94" i="3"/>
  <c r="A94" i="3"/>
  <c r="M93" i="3"/>
  <c r="A93" i="3"/>
  <c r="L84" i="3"/>
  <c r="K84" i="3"/>
  <c r="J84" i="3"/>
  <c r="I84" i="3"/>
  <c r="H84" i="3"/>
  <c r="G84" i="3"/>
  <c r="E84" i="3"/>
  <c r="E86" i="3" s="1"/>
  <c r="C84" i="3"/>
  <c r="C86" i="3" s="1"/>
  <c r="M83" i="3"/>
  <c r="A83" i="3"/>
  <c r="M82" i="3"/>
  <c r="A82" i="3"/>
  <c r="M81" i="3"/>
  <c r="A81" i="3"/>
  <c r="M80" i="3"/>
  <c r="A80" i="3"/>
  <c r="M79" i="3"/>
  <c r="A79" i="3"/>
  <c r="M78" i="3"/>
  <c r="A78" i="3"/>
  <c r="M77" i="3"/>
  <c r="A77" i="3"/>
  <c r="M76" i="3"/>
  <c r="A76" i="3"/>
  <c r="A75" i="3"/>
  <c r="A74" i="3"/>
  <c r="A73" i="3"/>
  <c r="A72" i="3"/>
  <c r="M71" i="3"/>
  <c r="A71" i="3"/>
  <c r="M70" i="3"/>
  <c r="A70" i="3"/>
  <c r="M69" i="3"/>
  <c r="A69" i="3"/>
  <c r="M68" i="3"/>
  <c r="A68" i="3"/>
  <c r="M67" i="3"/>
  <c r="A67" i="3"/>
  <c r="M66" i="3"/>
  <c r="A66" i="3"/>
  <c r="M65" i="3"/>
  <c r="A65" i="3"/>
  <c r="M64" i="3"/>
  <c r="A64" i="3"/>
  <c r="L55" i="3"/>
  <c r="K55" i="3"/>
  <c r="J55" i="3"/>
  <c r="I55" i="3"/>
  <c r="H55" i="3"/>
  <c r="G55" i="3"/>
  <c r="E55" i="3"/>
  <c r="C55" i="3"/>
  <c r="C57" i="3" s="1"/>
  <c r="M54" i="3"/>
  <c r="A54" i="3"/>
  <c r="M53" i="3"/>
  <c r="A53" i="3"/>
  <c r="M52" i="3"/>
  <c r="A52" i="3"/>
  <c r="M51" i="3"/>
  <c r="A51" i="3"/>
  <c r="M50" i="3"/>
  <c r="A50" i="3"/>
  <c r="M49" i="3"/>
  <c r="A49" i="3"/>
  <c r="M48" i="3"/>
  <c r="A48" i="3"/>
  <c r="M47" i="3"/>
  <c r="A47" i="3"/>
  <c r="A46" i="3"/>
  <c r="A45" i="3"/>
  <c r="A44" i="3"/>
  <c r="A43" i="3"/>
  <c r="M42" i="3"/>
  <c r="A42" i="3"/>
  <c r="M41" i="3"/>
  <c r="A41" i="3"/>
  <c r="M40" i="3"/>
  <c r="A40" i="3"/>
  <c r="M39" i="3"/>
  <c r="A39" i="3"/>
  <c r="M38" i="3"/>
  <c r="A38" i="3"/>
  <c r="M37" i="3"/>
  <c r="A37" i="3"/>
  <c r="M36" i="3"/>
  <c r="A36" i="3"/>
  <c r="M35" i="3"/>
  <c r="A35" i="3"/>
  <c r="L26" i="3"/>
  <c r="L146" i="3" s="1"/>
  <c r="K26" i="3"/>
  <c r="J26" i="3"/>
  <c r="I26" i="3"/>
  <c r="H26" i="3"/>
  <c r="G26" i="3"/>
  <c r="E26" i="3"/>
  <c r="E28" i="3" s="1"/>
  <c r="D28" i="3"/>
  <c r="C26" i="3"/>
  <c r="C28" i="3" s="1"/>
  <c r="M25" i="3"/>
  <c r="A25" i="3"/>
  <c r="M24" i="3"/>
  <c r="A24" i="3"/>
  <c r="M23" i="3"/>
  <c r="A23" i="3"/>
  <c r="M22" i="3"/>
  <c r="A22" i="3"/>
  <c r="M21" i="3"/>
  <c r="A21" i="3"/>
  <c r="M20" i="3"/>
  <c r="A20" i="3"/>
  <c r="M19" i="3"/>
  <c r="A19" i="3"/>
  <c r="M18" i="3"/>
  <c r="A18" i="3"/>
  <c r="M17" i="3"/>
  <c r="A17" i="3"/>
  <c r="A16" i="3"/>
  <c r="M15" i="3"/>
  <c r="A15" i="3"/>
  <c r="M14" i="3"/>
  <c r="A14" i="3"/>
  <c r="M13" i="3"/>
  <c r="A13" i="3"/>
  <c r="M12" i="3"/>
  <c r="A12" i="3"/>
  <c r="M11" i="3"/>
  <c r="A11" i="3"/>
  <c r="M10" i="3"/>
  <c r="A10" i="3"/>
  <c r="M9" i="3"/>
  <c r="A9" i="3"/>
  <c r="M8" i="3"/>
  <c r="A8" i="3"/>
  <c r="M7" i="3"/>
  <c r="A7" i="3"/>
  <c r="M6" i="3"/>
  <c r="A6" i="3"/>
  <c r="L142" i="2"/>
  <c r="K142" i="2"/>
  <c r="J142" i="2"/>
  <c r="I142" i="2"/>
  <c r="H142" i="2"/>
  <c r="G142" i="2"/>
  <c r="D144" i="2"/>
  <c r="C142" i="2"/>
  <c r="C144" i="2" s="1"/>
  <c r="A141" i="2"/>
  <c r="A140" i="2"/>
  <c r="A139" i="2"/>
  <c r="A138" i="2"/>
  <c r="A137" i="2"/>
  <c r="A136" i="2"/>
  <c r="A135" i="2"/>
  <c r="A134" i="2"/>
  <c r="A133" i="2"/>
  <c r="A132" i="2"/>
  <c r="A131" i="2"/>
  <c r="A130" i="2"/>
  <c r="A129" i="2"/>
  <c r="A128" i="2"/>
  <c r="A127" i="2"/>
  <c r="A126" i="2"/>
  <c r="A125" i="2"/>
  <c r="A124" i="2"/>
  <c r="A123" i="2"/>
  <c r="A122" i="2"/>
  <c r="L113" i="2"/>
  <c r="K113" i="2"/>
  <c r="J113" i="2"/>
  <c r="I113" i="2"/>
  <c r="H113" i="2"/>
  <c r="G113" i="2"/>
  <c r="E113" i="2"/>
  <c r="E115" i="2" s="1"/>
  <c r="C113" i="2"/>
  <c r="C115" i="2" s="1"/>
  <c r="A112" i="2"/>
  <c r="A111" i="2"/>
  <c r="A110" i="2"/>
  <c r="A109" i="2"/>
  <c r="A108" i="2"/>
  <c r="A107" i="2"/>
  <c r="A106" i="2"/>
  <c r="A105" i="2"/>
  <c r="A104" i="2"/>
  <c r="A103" i="2"/>
  <c r="A102" i="2"/>
  <c r="A101" i="2"/>
  <c r="A100" i="2"/>
  <c r="A99" i="2"/>
  <c r="A98" i="2"/>
  <c r="A97" i="2"/>
  <c r="A96" i="2"/>
  <c r="A95" i="2"/>
  <c r="A94" i="2"/>
  <c r="A93" i="2"/>
  <c r="L84" i="2"/>
  <c r="K84" i="2"/>
  <c r="J84" i="2"/>
  <c r="I84" i="2"/>
  <c r="H84" i="2"/>
  <c r="G84" i="2"/>
  <c r="E84" i="2"/>
  <c r="E86" i="2" s="1"/>
  <c r="C84" i="2"/>
  <c r="C86" i="2" s="1"/>
  <c r="A83" i="2"/>
  <c r="A82" i="2"/>
  <c r="A81" i="2"/>
  <c r="A80" i="2"/>
  <c r="A79" i="2"/>
  <c r="A78" i="2"/>
  <c r="A77" i="2"/>
  <c r="A76" i="2"/>
  <c r="A75" i="2"/>
  <c r="A74" i="2"/>
  <c r="A73" i="2"/>
  <c r="A72" i="2"/>
  <c r="A71" i="2"/>
  <c r="A70" i="2"/>
  <c r="A69" i="2"/>
  <c r="A68" i="2"/>
  <c r="A67" i="2"/>
  <c r="A66" i="2"/>
  <c r="A65" i="2"/>
  <c r="A64" i="2"/>
  <c r="L55" i="2"/>
  <c r="K55" i="2"/>
  <c r="J55" i="2"/>
  <c r="I55" i="2"/>
  <c r="H55" i="2"/>
  <c r="G55" i="2"/>
  <c r="E55" i="2"/>
  <c r="E57" i="2" s="1"/>
  <c r="D57" i="2"/>
  <c r="C55" i="2"/>
  <c r="C57" i="2" s="1"/>
  <c r="A54" i="2"/>
  <c r="A53" i="2"/>
  <c r="A52" i="2"/>
  <c r="A51" i="2"/>
  <c r="A50" i="2"/>
  <c r="A49" i="2"/>
  <c r="A48" i="2"/>
  <c r="A47" i="2"/>
  <c r="A46" i="2"/>
  <c r="A45" i="2"/>
  <c r="A44" i="2"/>
  <c r="A43" i="2"/>
  <c r="A42" i="2"/>
  <c r="A41" i="2"/>
  <c r="A40" i="2"/>
  <c r="A39" i="2"/>
  <c r="A38" i="2"/>
  <c r="A37" i="2"/>
  <c r="A36" i="2"/>
  <c r="A35" i="2"/>
  <c r="L26" i="2"/>
  <c r="K26" i="2"/>
  <c r="J26" i="2"/>
  <c r="I26" i="2"/>
  <c r="H26" i="2"/>
  <c r="G26" i="2"/>
  <c r="E26" i="2"/>
  <c r="E28" i="2" s="1"/>
  <c r="C26" i="2"/>
  <c r="C28" i="2" s="1"/>
  <c r="A25" i="2"/>
  <c r="A24" i="2"/>
  <c r="A23" i="2"/>
  <c r="A22" i="2"/>
  <c r="A21" i="2"/>
  <c r="A20" i="2"/>
  <c r="A19" i="2"/>
  <c r="A18" i="2"/>
  <c r="A17" i="2"/>
  <c r="A16" i="2"/>
  <c r="A15" i="2"/>
  <c r="A14" i="2"/>
  <c r="A13" i="2"/>
  <c r="A12" i="2"/>
  <c r="A11" i="2"/>
  <c r="A10" i="2"/>
  <c r="A9" i="2"/>
  <c r="A8" i="2"/>
  <c r="A7" i="2"/>
  <c r="A6" i="2"/>
  <c r="A16" i="4"/>
  <c r="A17" i="4"/>
  <c r="A18" i="4"/>
  <c r="A19" i="4"/>
  <c r="A20" i="4"/>
  <c r="A21" i="4"/>
  <c r="A22" i="4"/>
  <c r="A23" i="4"/>
  <c r="A24" i="4"/>
  <c r="A25" i="4"/>
  <c r="L142" i="4"/>
  <c r="K142" i="4"/>
  <c r="J142" i="4"/>
  <c r="I142" i="4"/>
  <c r="H142" i="4"/>
  <c r="G142" i="4"/>
  <c r="E142" i="4"/>
  <c r="E144" i="4" s="1"/>
  <c r="D144" i="4"/>
  <c r="C142" i="4"/>
  <c r="C144" i="4" s="1"/>
  <c r="L113" i="4"/>
  <c r="K113" i="4"/>
  <c r="J113" i="4"/>
  <c r="I113" i="4"/>
  <c r="H113" i="4"/>
  <c r="G113" i="4"/>
  <c r="E113" i="4"/>
  <c r="E115" i="4" s="1"/>
  <c r="C113" i="4"/>
  <c r="C115" i="4" s="1"/>
  <c r="L84" i="4"/>
  <c r="K84" i="4"/>
  <c r="J84" i="4"/>
  <c r="I84" i="4"/>
  <c r="H84" i="4"/>
  <c r="G84" i="4"/>
  <c r="E84" i="4"/>
  <c r="E86" i="4" s="1"/>
  <c r="C84" i="4"/>
  <c r="C86" i="4" s="1"/>
  <c r="L55" i="4"/>
  <c r="K55" i="4"/>
  <c r="J55" i="4"/>
  <c r="I55" i="4"/>
  <c r="H55" i="4"/>
  <c r="G55" i="4"/>
  <c r="E55" i="4"/>
  <c r="E57" i="4" s="1"/>
  <c r="C55" i="4"/>
  <c r="C57" i="4" s="1"/>
  <c r="L26" i="4"/>
  <c r="K26" i="4"/>
  <c r="J26" i="4"/>
  <c r="I26" i="4"/>
  <c r="H26" i="4"/>
  <c r="G26" i="4"/>
  <c r="E26" i="4"/>
  <c r="C26" i="4"/>
  <c r="A6" i="4"/>
  <c r="A13" i="4"/>
  <c r="A14" i="4"/>
  <c r="A15" i="4"/>
  <c r="A7" i="4"/>
  <c r="A8" i="4"/>
  <c r="A9" i="4"/>
  <c r="A10" i="4"/>
  <c r="A11" i="4"/>
  <c r="A12" i="4"/>
  <c r="P176" i="17" l="1"/>
  <c r="P172" i="17"/>
  <c r="M184" i="17"/>
  <c r="P59" i="18"/>
  <c r="P58" i="18"/>
  <c r="P95" i="18"/>
  <c r="P94" i="18"/>
  <c r="P92" i="18"/>
  <c r="P139" i="18"/>
  <c r="P135" i="18"/>
  <c r="P177" i="18"/>
  <c r="P173" i="18"/>
  <c r="P169" i="18"/>
  <c r="P165" i="18"/>
  <c r="M184" i="18"/>
  <c r="M113" i="3"/>
  <c r="M115" i="3" s="1"/>
  <c r="K73" i="16"/>
  <c r="G36" i="16"/>
  <c r="P32" i="16"/>
  <c r="P22" i="16"/>
  <c r="P18" i="16"/>
  <c r="P68" i="16"/>
  <c r="P176" i="16"/>
  <c r="P175" i="16"/>
  <c r="P15" i="17"/>
  <c r="P28" i="17"/>
  <c r="P27" i="17"/>
  <c r="P22" i="17"/>
  <c r="P21" i="17"/>
  <c r="P18" i="17"/>
  <c r="P16" i="17"/>
  <c r="O73" i="17"/>
  <c r="P56" i="17"/>
  <c r="P53" i="17"/>
  <c r="K110" i="17"/>
  <c r="P101" i="17"/>
  <c r="P99" i="17"/>
  <c r="P93" i="17"/>
  <c r="P92" i="17"/>
  <c r="L110" i="17"/>
  <c r="K184" i="17"/>
  <c r="P26" i="18"/>
  <c r="P25" i="18"/>
  <c r="P61" i="18"/>
  <c r="P55" i="18"/>
  <c r="P53" i="18"/>
  <c r="P90" i="18"/>
  <c r="P140" i="18"/>
  <c r="P136" i="18"/>
  <c r="P129" i="18"/>
  <c r="M147" i="18"/>
  <c r="K184" i="18"/>
  <c r="P174" i="18"/>
  <c r="P170" i="18"/>
  <c r="P166" i="18"/>
  <c r="P182" i="16"/>
  <c r="P26" i="17"/>
  <c r="P25" i="17"/>
  <c r="P24" i="17"/>
  <c r="P20" i="17"/>
  <c r="P52" i="17"/>
  <c r="P63" i="17"/>
  <c r="P62" i="17"/>
  <c r="P61" i="17"/>
  <c r="P58" i="17"/>
  <c r="P57" i="17"/>
  <c r="P55" i="17"/>
  <c r="L73" i="17"/>
  <c r="P102" i="17"/>
  <c r="P100" i="17"/>
  <c r="P98" i="17"/>
  <c r="P96" i="17"/>
  <c r="P94" i="17"/>
  <c r="P90" i="17"/>
  <c r="P126" i="17"/>
  <c r="P135" i="17"/>
  <c r="P133" i="17"/>
  <c r="P129" i="17"/>
  <c r="P128" i="17"/>
  <c r="P163" i="17"/>
  <c r="P27" i="18"/>
  <c r="P17" i="18"/>
  <c r="P16" i="18"/>
  <c r="P52" i="18"/>
  <c r="P56" i="18"/>
  <c r="M73" i="18"/>
  <c r="P101" i="18"/>
  <c r="M110" i="18"/>
  <c r="N147" i="18"/>
  <c r="P137" i="18"/>
  <c r="P133" i="18"/>
  <c r="J184" i="18"/>
  <c r="P175" i="18"/>
  <c r="P171" i="18"/>
  <c r="P167" i="18"/>
  <c r="M84" i="2"/>
  <c r="M86" i="2" s="1"/>
  <c r="P33" i="16"/>
  <c r="P29" i="16"/>
  <c r="N73" i="16"/>
  <c r="P71" i="16"/>
  <c r="P67" i="16"/>
  <c r="N110" i="16"/>
  <c r="P104" i="16"/>
  <c r="P103" i="16"/>
  <c r="P100" i="16"/>
  <c r="P141" i="16"/>
  <c r="P140" i="16"/>
  <c r="N184" i="16"/>
  <c r="P170" i="16"/>
  <c r="P136" i="17"/>
  <c r="P132" i="17"/>
  <c r="P130" i="17"/>
  <c r="G147" i="17"/>
  <c r="P175" i="17"/>
  <c r="P174" i="17"/>
  <c r="P173" i="17"/>
  <c r="P171" i="17"/>
  <c r="P169" i="17"/>
  <c r="P168" i="17"/>
  <c r="L184" i="17"/>
  <c r="P15" i="18"/>
  <c r="P21" i="18"/>
  <c r="P20" i="18"/>
  <c r="P64" i="18"/>
  <c r="P63" i="18"/>
  <c r="L73" i="18"/>
  <c r="L110" i="18"/>
  <c r="P100" i="18"/>
  <c r="P99" i="18"/>
  <c r="P96" i="18"/>
  <c r="K110" i="18"/>
  <c r="P138" i="18"/>
  <c r="P176" i="18"/>
  <c r="P172" i="18"/>
  <c r="P168" i="18"/>
  <c r="G184" i="18"/>
  <c r="L184" i="18"/>
  <c r="K146" i="3"/>
  <c r="K148" i="3" s="1"/>
  <c r="P134" i="18"/>
  <c r="I73" i="18"/>
  <c r="M55" i="3"/>
  <c r="M57" i="3" s="1"/>
  <c r="N73" i="18"/>
  <c r="J73" i="18"/>
  <c r="P54" i="18"/>
  <c r="G73" i="18"/>
  <c r="G36" i="18"/>
  <c r="N36" i="18"/>
  <c r="P22" i="18"/>
  <c r="K36" i="18"/>
  <c r="K37" i="18" s="1"/>
  <c r="I36" i="18"/>
  <c r="I37" i="18" s="1"/>
  <c r="H36" i="18"/>
  <c r="H74" i="18" s="1"/>
  <c r="M36" i="18"/>
  <c r="M37" i="18" s="1"/>
  <c r="P19" i="18"/>
  <c r="P18" i="18"/>
  <c r="O36" i="18"/>
  <c r="O37" i="18" s="1"/>
  <c r="M142" i="2"/>
  <c r="M144" i="2" s="1"/>
  <c r="J184" i="17"/>
  <c r="G184" i="17"/>
  <c r="N36" i="17"/>
  <c r="P19" i="17"/>
  <c r="L36" i="17"/>
  <c r="H36" i="17"/>
  <c r="M36" i="17"/>
  <c r="M26" i="2"/>
  <c r="M28" i="2" s="1"/>
  <c r="P17" i="17"/>
  <c r="G36" i="17"/>
  <c r="K36" i="17"/>
  <c r="O74" i="17"/>
  <c r="O111" i="17"/>
  <c r="N73" i="17"/>
  <c r="P60" i="17"/>
  <c r="O185" i="17"/>
  <c r="M73" i="17"/>
  <c r="K73" i="17"/>
  <c r="K111" i="17" s="1"/>
  <c r="G146" i="2"/>
  <c r="G148" i="2" s="1"/>
  <c r="I73" i="17"/>
  <c r="P54" i="17"/>
  <c r="L146" i="2"/>
  <c r="N110" i="17"/>
  <c r="J110" i="17"/>
  <c r="P89" i="17"/>
  <c r="M110" i="17"/>
  <c r="P97" i="17"/>
  <c r="P172" i="16"/>
  <c r="L184" i="16"/>
  <c r="J184" i="16"/>
  <c r="I110" i="16"/>
  <c r="L110" i="16"/>
  <c r="P97" i="16"/>
  <c r="P94" i="16"/>
  <c r="P57" i="16"/>
  <c r="M73" i="16"/>
  <c r="P58" i="16"/>
  <c r="N110" i="18"/>
  <c r="P97" i="18"/>
  <c r="H110" i="18"/>
  <c r="M84" i="3"/>
  <c r="M86" i="3" s="1"/>
  <c r="I110" i="18"/>
  <c r="P91" i="18"/>
  <c r="P110" i="18" s="1"/>
  <c r="G110" i="18"/>
  <c r="P89" i="18"/>
  <c r="M113" i="2"/>
  <c r="M115" i="2" s="1"/>
  <c r="O148" i="17"/>
  <c r="L147" i="17"/>
  <c r="K147" i="17"/>
  <c r="P131" i="17"/>
  <c r="M147" i="17"/>
  <c r="P127" i="17"/>
  <c r="P147" i="17" s="1"/>
  <c r="P24" i="16"/>
  <c r="N36" i="16"/>
  <c r="N37" i="16" s="1"/>
  <c r="H147" i="18"/>
  <c r="H148" i="18" s="1"/>
  <c r="J110" i="18"/>
  <c r="M55" i="2"/>
  <c r="M57" i="2" s="1"/>
  <c r="G73" i="17"/>
  <c r="H110" i="17"/>
  <c r="I110" i="17"/>
  <c r="P110" i="17"/>
  <c r="G110" i="17"/>
  <c r="G111" i="17" s="1"/>
  <c r="M84" i="4"/>
  <c r="M86" i="4" s="1"/>
  <c r="M142" i="3"/>
  <c r="M144" i="3" s="1"/>
  <c r="P163" i="18"/>
  <c r="P184" i="18" s="1"/>
  <c r="H184" i="18"/>
  <c r="P184" i="17"/>
  <c r="I184" i="17"/>
  <c r="L147" i="18"/>
  <c r="G147" i="18"/>
  <c r="G148" i="18" s="1"/>
  <c r="P131" i="18"/>
  <c r="P128" i="18"/>
  <c r="J147" i="18"/>
  <c r="P130" i="18"/>
  <c r="P126" i="18"/>
  <c r="P127" i="18"/>
  <c r="K147" i="18"/>
  <c r="G146" i="3"/>
  <c r="G148" i="3" s="1"/>
  <c r="J147" i="17"/>
  <c r="I147" i="17"/>
  <c r="H147" i="17"/>
  <c r="N147" i="17"/>
  <c r="I147" i="18"/>
  <c r="I148" i="18" s="1"/>
  <c r="J146" i="3"/>
  <c r="J148" i="3" s="1"/>
  <c r="H146" i="3"/>
  <c r="H148" i="3" s="1"/>
  <c r="I146" i="3"/>
  <c r="I148" i="3" s="1"/>
  <c r="P60" i="18"/>
  <c r="P73" i="18" s="1"/>
  <c r="L36" i="18"/>
  <c r="L37" i="18" s="1"/>
  <c r="P23" i="18"/>
  <c r="P36" i="18" s="1"/>
  <c r="P37" i="18" s="1"/>
  <c r="E146" i="3"/>
  <c r="E148" i="3" s="1"/>
  <c r="K73" i="18"/>
  <c r="K74" i="18" s="1"/>
  <c r="H146" i="2"/>
  <c r="H148" i="2" s="1"/>
  <c r="K146" i="2"/>
  <c r="K148" i="2" s="1"/>
  <c r="J146" i="2"/>
  <c r="J148" i="2" s="1"/>
  <c r="J73" i="17"/>
  <c r="K148" i="17"/>
  <c r="I146" i="2"/>
  <c r="I148" i="2" s="1"/>
  <c r="P23" i="17"/>
  <c r="M74" i="17"/>
  <c r="N74" i="17"/>
  <c r="N185" i="17"/>
  <c r="N37" i="17"/>
  <c r="I36" i="17"/>
  <c r="D146" i="3"/>
  <c r="D148" i="3" s="1"/>
  <c r="F146" i="3"/>
  <c r="F148" i="3" s="1"/>
  <c r="F86" i="3"/>
  <c r="I185" i="18"/>
  <c r="C146" i="3"/>
  <c r="C148" i="3" s="1"/>
  <c r="E57" i="3"/>
  <c r="D146" i="2"/>
  <c r="D148" i="2" s="1"/>
  <c r="E146" i="2"/>
  <c r="E148" i="2" s="1"/>
  <c r="H184" i="16"/>
  <c r="D146" i="4"/>
  <c r="D148" i="4" s="1"/>
  <c r="G110" i="16"/>
  <c r="G73" i="16"/>
  <c r="I147" i="16"/>
  <c r="P15" i="16"/>
  <c r="P30" i="16"/>
  <c r="P26" i="16"/>
  <c r="P25" i="16"/>
  <c r="O36" i="16"/>
  <c r="O74" i="16" s="1"/>
  <c r="P52" i="16"/>
  <c r="P70" i="16"/>
  <c r="P66" i="16"/>
  <c r="P59" i="16"/>
  <c r="P55" i="16"/>
  <c r="O73" i="16"/>
  <c r="P89" i="16"/>
  <c r="P108" i="16"/>
  <c r="P107" i="16"/>
  <c r="P96" i="16"/>
  <c r="P95" i="16"/>
  <c r="P91" i="16"/>
  <c r="P145" i="16"/>
  <c r="P132" i="16"/>
  <c r="O147" i="16"/>
  <c r="P163" i="16"/>
  <c r="P168" i="16"/>
  <c r="P167" i="16"/>
  <c r="L146" i="4"/>
  <c r="L36" i="16"/>
  <c r="L37" i="16" s="1"/>
  <c r="H36" i="16"/>
  <c r="H37" i="16" s="1"/>
  <c r="P31" i="16"/>
  <c r="P27" i="16"/>
  <c r="P23" i="16"/>
  <c r="L73" i="16"/>
  <c r="P69" i="16"/>
  <c r="P65" i="16"/>
  <c r="P61" i="16"/>
  <c r="H110" i="16"/>
  <c r="P106" i="16"/>
  <c r="P101" i="16"/>
  <c r="P98" i="16"/>
  <c r="P93" i="16"/>
  <c r="P90" i="16"/>
  <c r="P126" i="16"/>
  <c r="P143" i="16"/>
  <c r="P138" i="16"/>
  <c r="P135" i="16"/>
  <c r="P133" i="16"/>
  <c r="G184" i="16"/>
  <c r="I184" i="16"/>
  <c r="P180" i="16"/>
  <c r="P177" i="16"/>
  <c r="P174" i="16"/>
  <c r="P173" i="16"/>
  <c r="P166" i="16"/>
  <c r="O184" i="16"/>
  <c r="P165" i="16"/>
  <c r="M55" i="4"/>
  <c r="M57" i="4" s="1"/>
  <c r="J36" i="16"/>
  <c r="J37" i="16" s="1"/>
  <c r="O111" i="16"/>
  <c r="N111" i="16"/>
  <c r="P54" i="16"/>
  <c r="H73" i="16"/>
  <c r="M110" i="16"/>
  <c r="J73" i="16"/>
  <c r="J110" i="16"/>
  <c r="P60" i="16"/>
  <c r="M147" i="16"/>
  <c r="P136" i="16"/>
  <c r="P131" i="16"/>
  <c r="L147" i="16"/>
  <c r="N147" i="16"/>
  <c r="N148" i="16" s="1"/>
  <c r="P127" i="16"/>
  <c r="G147" i="16"/>
  <c r="I36" i="16"/>
  <c r="I37" i="16" s="1"/>
  <c r="P20" i="16"/>
  <c r="K110" i="16"/>
  <c r="M184" i="16"/>
  <c r="P171" i="16"/>
  <c r="M142" i="4"/>
  <c r="M144" i="4" s="1"/>
  <c r="J146" i="4"/>
  <c r="J148" i="4" s="1"/>
  <c r="K184" i="16"/>
  <c r="K146" i="4"/>
  <c r="K148" i="4" s="1"/>
  <c r="I146" i="4"/>
  <c r="I148" i="4" s="1"/>
  <c r="P73" i="16"/>
  <c r="M36" i="16"/>
  <c r="M111" i="16" s="1"/>
  <c r="K36" i="16"/>
  <c r="K74" i="16" s="1"/>
  <c r="G74" i="16"/>
  <c r="I73" i="16"/>
  <c r="E146" i="4"/>
  <c r="E148" i="4" s="1"/>
  <c r="I37" i="17"/>
  <c r="G37" i="17"/>
  <c r="L37" i="17"/>
  <c r="L74" i="17"/>
  <c r="H74" i="17"/>
  <c r="C146" i="2"/>
  <c r="C148" i="2" s="1"/>
  <c r="K185" i="17"/>
  <c r="K37" i="17"/>
  <c r="M37" i="17"/>
  <c r="J36" i="17"/>
  <c r="F146" i="2"/>
  <c r="F148" i="2" s="1"/>
  <c r="K74" i="17"/>
  <c r="G146" i="4"/>
  <c r="G148" i="4" s="1"/>
  <c r="O185" i="18"/>
  <c r="O74" i="18"/>
  <c r="L111" i="18"/>
  <c r="G74" i="18"/>
  <c r="G111" i="18"/>
  <c r="G37" i="18"/>
  <c r="G185" i="18"/>
  <c r="H111" i="18"/>
  <c r="K148" i="18"/>
  <c r="I74" i="18"/>
  <c r="N185" i="18"/>
  <c r="M148" i="18"/>
  <c r="J36" i="18"/>
  <c r="N37" i="18"/>
  <c r="N111" i="18"/>
  <c r="M26" i="3"/>
  <c r="I111" i="18"/>
  <c r="P130" i="16"/>
  <c r="K147" i="16"/>
  <c r="P137" i="16"/>
  <c r="P134" i="16"/>
  <c r="P129" i="16"/>
  <c r="H147" i="16"/>
  <c r="J147" i="16"/>
  <c r="C146" i="4"/>
  <c r="C148" i="4" s="1"/>
  <c r="P128" i="16"/>
  <c r="M113" i="4"/>
  <c r="M115" i="4" s="1"/>
  <c r="F146" i="4"/>
  <c r="F148" i="4" s="1"/>
  <c r="P19" i="16"/>
  <c r="E28" i="4"/>
  <c r="M26" i="4"/>
  <c r="H146" i="4"/>
  <c r="H148" i="4" s="1"/>
  <c r="K37" i="16"/>
  <c r="P17" i="16"/>
  <c r="C28" i="4"/>
  <c r="G37" i="16"/>
  <c r="P147" i="18" l="1"/>
  <c r="P73" i="17"/>
  <c r="N148" i="18"/>
  <c r="G148" i="17"/>
  <c r="M148" i="17"/>
  <c r="N148" i="17"/>
  <c r="G74" i="17"/>
  <c r="H148" i="17"/>
  <c r="N74" i="18"/>
  <c r="L148" i="17"/>
  <c r="K111" i="18"/>
  <c r="M111" i="18"/>
  <c r="O148" i="18"/>
  <c r="M74" i="18"/>
  <c r="M185" i="18"/>
  <c r="H37" i="18"/>
  <c r="O111" i="18"/>
  <c r="M146" i="2"/>
  <c r="M148" i="2" s="1"/>
  <c r="H37" i="17"/>
  <c r="H111" i="17"/>
  <c r="L111" i="17"/>
  <c r="L185" i="17"/>
  <c r="P36" i="17"/>
  <c r="N111" i="17"/>
  <c r="I111" i="17"/>
  <c r="M111" i="17"/>
  <c r="H185" i="17"/>
  <c r="G185" i="17"/>
  <c r="M185" i="17"/>
  <c r="P111" i="18"/>
  <c r="H74" i="16"/>
  <c r="H185" i="16"/>
  <c r="J148" i="16"/>
  <c r="N74" i="16"/>
  <c r="H185" i="18"/>
  <c r="P110" i="16"/>
  <c r="G148" i="16"/>
  <c r="P185" i="18"/>
  <c r="I148" i="17"/>
  <c r="L185" i="18"/>
  <c r="L74" i="18"/>
  <c r="L148" i="18"/>
  <c r="P74" i="18"/>
  <c r="P148" i="18"/>
  <c r="K185" i="18"/>
  <c r="I74" i="17"/>
  <c r="I185" i="17"/>
  <c r="H148" i="16"/>
  <c r="H111" i="16"/>
  <c r="G111" i="16"/>
  <c r="G185" i="16"/>
  <c r="I111" i="16"/>
  <c r="J185" i="16"/>
  <c r="L148" i="16"/>
  <c r="P184" i="16"/>
  <c r="O37" i="16"/>
  <c r="J74" i="16"/>
  <c r="N185" i="16"/>
  <c r="K185" i="16"/>
  <c r="O185" i="16"/>
  <c r="O148" i="16"/>
  <c r="L185" i="16"/>
  <c r="J111" i="16"/>
  <c r="L111" i="16"/>
  <c r="L74" i="16"/>
  <c r="K111" i="16"/>
  <c r="M74" i="16"/>
  <c r="I74" i="16"/>
  <c r="M146" i="4"/>
  <c r="M148" i="4" s="1"/>
  <c r="M185" i="16"/>
  <c r="M148" i="16"/>
  <c r="M37" i="16"/>
  <c r="K148" i="16"/>
  <c r="I185" i="16"/>
  <c r="I148" i="16"/>
  <c r="J148" i="17"/>
  <c r="J37" i="17"/>
  <c r="J74" i="17"/>
  <c r="J185" i="17"/>
  <c r="J111" i="17"/>
  <c r="P74" i="17"/>
  <c r="P37" i="17"/>
  <c r="P111" i="17"/>
  <c r="P148" i="17"/>
  <c r="P185" i="17"/>
  <c r="P36" i="16"/>
  <c r="P74" i="16" s="1"/>
  <c r="M28" i="3"/>
  <c r="M146" i="3"/>
  <c r="M148" i="3" s="1"/>
  <c r="J148" i="18"/>
  <c r="J185" i="18"/>
  <c r="J74" i="18"/>
  <c r="J37" i="18"/>
  <c r="J111" i="18"/>
  <c r="P147" i="16"/>
  <c r="M28" i="4"/>
  <c r="P148" i="16" l="1"/>
  <c r="P111" i="16"/>
  <c r="P185" i="16"/>
  <c r="P37" i="16"/>
</calcChain>
</file>

<file path=xl/sharedStrings.xml><?xml version="1.0" encoding="utf-8"?>
<sst xmlns="http://schemas.openxmlformats.org/spreadsheetml/2006/main" count="1115" uniqueCount="91">
  <si>
    <t>M/MA</t>
  </si>
  <si>
    <t>Fruit</t>
  </si>
  <si>
    <t>Monday</t>
  </si>
  <si>
    <t>Tuesday</t>
  </si>
  <si>
    <t>Wednesday</t>
  </si>
  <si>
    <t>Thursday</t>
  </si>
  <si>
    <t>Friday</t>
  </si>
  <si>
    <t>Weekly Totals</t>
  </si>
  <si>
    <t>Menu Item</t>
  </si>
  <si>
    <t>Meets Daily Requirements</t>
  </si>
  <si>
    <t>Meets Weekly Requirements</t>
  </si>
  <si>
    <t>Total    Veg</t>
  </si>
  <si>
    <t xml:space="preserve">MENU PLANNING TOOL (K-5) </t>
  </si>
  <si>
    <t xml:space="preserve">MENU PLANNING TOOL (9-12) </t>
  </si>
  <si>
    <t>Daily Requirements</t>
  </si>
  <si>
    <t>Weekly Requirements</t>
  </si>
  <si>
    <t>Daily Totals</t>
  </si>
  <si>
    <t>At least 1/2 cup</t>
  </si>
  <si>
    <t>At least 3/4 cup</t>
  </si>
  <si>
    <t>At least 1 cup</t>
  </si>
  <si>
    <t>K-5</t>
  </si>
  <si>
    <t>6-8</t>
  </si>
  <si>
    <t>9-12</t>
  </si>
  <si>
    <t>Meals Planned</t>
  </si>
  <si>
    <t>Meals Served</t>
  </si>
  <si>
    <t>At least 5 cups</t>
  </si>
  <si>
    <t>Add. Veg to Reach Total</t>
  </si>
  <si>
    <t>At least 1/2 cup*</t>
  </si>
  <si>
    <t>*"Other Vegetable" requirements may be met with additional amounts from the dark green, red/orange, and legumes vegetable subgroups</t>
  </si>
  <si>
    <t>At least   3 3/4 cups</t>
  </si>
  <si>
    <t>At least  3 3/4 cups</t>
  </si>
  <si>
    <t>At least  2 1/2 cups</t>
  </si>
  <si>
    <t>At least  1 1/4 cup</t>
  </si>
  <si>
    <t>At least  5 cups</t>
  </si>
  <si>
    <t>HACCP PROCESS #</t>
  </si>
  <si>
    <t>AMOUNT PREPARED</t>
  </si>
  <si>
    <t>AMOUNT LEFTOVER</t>
  </si>
  <si>
    <t>PRODUCTION NOTES</t>
  </si>
  <si>
    <t>After Cook</t>
  </si>
  <si>
    <t>Start of Service</t>
  </si>
  <si>
    <t>End of Service</t>
  </si>
  <si>
    <t>Menu for the week of:</t>
  </si>
  <si>
    <t>TEMPERATURES</t>
  </si>
  <si>
    <t>WEEK OF:</t>
  </si>
  <si>
    <t xml:space="preserve">MENU PLANNING TOOL (6-8) </t>
  </si>
  <si>
    <t>SERVING SIZE/UTENSIL</t>
  </si>
  <si>
    <t>Component Contributions</t>
  </si>
  <si>
    <t>Total Veg</t>
  </si>
  <si>
    <t>STUDENT MEALS</t>
  </si>
  <si>
    <t>ADULT MEALS</t>
  </si>
  <si>
    <t>TOTAL MEALS</t>
  </si>
  <si>
    <t>Age/grade Group</t>
  </si>
  <si>
    <t>BREAKFAST</t>
  </si>
  <si>
    <t>Age/Grade Groups</t>
  </si>
  <si>
    <t>LUNCH</t>
  </si>
  <si>
    <t>Daily Lunch Component Totals</t>
  </si>
  <si>
    <t>Daily Breakfast Component Totals</t>
  </si>
  <si>
    <t xml:space="preserve">     Date: _______________________</t>
  </si>
  <si>
    <t xml:space="preserve">     Preparation Site: _________________</t>
  </si>
  <si>
    <t xml:space="preserve">     Offer?    Yes _____    No _____</t>
  </si>
  <si>
    <t xml:space="preserve">     Grades _______________</t>
  </si>
  <si>
    <t>Notes:</t>
  </si>
  <si>
    <r>
      <t xml:space="preserve">Notes:   </t>
    </r>
    <r>
      <rPr>
        <b/>
        <sz val="11"/>
        <rFont val="Calibri"/>
        <family val="2"/>
        <scheme val="minor"/>
      </rPr>
      <t xml:space="preserve">                                                                                   </t>
    </r>
  </si>
  <si>
    <r>
      <t xml:space="preserve">Notes:  </t>
    </r>
    <r>
      <rPr>
        <b/>
        <sz val="11"/>
        <rFont val="Calibri"/>
        <family val="2"/>
        <scheme val="minor"/>
      </rPr>
      <t xml:space="preserve">                                                                           </t>
    </r>
    <r>
      <rPr>
        <b/>
        <sz val="10"/>
        <rFont val="Calibri"/>
        <family val="2"/>
        <scheme val="minor"/>
      </rPr>
      <t/>
    </r>
  </si>
  <si>
    <r>
      <t xml:space="preserve">Notes:    </t>
    </r>
    <r>
      <rPr>
        <b/>
        <sz val="11"/>
        <rFont val="Calibri"/>
        <family val="2"/>
        <scheme val="minor"/>
      </rPr>
      <t xml:space="preserve">                                                                                       </t>
    </r>
  </si>
  <si>
    <r>
      <t xml:space="preserve">Notes:    </t>
    </r>
    <r>
      <rPr>
        <b/>
        <sz val="11"/>
        <rFont val="Calibri"/>
        <family val="2"/>
        <scheme val="minor"/>
      </rPr>
      <t xml:space="preserve">                                             </t>
    </r>
  </si>
  <si>
    <t>MENU ITEMS AND CONDIMENTS</t>
  </si>
  <si>
    <t>Weekly Component Totals</t>
  </si>
  <si>
    <t>Milk</t>
  </si>
  <si>
    <t>Lunch Menu Planning Tool</t>
  </si>
  <si>
    <t>Production Record (9-12)</t>
  </si>
  <si>
    <t>Production Record (6-8)</t>
  </si>
  <si>
    <t>Production Record (K-5)</t>
  </si>
  <si>
    <t>Grains</t>
  </si>
  <si>
    <t>At least 1 oz eq</t>
  </si>
  <si>
    <t>At least 2 oz eq</t>
  </si>
  <si>
    <t>Serving Size/Utensil</t>
  </si>
  <si>
    <t>Serving              Size/Utensil</t>
  </si>
  <si>
    <t>Dark Green Veg</t>
  </si>
  <si>
    <t>Red Orange Veg</t>
  </si>
  <si>
    <t>Legumes Veg</t>
  </si>
  <si>
    <t>Starchy Veg</t>
  </si>
  <si>
    <t>Other Veg</t>
  </si>
  <si>
    <t>Additional Veg</t>
  </si>
  <si>
    <t>AMOUNT     LEFTOVER</t>
  </si>
  <si>
    <t>MENU ITEM AND CONDIMENTS</t>
  </si>
  <si>
    <t>At least 3/4 cup*</t>
  </si>
  <si>
    <t>At least 8 oz eq</t>
  </si>
  <si>
    <t>At least 9 oz eq</t>
  </si>
  <si>
    <t>At least 10 oz eq</t>
  </si>
  <si>
    <t>Week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</si>
</sst>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b/>
      <sz val="11"/>
      <name val="Calibri"/>
      <family val="2"/>
      <scheme val="minor"/>
    </font>
    <font>
      <sz val="10"/>
      <name val="Calibri"/>
      <family val="2"/>
      <scheme val="minor"/>
    </font>
    <font>
      <sz val="11"/>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6"/>
      <color theme="0"/>
      <name val="Calibri"/>
      <family val="2"/>
      <scheme val="minor"/>
    </font>
    <font>
      <b/>
      <sz val="8"/>
      <name val="Calibri"/>
      <family val="2"/>
      <scheme val="minor"/>
    </font>
    <font>
      <b/>
      <u/>
      <sz val="12"/>
      <name val="Calibri"/>
      <family val="2"/>
      <scheme val="minor"/>
    </font>
    <font>
      <b/>
      <sz val="16"/>
      <name val="Calibri"/>
      <family val="2"/>
      <scheme val="minor"/>
    </font>
    <font>
      <b/>
      <u/>
      <sz val="16"/>
      <name val="Calibri"/>
      <family val="2"/>
      <scheme val="minor"/>
    </font>
    <font>
      <b/>
      <u/>
      <sz val="11"/>
      <color theme="1"/>
      <name val="Calibri"/>
      <family val="2"/>
      <scheme val="minor"/>
    </font>
    <font>
      <b/>
      <sz val="14"/>
      <name val="Calibri"/>
      <family val="2"/>
      <scheme val="minor"/>
    </font>
    <font>
      <b/>
      <u/>
      <sz val="11"/>
      <name val="Calibri"/>
      <family val="2"/>
      <scheme val="minor"/>
    </font>
    <font>
      <b/>
      <sz val="10"/>
      <name val="Calibri"/>
      <family val="2"/>
      <scheme val="minor"/>
    </font>
    <font>
      <sz val="11"/>
      <color rgb="FFFF0000"/>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lightDown"/>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rgb="FF7F9E40"/>
        <bgColor indexed="64"/>
      </patternFill>
    </fill>
    <fill>
      <patternFill patternType="solid">
        <fgColor rgb="FFFF603B"/>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66"/>
        <bgColor indexed="64"/>
      </patternFill>
    </fill>
    <fill>
      <patternFill patternType="solid">
        <fgColor rgb="FFFFA3FF"/>
        <bgColor indexed="64"/>
      </patternFill>
    </fill>
    <fill>
      <patternFill patternType="solid">
        <fgColor rgb="FFD8E4BC"/>
        <bgColor indexed="64"/>
      </patternFill>
    </fill>
    <fill>
      <patternFill patternType="solid">
        <fgColor rgb="FF9BEE72"/>
        <bgColor indexed="64"/>
      </patternFill>
    </fill>
    <fill>
      <patternFill patternType="solid">
        <fgColor rgb="FFC08040"/>
        <bgColor indexed="64"/>
      </patternFill>
    </fill>
    <fill>
      <patternFill patternType="solid">
        <fgColor rgb="FF987FB3"/>
        <bgColor indexed="64"/>
      </patternFill>
    </fill>
    <fill>
      <patternFill patternType="lightDown">
        <bgColor theme="4" tint="0.59999389629810485"/>
      </patternFill>
    </fill>
    <fill>
      <patternFill patternType="solid">
        <fgColor theme="0"/>
        <bgColor indexed="64"/>
      </patternFill>
    </fill>
    <fill>
      <patternFill patternType="lightUp"/>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52">
    <xf numFmtId="0" fontId="0" fillId="0" borderId="0" xfId="0"/>
    <xf numFmtId="0" fontId="0" fillId="0" borderId="0" xfId="0" applyFill="1"/>
    <xf numFmtId="0" fontId="7" fillId="0" borderId="5" xfId="0"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0" fillId="0" borderId="0" xfId="0" applyFont="1" applyFill="1" applyBorder="1"/>
    <xf numFmtId="0" fontId="7" fillId="20"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vertical="center" shrinkToFit="1"/>
      <protection locked="0"/>
    </xf>
    <xf numFmtId="164" fontId="0" fillId="0" borderId="1" xfId="0" applyNumberFormat="1" applyFill="1" applyBorder="1" applyAlignment="1" applyProtection="1">
      <alignment horizontal="center" vertical="center" shrinkToFit="1"/>
      <protection locked="0"/>
    </xf>
    <xf numFmtId="0" fontId="0" fillId="0" borderId="1" xfId="0" applyBorder="1" applyAlignment="1" applyProtection="1">
      <alignment shrinkToFit="1"/>
      <protection locked="0"/>
    </xf>
    <xf numFmtId="164" fontId="0" fillId="0" borderId="13" xfId="0" applyNumberFormat="1" applyFill="1" applyBorder="1" applyAlignment="1" applyProtection="1">
      <alignment horizontal="center" vertical="center" shrinkToFit="1"/>
      <protection locked="0"/>
    </xf>
    <xf numFmtId="16" fontId="0" fillId="0" borderId="1" xfId="0" applyNumberFormat="1" applyBorder="1" applyAlignment="1" applyProtection="1">
      <alignment vertical="center" shrinkToFit="1"/>
      <protection locked="0"/>
    </xf>
    <xf numFmtId="0" fontId="8" fillId="0" borderId="16"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9" fillId="0" borderId="16" xfId="0" applyFont="1" applyBorder="1" applyProtection="1">
      <protection locked="0"/>
    </xf>
    <xf numFmtId="0" fontId="9" fillId="0" borderId="0" xfId="0" applyFont="1" applyBorder="1" applyProtection="1">
      <protection locked="0"/>
    </xf>
    <xf numFmtId="0" fontId="6" fillId="0" borderId="38" xfId="0" applyFont="1" applyFill="1" applyBorder="1" applyAlignment="1" applyProtection="1">
      <alignment shrinkToFit="1"/>
      <protection locked="0"/>
    </xf>
    <xf numFmtId="0" fontId="6" fillId="0" borderId="58" xfId="0" applyFont="1" applyFill="1" applyBorder="1" applyAlignment="1" applyProtection="1">
      <alignment shrinkToFit="1"/>
      <protection locked="0"/>
    </xf>
    <xf numFmtId="0" fontId="6" fillId="0" borderId="5" xfId="0" applyFont="1" applyFill="1" applyBorder="1" applyAlignment="1" applyProtection="1">
      <alignment shrinkToFit="1"/>
      <protection locked="0"/>
    </xf>
    <xf numFmtId="0" fontId="6" fillId="0" borderId="1" xfId="0" applyFont="1" applyFill="1" applyBorder="1" applyAlignment="1" applyProtection="1">
      <alignment shrinkToFit="1"/>
      <protection locked="0"/>
    </xf>
    <xf numFmtId="0" fontId="6" fillId="0" borderId="13" xfId="0" applyFont="1" applyFill="1" applyBorder="1" applyAlignment="1" applyProtection="1">
      <alignment shrinkToFit="1"/>
      <protection locked="0"/>
    </xf>
    <xf numFmtId="0" fontId="6" fillId="0" borderId="14" xfId="0" applyFont="1" applyFill="1" applyBorder="1" applyAlignment="1" applyProtection="1">
      <alignment shrinkToFit="1"/>
      <protection locked="0"/>
    </xf>
    <xf numFmtId="0" fontId="6" fillId="0" borderId="2" xfId="0" applyFont="1" applyFill="1" applyBorder="1" applyAlignment="1" applyProtection="1">
      <alignment shrinkToFit="1"/>
      <protection locked="0"/>
    </xf>
    <xf numFmtId="0" fontId="6" fillId="0" borderId="46" xfId="0" applyFont="1" applyFill="1" applyBorder="1" applyAlignment="1" applyProtection="1">
      <alignment shrinkToFit="1"/>
      <protection locked="0"/>
    </xf>
    <xf numFmtId="0" fontId="14" fillId="0" borderId="0" xfId="0" applyFont="1" applyFill="1" applyBorder="1" applyAlignment="1" applyProtection="1">
      <protection locked="0"/>
    </xf>
    <xf numFmtId="0" fontId="0" fillId="0" borderId="0" xfId="0" applyProtection="1">
      <protection locked="0"/>
    </xf>
    <xf numFmtId="0" fontId="0" fillId="0" borderId="5" xfId="0" applyFont="1" applyBorder="1" applyAlignment="1" applyProtection="1">
      <alignment horizontal="left" vertical="center" shrinkToFit="1"/>
    </xf>
    <xf numFmtId="164" fontId="0" fillId="0" borderId="6" xfId="0" applyNumberFormat="1" applyFill="1" applyBorder="1" applyAlignment="1" applyProtection="1">
      <alignment horizontal="center" vertical="center" shrinkToFit="1"/>
    </xf>
    <xf numFmtId="164" fontId="1" fillId="18" borderId="1" xfId="0" applyNumberFormat="1" applyFont="1" applyFill="1" applyBorder="1" applyAlignment="1" applyProtection="1">
      <alignment horizontal="center" vertical="center"/>
    </xf>
    <xf numFmtId="164" fontId="1" fillId="17" borderId="1" xfId="0" applyNumberFormat="1" applyFont="1" applyFill="1" applyBorder="1" applyAlignment="1" applyProtection="1">
      <alignment horizontal="center" vertical="center"/>
    </xf>
    <xf numFmtId="164" fontId="1" fillId="6" borderId="1" xfId="0" applyNumberFormat="1" applyFont="1" applyFill="1" applyBorder="1" applyAlignment="1" applyProtection="1">
      <alignment horizontal="center" vertical="center"/>
    </xf>
    <xf numFmtId="164" fontId="1" fillId="9" borderId="1" xfId="0" applyNumberFormat="1" applyFont="1" applyFill="1" applyBorder="1" applyAlignment="1" applyProtection="1">
      <alignment horizontal="center" vertical="center"/>
    </xf>
    <xf numFmtId="164" fontId="1" fillId="10" borderId="1" xfId="0" applyNumberFormat="1" applyFont="1" applyFill="1" applyBorder="1" applyAlignment="1" applyProtection="1">
      <alignment horizontal="center" vertical="center"/>
    </xf>
    <xf numFmtId="164" fontId="1" fillId="11" borderId="1" xfId="0" applyNumberFormat="1" applyFont="1" applyFill="1" applyBorder="1" applyAlignment="1" applyProtection="1">
      <alignment horizontal="center" vertical="center"/>
    </xf>
    <xf numFmtId="164" fontId="1" fillId="13" borderId="1" xfId="0" applyNumberFormat="1" applyFont="1" applyFill="1" applyBorder="1" applyAlignment="1" applyProtection="1">
      <alignment horizontal="center" vertical="center"/>
    </xf>
    <xf numFmtId="164" fontId="1" fillId="14" borderId="1" xfId="0" applyNumberFormat="1" applyFont="1" applyFill="1" applyBorder="1" applyAlignment="1" applyProtection="1">
      <alignment horizontal="center" vertical="center"/>
    </xf>
    <xf numFmtId="164" fontId="1" fillId="15" borderId="1" xfId="0" applyNumberFormat="1" applyFont="1" applyFill="1" applyBorder="1" applyAlignment="1" applyProtection="1">
      <alignment horizontal="center" vertical="center"/>
    </xf>
    <xf numFmtId="164" fontId="1" fillId="16" borderId="6" xfId="0" applyNumberFormat="1" applyFont="1" applyFill="1" applyBorder="1" applyAlignment="1" applyProtection="1">
      <alignment horizontal="center" vertical="center"/>
    </xf>
    <xf numFmtId="164" fontId="1" fillId="3" borderId="1" xfId="0" applyNumberFormat="1" applyFont="1" applyFill="1" applyBorder="1" applyAlignment="1" applyProtection="1">
      <alignment horizontal="center" vertical="center" wrapText="1"/>
    </xf>
    <xf numFmtId="164" fontId="1" fillId="5" borderId="1" xfId="0" applyNumberFormat="1" applyFont="1" applyFill="1" applyBorder="1" applyAlignment="1" applyProtection="1">
      <alignment horizontal="center" vertical="center"/>
    </xf>
    <xf numFmtId="164" fontId="1" fillId="3" borderId="6" xfId="0" applyNumberFormat="1" applyFont="1" applyFill="1" applyBorder="1" applyAlignment="1" applyProtection="1">
      <alignment horizontal="center" vertical="center" wrapText="1"/>
    </xf>
    <xf numFmtId="0" fontId="1" fillId="3" borderId="8" xfId="0" applyFont="1" applyFill="1" applyBorder="1" applyAlignment="1" applyProtection="1">
      <alignment horizontal="center" vertical="center"/>
    </xf>
    <xf numFmtId="0" fontId="1" fillId="5" borderId="8" xfId="0" applyFont="1" applyFill="1" applyBorder="1" applyAlignment="1" applyProtection="1">
      <alignment horizontal="center" vertical="center"/>
    </xf>
    <xf numFmtId="0" fontId="1" fillId="3" borderId="9" xfId="0" applyFont="1" applyFill="1" applyBorder="1" applyAlignment="1" applyProtection="1">
      <alignment horizontal="center" vertical="center"/>
    </xf>
    <xf numFmtId="164" fontId="1" fillId="18" borderId="10" xfId="0" applyNumberFormat="1" applyFont="1" applyFill="1" applyBorder="1" applyAlignment="1" applyProtection="1">
      <alignment horizontal="center"/>
    </xf>
    <xf numFmtId="164" fontId="1" fillId="17" borderId="10" xfId="0" applyNumberFormat="1" applyFont="1" applyFill="1" applyBorder="1" applyAlignment="1" applyProtection="1">
      <alignment horizontal="center"/>
    </xf>
    <xf numFmtId="164" fontId="1" fillId="6" borderId="10" xfId="0" applyNumberFormat="1" applyFont="1" applyFill="1" applyBorder="1" applyAlignment="1" applyProtection="1">
      <alignment horizontal="center"/>
    </xf>
    <xf numFmtId="164" fontId="1" fillId="9" borderId="10" xfId="0" applyNumberFormat="1" applyFont="1" applyFill="1" applyBorder="1" applyAlignment="1" applyProtection="1">
      <alignment horizontal="center"/>
    </xf>
    <xf numFmtId="164" fontId="1" fillId="10" borderId="10" xfId="0" applyNumberFormat="1" applyFont="1" applyFill="1" applyBorder="1" applyAlignment="1" applyProtection="1">
      <alignment horizontal="center"/>
    </xf>
    <xf numFmtId="164" fontId="1" fillId="11" borderId="10" xfId="0" applyNumberFormat="1" applyFont="1" applyFill="1" applyBorder="1" applyAlignment="1" applyProtection="1">
      <alignment horizontal="center"/>
    </xf>
    <xf numFmtId="164" fontId="1" fillId="13" borderId="10" xfId="0" applyNumberFormat="1" applyFont="1" applyFill="1" applyBorder="1" applyAlignment="1" applyProtection="1">
      <alignment horizontal="center"/>
    </xf>
    <xf numFmtId="164" fontId="1" fillId="14" borderId="10" xfId="0" applyNumberFormat="1" applyFont="1" applyFill="1" applyBorder="1" applyAlignment="1" applyProtection="1">
      <alignment horizontal="center"/>
    </xf>
    <xf numFmtId="164" fontId="1" fillId="15" borderId="10" xfId="0" applyNumberFormat="1" applyFont="1" applyFill="1" applyBorder="1" applyAlignment="1" applyProtection="1">
      <alignment horizontal="center"/>
    </xf>
    <xf numFmtId="164" fontId="1" fillId="16" borderId="10" xfId="0" applyNumberFormat="1" applyFont="1" applyFill="1" applyBorder="1" applyAlignment="1" applyProtection="1">
      <alignment horizontal="center"/>
    </xf>
    <xf numFmtId="164" fontId="1" fillId="4" borderId="17" xfId="0" applyNumberFormat="1" applyFont="1" applyFill="1" applyBorder="1" applyAlignment="1" applyProtection="1">
      <alignment horizontal="center" wrapText="1"/>
    </xf>
    <xf numFmtId="164" fontId="1" fillId="19" borderId="19" xfId="0" applyNumberFormat="1" applyFont="1" applyFill="1" applyBorder="1" applyAlignment="1" applyProtection="1">
      <alignment horizontal="center" wrapText="1"/>
    </xf>
    <xf numFmtId="164" fontId="1" fillId="4" borderId="18" xfId="0" applyNumberFormat="1" applyFont="1" applyFill="1" applyBorder="1" applyAlignment="1" applyProtection="1">
      <alignment horizontal="center" wrapText="1"/>
    </xf>
    <xf numFmtId="2" fontId="4" fillId="4" borderId="8" xfId="0" applyNumberFormat="1" applyFont="1" applyFill="1" applyBorder="1" applyAlignment="1" applyProtection="1">
      <alignment horizontal="center"/>
    </xf>
    <xf numFmtId="2" fontId="4" fillId="19" borderId="8" xfId="0" applyNumberFormat="1" applyFont="1" applyFill="1" applyBorder="1" applyAlignment="1" applyProtection="1">
      <alignment horizontal="center"/>
    </xf>
    <xf numFmtId="2" fontId="4" fillId="4" borderId="9" xfId="0" applyNumberFormat="1" applyFont="1" applyFill="1" applyBorder="1" applyAlignment="1" applyProtection="1">
      <alignment horizontal="center"/>
    </xf>
    <xf numFmtId="0" fontId="8" fillId="0" borderId="16" xfId="0" applyFont="1"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textRotation="90" wrapText="1"/>
      <protection locked="0"/>
    </xf>
    <xf numFmtId="49" fontId="11" fillId="0" borderId="1" xfId="0" applyNumberFormat="1" applyFont="1" applyFill="1" applyBorder="1" applyAlignment="1" applyProtection="1">
      <alignment horizontal="center" vertical="center" textRotation="90" wrapText="1"/>
      <protection locked="0"/>
    </xf>
    <xf numFmtId="49" fontId="11" fillId="0" borderId="13" xfId="0" applyNumberFormat="1" applyFont="1" applyFill="1" applyBorder="1" applyAlignment="1" applyProtection="1">
      <alignment horizontal="center" vertical="center" textRotation="90" wrapText="1"/>
      <protection locked="0"/>
    </xf>
    <xf numFmtId="0" fontId="4" fillId="12" borderId="5" xfId="0" applyFont="1" applyFill="1" applyBorder="1" applyAlignment="1" applyProtection="1">
      <alignment horizontal="center" vertical="center" textRotation="90" wrapText="1"/>
      <protection locked="0"/>
    </xf>
    <xf numFmtId="0" fontId="4" fillId="12" borderId="1" xfId="0" applyFont="1" applyFill="1" applyBorder="1" applyAlignment="1" applyProtection="1">
      <alignment horizontal="center" vertical="center" textRotation="90" wrapText="1"/>
      <protection locked="0"/>
    </xf>
    <xf numFmtId="0" fontId="4" fillId="12" borderId="6" xfId="0" applyFont="1" applyFill="1" applyBorder="1" applyAlignment="1" applyProtection="1">
      <alignment horizontal="center" vertical="center" textRotation="90" wrapText="1"/>
      <protection locked="0"/>
    </xf>
    <xf numFmtId="0" fontId="6" fillId="0" borderId="29" xfId="0" applyFont="1" applyFill="1" applyBorder="1" applyAlignment="1" applyProtection="1">
      <alignment shrinkToFit="1"/>
    </xf>
    <xf numFmtId="0" fontId="6" fillId="0" borderId="50" xfId="0" applyFont="1" applyFill="1" applyBorder="1" applyAlignment="1" applyProtection="1">
      <alignment shrinkToFit="1"/>
    </xf>
    <xf numFmtId="164" fontId="6" fillId="0" borderId="5" xfId="0" applyNumberFormat="1" applyFont="1" applyFill="1" applyBorder="1" applyAlignment="1" applyProtection="1">
      <alignment shrinkToFit="1"/>
    </xf>
    <xf numFmtId="164" fontId="6" fillId="0" borderId="1" xfId="0" applyNumberFormat="1" applyFont="1" applyFill="1" applyBorder="1" applyAlignment="1" applyProtection="1">
      <alignment shrinkToFit="1"/>
    </xf>
    <xf numFmtId="164" fontId="6" fillId="0" borderId="6" xfId="0" applyNumberFormat="1" applyFont="1" applyFill="1" applyBorder="1" applyAlignment="1" applyProtection="1">
      <alignment shrinkToFit="1"/>
    </xf>
    <xf numFmtId="164" fontId="6" fillId="0" borderId="14" xfId="0" applyNumberFormat="1" applyFont="1" applyFill="1" applyBorder="1" applyAlignment="1" applyProtection="1">
      <alignment shrinkToFit="1"/>
    </xf>
    <xf numFmtId="164" fontId="6" fillId="0" borderId="2" xfId="0" applyNumberFormat="1" applyFont="1" applyFill="1" applyBorder="1" applyAlignment="1" applyProtection="1">
      <alignment shrinkToFit="1"/>
    </xf>
    <xf numFmtId="164" fontId="4" fillId="0" borderId="10" xfId="0" applyNumberFormat="1" applyFont="1" applyFill="1" applyBorder="1" applyAlignment="1" applyProtection="1">
      <alignment horizontal="center" wrapText="1"/>
    </xf>
    <xf numFmtId="164" fontId="4" fillId="0" borderId="11" xfId="0" applyNumberFormat="1" applyFont="1" applyFill="1" applyBorder="1" applyAlignment="1" applyProtection="1">
      <alignment horizontal="center" wrapText="1"/>
    </xf>
    <xf numFmtId="164" fontId="4" fillId="0" borderId="1" xfId="0" applyNumberFormat="1" applyFont="1" applyFill="1" applyBorder="1" applyAlignment="1" applyProtection="1">
      <alignment horizontal="center" wrapText="1"/>
    </xf>
    <xf numFmtId="164" fontId="4" fillId="0" borderId="6" xfId="0" applyNumberFormat="1" applyFont="1" applyFill="1" applyBorder="1" applyAlignment="1" applyProtection="1">
      <alignment horizontal="center" wrapText="1"/>
    </xf>
    <xf numFmtId="164" fontId="4" fillId="0" borderId="8" xfId="0" applyNumberFormat="1" applyFont="1" applyFill="1" applyBorder="1" applyAlignment="1" applyProtection="1">
      <alignment horizontal="center" wrapText="1"/>
    </xf>
    <xf numFmtId="164" fontId="4" fillId="0" borderId="9" xfId="0" applyNumberFormat="1" applyFont="1" applyFill="1" applyBorder="1" applyAlignment="1" applyProtection="1">
      <alignment horizontal="center" wrapText="1"/>
    </xf>
    <xf numFmtId="164" fontId="6" fillId="0" borderId="7" xfId="0" applyNumberFormat="1" applyFont="1" applyFill="1" applyBorder="1" applyAlignment="1" applyProtection="1">
      <alignment shrinkToFit="1"/>
    </xf>
    <xf numFmtId="164" fontId="6" fillId="0" borderId="8" xfId="0" applyNumberFormat="1" applyFont="1" applyFill="1" applyBorder="1" applyAlignment="1" applyProtection="1">
      <alignment shrinkToFit="1"/>
    </xf>
    <xf numFmtId="164" fontId="6" fillId="0" borderId="9" xfId="0" applyNumberFormat="1" applyFont="1" applyFill="1" applyBorder="1" applyAlignment="1" applyProtection="1">
      <alignment shrinkToFit="1"/>
    </xf>
    <xf numFmtId="164" fontId="4" fillId="0" borderId="20" xfId="0" applyNumberFormat="1" applyFont="1" applyFill="1" applyBorder="1" applyAlignment="1" applyProtection="1">
      <alignment horizontal="center" wrapText="1"/>
    </xf>
    <xf numFmtId="164" fontId="4" fillId="0" borderId="59" xfId="0" applyNumberFormat="1" applyFont="1" applyFill="1" applyBorder="1" applyAlignment="1" applyProtection="1">
      <alignment horizontal="center" wrapText="1"/>
    </xf>
    <xf numFmtId="164" fontId="19" fillId="0" borderId="1" xfId="0" applyNumberFormat="1" applyFont="1" applyFill="1" applyBorder="1" applyAlignment="1" applyProtection="1">
      <alignment horizontal="center" vertical="center" shrinkToFit="1"/>
      <protection locked="0"/>
    </xf>
    <xf numFmtId="164" fontId="1" fillId="8" borderId="1" xfId="0" applyNumberFormat="1" applyFont="1" applyFill="1" applyBorder="1" applyAlignment="1" applyProtection="1">
      <alignment horizontal="center" vertical="center"/>
    </xf>
    <xf numFmtId="164" fontId="1" fillId="8" borderId="10" xfId="0" applyNumberFormat="1" applyFont="1" applyFill="1" applyBorder="1" applyAlignment="1" applyProtection="1">
      <alignment horizontal="center"/>
    </xf>
    <xf numFmtId="0" fontId="0" fillId="0" borderId="0" xfId="0" applyProtection="1"/>
    <xf numFmtId="0" fontId="10" fillId="0" borderId="16"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26" xfId="0" applyFont="1" applyFill="1" applyBorder="1" applyAlignment="1" applyProtection="1">
      <alignment horizontal="center"/>
    </xf>
    <xf numFmtId="0" fontId="13" fillId="0" borderId="16" xfId="0" applyFont="1" applyFill="1" applyBorder="1" applyAlignment="1" applyProtection="1"/>
    <xf numFmtId="0" fontId="14" fillId="0" borderId="0" xfId="0" applyFont="1" applyFill="1" applyBorder="1" applyAlignment="1" applyProtection="1"/>
    <xf numFmtId="0" fontId="13" fillId="0" borderId="0" xfId="0" applyFont="1" applyFill="1" applyBorder="1" applyAlignment="1" applyProtection="1"/>
    <xf numFmtId="0" fontId="13" fillId="0" borderId="26" xfId="0" applyFont="1" applyFill="1" applyBorder="1" applyAlignment="1" applyProtection="1"/>
    <xf numFmtId="0" fontId="9" fillId="0" borderId="16" xfId="0" applyFont="1" applyBorder="1" applyAlignment="1" applyProtection="1">
      <alignment vertical="center"/>
    </xf>
    <xf numFmtId="0" fontId="7" fillId="0" borderId="0" xfId="0" applyFont="1" applyBorder="1" applyProtection="1"/>
    <xf numFmtId="0" fontId="7" fillId="0" borderId="26" xfId="0" applyFont="1" applyBorder="1" applyProtection="1"/>
    <xf numFmtId="0" fontId="9" fillId="12" borderId="5" xfId="0" applyFont="1" applyFill="1" applyBorder="1" applyAlignment="1" applyProtection="1">
      <alignment horizontal="center"/>
    </xf>
    <xf numFmtId="0" fontId="9" fillId="12" borderId="1" xfId="0" applyFont="1" applyFill="1" applyBorder="1" applyAlignment="1" applyProtection="1">
      <alignment horizontal="center"/>
    </xf>
    <xf numFmtId="0" fontId="9" fillId="12" borderId="6" xfId="0" applyFont="1" applyFill="1" applyBorder="1" applyAlignment="1" applyProtection="1">
      <alignment horizontal="center"/>
    </xf>
    <xf numFmtId="0" fontId="0" fillId="0" borderId="0" xfId="0" applyFill="1" applyBorder="1" applyProtection="1"/>
    <xf numFmtId="0" fontId="1" fillId="0" borderId="16" xfId="0" applyFont="1" applyBorder="1" applyAlignment="1" applyProtection="1">
      <alignment horizontal="center"/>
    </xf>
    <xf numFmtId="0" fontId="15" fillId="0" borderId="0" xfId="0" applyFont="1" applyBorder="1" applyAlignment="1" applyProtection="1">
      <alignment horizontal="left"/>
    </xf>
    <xf numFmtId="0" fontId="0" fillId="0" borderId="0" xfId="0" applyBorder="1" applyProtection="1"/>
    <xf numFmtId="0" fontId="0" fillId="0" borderId="26" xfId="0" applyBorder="1" applyProtection="1"/>
    <xf numFmtId="0" fontId="1"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18" borderId="1" xfId="0" applyFont="1" applyFill="1" applyBorder="1" applyAlignment="1" applyProtection="1">
      <alignment horizontal="center" vertical="center" wrapText="1"/>
    </xf>
    <xf numFmtId="0" fontId="1" fillId="17" borderId="1"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9" borderId="1"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wrapText="1"/>
    </xf>
    <xf numFmtId="0" fontId="1" fillId="13"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xf>
    <xf numFmtId="0" fontId="1" fillId="15" borderId="1" xfId="0" applyFont="1" applyFill="1" applyBorder="1" applyAlignment="1" applyProtection="1">
      <alignment horizontal="center" vertical="center" wrapText="1"/>
    </xf>
    <xf numFmtId="0" fontId="1" fillId="16" borderId="6" xfId="0" applyFont="1" applyFill="1" applyBorder="1" applyAlignment="1" applyProtection="1">
      <alignment horizontal="center" vertical="center" wrapText="1"/>
    </xf>
    <xf numFmtId="0" fontId="1" fillId="0" borderId="0" xfId="0" applyFont="1" applyAlignment="1" applyProtection="1">
      <alignment horizontal="center"/>
    </xf>
    <xf numFmtId="0" fontId="17" fillId="0" borderId="0" xfId="0" applyFont="1" applyBorder="1" applyAlignment="1" applyProtection="1">
      <alignment horizontal="left"/>
    </xf>
    <xf numFmtId="0" fontId="3" fillId="0"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0" fillId="0" borderId="0" xfId="0" applyFill="1" applyProtection="1"/>
    <xf numFmtId="0" fontId="3" fillId="0" borderId="16" xfId="0" applyFont="1" applyFill="1" applyBorder="1" applyAlignment="1" applyProtection="1">
      <alignment horizontal="center" vertical="center"/>
    </xf>
    <xf numFmtId="0" fontId="0" fillId="0" borderId="0" xfId="0" applyFill="1" applyBorder="1" applyAlignment="1" applyProtection="1">
      <alignment vertical="center"/>
    </xf>
    <xf numFmtId="164" fontId="0" fillId="0" borderId="0" xfId="0" applyNumberFormat="1" applyFill="1" applyBorder="1" applyAlignment="1" applyProtection="1">
      <alignment horizontal="center" vertical="center"/>
    </xf>
    <xf numFmtId="16" fontId="0" fillId="0" borderId="0" xfId="0" applyNumberForma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6" fillId="0" borderId="0" xfId="0" applyFont="1" applyFill="1" applyProtection="1"/>
    <xf numFmtId="0" fontId="6" fillId="0" borderId="0" xfId="0" applyFont="1" applyFill="1" applyBorder="1" applyAlignment="1" applyProtection="1">
      <alignment vertical="center"/>
    </xf>
    <xf numFmtId="164" fontId="6" fillId="0" borderId="0" xfId="0" applyNumberFormat="1" applyFont="1" applyFill="1" applyBorder="1" applyAlignment="1" applyProtection="1">
      <alignment horizontal="center" vertical="center"/>
    </xf>
    <xf numFmtId="0" fontId="1" fillId="0" borderId="0" xfId="0" applyFont="1" applyAlignment="1" applyProtection="1">
      <alignment vertical="top" wrapText="1"/>
    </xf>
    <xf numFmtId="0" fontId="1" fillId="0" borderId="0" xfId="0" applyFont="1" applyAlignment="1" applyProtection="1">
      <alignment horizontal="left" vertical="top" wrapText="1"/>
    </xf>
    <xf numFmtId="0" fontId="4" fillId="8" borderId="1"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Protection="1"/>
    <xf numFmtId="0" fontId="0" fillId="0" borderId="26" xfId="0" applyFill="1" applyBorder="1" applyProtection="1"/>
    <xf numFmtId="0" fontId="8" fillId="0" borderId="16"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9" fillId="0" borderId="0" xfId="0" applyFont="1" applyBorder="1" applyProtection="1"/>
    <xf numFmtId="0" fontId="1" fillId="0" borderId="0" xfId="0" applyFont="1" applyBorder="1" applyProtection="1"/>
    <xf numFmtId="49" fontId="4" fillId="0" borderId="0" xfId="0" applyNumberFormat="1" applyFont="1" applyBorder="1" applyAlignment="1" applyProtection="1">
      <alignment horizontal="center" vertical="center" wrapText="1"/>
    </xf>
    <xf numFmtId="49" fontId="4" fillId="0" borderId="0" xfId="0" applyNumberFormat="1" applyFont="1" applyBorder="1" applyAlignment="1" applyProtection="1">
      <alignment vertical="center" wrapText="1"/>
    </xf>
    <xf numFmtId="2" fontId="6" fillId="0" borderId="0" xfId="0" applyNumberFormat="1" applyFont="1" applyBorder="1" applyAlignment="1" applyProtection="1"/>
    <xf numFmtId="0" fontId="0" fillId="0" borderId="16" xfId="0" applyBorder="1" applyProtection="1"/>
    <xf numFmtId="0" fontId="6" fillId="0" borderId="16" xfId="0" applyFont="1" applyFill="1" applyBorder="1" applyAlignment="1" applyProtection="1">
      <alignment horizontal="left" vertical="top"/>
    </xf>
    <xf numFmtId="49" fontId="6" fillId="0" borderId="0" xfId="0" applyNumberFormat="1" applyFont="1" applyBorder="1" applyAlignment="1" applyProtection="1"/>
    <xf numFmtId="49" fontId="6" fillId="0" borderId="0" xfId="0" applyNumberFormat="1" applyFont="1" applyBorder="1" applyAlignment="1" applyProtection="1">
      <alignment vertical="top"/>
    </xf>
    <xf numFmtId="49" fontId="5" fillId="0" borderId="0" xfId="0" applyNumberFormat="1" applyFont="1" applyFill="1" applyBorder="1" applyAlignment="1" applyProtection="1">
      <alignment vertical="top"/>
    </xf>
    <xf numFmtId="49" fontId="11" fillId="0" borderId="5" xfId="0" applyNumberFormat="1" applyFont="1" applyFill="1" applyBorder="1" applyAlignment="1" applyProtection="1">
      <alignment horizontal="center" vertical="center" textRotation="90" wrapText="1"/>
    </xf>
    <xf numFmtId="49" fontId="11" fillId="0" borderId="1" xfId="0" applyNumberFormat="1" applyFont="1" applyFill="1" applyBorder="1" applyAlignment="1" applyProtection="1">
      <alignment horizontal="center" vertical="center" textRotation="90" wrapText="1"/>
    </xf>
    <xf numFmtId="49" fontId="11" fillId="0" borderId="13" xfId="0" applyNumberFormat="1" applyFont="1" applyFill="1" applyBorder="1" applyAlignment="1" applyProtection="1">
      <alignment horizontal="center" vertical="center" textRotation="90" wrapText="1"/>
    </xf>
    <xf numFmtId="0" fontId="4" fillId="12" borderId="5" xfId="0" applyFont="1" applyFill="1" applyBorder="1" applyAlignment="1" applyProtection="1">
      <alignment horizontal="center" vertical="center" textRotation="90" wrapText="1"/>
    </xf>
    <xf numFmtId="0" fontId="4" fillId="12" borderId="1" xfId="0" applyFont="1" applyFill="1" applyBorder="1" applyAlignment="1" applyProtection="1">
      <alignment horizontal="center" vertical="center" textRotation="90" wrapText="1"/>
    </xf>
    <xf numFmtId="0" fontId="4" fillId="0" borderId="1" xfId="0" applyFont="1" applyFill="1" applyBorder="1" applyAlignment="1" applyProtection="1">
      <alignment horizontal="center" vertical="center" textRotation="90" wrapText="1"/>
    </xf>
    <xf numFmtId="0" fontId="4" fillId="12" borderId="6" xfId="0" applyFont="1" applyFill="1" applyBorder="1" applyAlignment="1" applyProtection="1">
      <alignment horizontal="center" vertical="center" textRotation="90" wrapText="1"/>
    </xf>
    <xf numFmtId="0" fontId="0" fillId="0" borderId="0" xfId="0" applyFont="1" applyFill="1" applyBorder="1" applyProtection="1"/>
    <xf numFmtId="164" fontId="6" fillId="0"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164" fontId="6" fillId="0" borderId="13"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shrinkToFit="1"/>
      <protection locked="0"/>
    </xf>
    <xf numFmtId="0" fontId="6" fillId="0" borderId="38" xfId="0" applyNumberFormat="1" applyFont="1" applyFill="1" applyBorder="1" applyAlignment="1" applyProtection="1">
      <alignment horizontal="left" shrinkToFit="1"/>
    </xf>
    <xf numFmtId="0" fontId="6" fillId="0" borderId="58" xfId="0" applyNumberFormat="1" applyFont="1" applyFill="1" applyBorder="1" applyAlignment="1" applyProtection="1">
      <alignment horizontal="left" shrinkToFit="1"/>
    </xf>
    <xf numFmtId="0" fontId="10" fillId="18" borderId="12" xfId="0" applyFont="1" applyFill="1" applyBorder="1" applyAlignment="1" applyProtection="1">
      <alignment horizontal="center"/>
    </xf>
    <xf numFmtId="0" fontId="10" fillId="18" borderId="10" xfId="0" applyFont="1" applyFill="1" applyBorder="1" applyAlignment="1" applyProtection="1">
      <alignment horizontal="center"/>
    </xf>
    <xf numFmtId="0" fontId="10" fillId="18" borderId="11" xfId="0" applyFont="1" applyFill="1" applyBorder="1" applyAlignment="1" applyProtection="1">
      <alignment horizontal="center"/>
    </xf>
    <xf numFmtId="0" fontId="10" fillId="18" borderId="14" xfId="0" applyFont="1" applyFill="1" applyBorder="1" applyAlignment="1" applyProtection="1">
      <alignment horizontal="center"/>
    </xf>
    <xf numFmtId="0" fontId="10" fillId="18" borderId="2" xfId="0" applyFont="1" applyFill="1" applyBorder="1" applyAlignment="1" applyProtection="1">
      <alignment horizontal="center"/>
    </xf>
    <xf numFmtId="0" fontId="10" fillId="18" borderId="15" xfId="0" applyFont="1" applyFill="1" applyBorder="1" applyAlignment="1" applyProtection="1">
      <alignment horizontal="center"/>
    </xf>
    <xf numFmtId="0" fontId="4" fillId="4" borderId="30" xfId="0" applyFont="1" applyFill="1" applyBorder="1" applyAlignment="1" applyProtection="1">
      <alignment horizontal="center"/>
    </xf>
    <xf numFmtId="0" fontId="4" fillId="4" borderId="27" xfId="0" applyFont="1" applyFill="1" applyBorder="1" applyAlignment="1" applyProtection="1">
      <alignment horizontal="center"/>
    </xf>
    <xf numFmtId="0" fontId="1" fillId="4" borderId="28"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3" fillId="7" borderId="23" xfId="0" applyFont="1" applyFill="1" applyBorder="1" applyAlignment="1" applyProtection="1">
      <alignment horizontal="center" vertical="center"/>
    </xf>
    <xf numFmtId="0" fontId="3" fillId="7" borderId="24" xfId="0" applyFont="1" applyFill="1" applyBorder="1" applyAlignment="1" applyProtection="1">
      <alignment horizontal="center" vertical="center"/>
    </xf>
    <xf numFmtId="0" fontId="3" fillId="7" borderId="25" xfId="0" applyFont="1" applyFill="1" applyBorder="1" applyAlignment="1" applyProtection="1">
      <alignment horizontal="center" vertical="center"/>
    </xf>
    <xf numFmtId="0" fontId="1" fillId="3" borderId="30"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1" fillId="0" borderId="28"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3" borderId="28"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0" borderId="0" xfId="0" applyFont="1" applyAlignment="1" applyProtection="1">
      <alignment horizontal="center" vertical="top" wrapText="1"/>
    </xf>
    <xf numFmtId="49" fontId="2" fillId="2" borderId="12" xfId="0" applyNumberFormat="1" applyFont="1" applyFill="1" applyBorder="1" applyAlignment="1" applyProtection="1">
      <alignment horizontal="center"/>
    </xf>
    <xf numFmtId="49" fontId="2" fillId="2" borderId="10" xfId="0" applyNumberFormat="1" applyFont="1" applyFill="1" applyBorder="1" applyAlignment="1" applyProtection="1">
      <alignment horizontal="center"/>
    </xf>
    <xf numFmtId="49" fontId="2" fillId="2" borderId="11" xfId="0" applyNumberFormat="1" applyFont="1" applyFill="1" applyBorder="1" applyAlignment="1" applyProtection="1">
      <alignment horizontal="center"/>
    </xf>
    <xf numFmtId="0" fontId="1" fillId="0" borderId="3" xfId="0" applyFont="1" applyBorder="1" applyAlignment="1" applyProtection="1">
      <alignment horizontal="center"/>
    </xf>
    <xf numFmtId="0" fontId="1" fillId="0" borderId="21" xfId="0" applyFont="1" applyBorder="1" applyAlignment="1" applyProtection="1">
      <alignment horizontal="center"/>
    </xf>
    <xf numFmtId="0" fontId="3" fillId="6" borderId="23" xfId="0" applyFont="1" applyFill="1" applyBorder="1" applyAlignment="1" applyProtection="1">
      <alignment horizontal="center" vertical="center"/>
    </xf>
    <xf numFmtId="0" fontId="3" fillId="6" borderId="24" xfId="0" applyFont="1" applyFill="1" applyBorder="1" applyAlignment="1" applyProtection="1">
      <alignment horizontal="center" vertical="center"/>
    </xf>
    <xf numFmtId="0" fontId="3" fillId="6" borderId="25" xfId="0" applyFont="1" applyFill="1" applyBorder="1" applyAlignment="1" applyProtection="1">
      <alignment horizontal="center" vertical="center"/>
    </xf>
    <xf numFmtId="0" fontId="3" fillId="8" borderId="23" xfId="0" applyFont="1" applyFill="1" applyBorder="1" applyAlignment="1" applyProtection="1">
      <alignment horizontal="center" vertical="center"/>
    </xf>
    <xf numFmtId="0" fontId="3" fillId="8"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49" fontId="4" fillId="0" borderId="21" xfId="0" applyNumberFormat="1" applyFont="1" applyFill="1" applyBorder="1" applyAlignment="1" applyProtection="1">
      <alignment horizontal="center" vertical="center" textRotation="90" wrapText="1"/>
    </xf>
    <xf numFmtId="49" fontId="4" fillId="0" borderId="10" xfId="0" applyNumberFormat="1" applyFont="1" applyFill="1" applyBorder="1" applyAlignment="1" applyProtection="1">
      <alignment horizontal="center" vertical="center" textRotation="90" wrapText="1"/>
    </xf>
    <xf numFmtId="49" fontId="4" fillId="0" borderId="55" xfId="0" applyNumberFormat="1" applyFont="1" applyFill="1" applyBorder="1" applyAlignment="1" applyProtection="1">
      <alignment horizontal="center" vertical="center" textRotation="90" wrapText="1"/>
    </xf>
    <xf numFmtId="49" fontId="4" fillId="0" borderId="22" xfId="0" applyNumberFormat="1" applyFont="1" applyFill="1" applyBorder="1" applyAlignment="1" applyProtection="1">
      <alignment horizontal="center" vertical="center" textRotation="90" wrapText="1"/>
    </xf>
    <xf numFmtId="49" fontId="4" fillId="0" borderId="1" xfId="0" applyNumberFormat="1" applyFont="1" applyFill="1" applyBorder="1" applyAlignment="1" applyProtection="1">
      <alignment horizontal="center" vertical="center" textRotation="90" wrapText="1"/>
    </xf>
    <xf numFmtId="49" fontId="4" fillId="0" borderId="13" xfId="0" applyNumberFormat="1" applyFont="1" applyFill="1" applyBorder="1" applyAlignment="1" applyProtection="1">
      <alignment horizontal="center" vertical="center" textRotation="90"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2" fontId="4" fillId="0" borderId="5" xfId="0" applyNumberFormat="1" applyFont="1" applyBorder="1" applyAlignment="1" applyProtection="1">
      <alignment horizontal="center" wrapText="1"/>
    </xf>
    <xf numFmtId="2" fontId="4" fillId="0" borderId="1" xfId="0" applyNumberFormat="1" applyFont="1" applyBorder="1" applyAlignment="1" applyProtection="1">
      <alignment horizontal="center" wrapText="1"/>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34" xfId="0" applyFont="1" applyFill="1" applyBorder="1" applyAlignment="1" applyProtection="1">
      <alignment horizontal="center"/>
    </xf>
    <xf numFmtId="49" fontId="4" fillId="0" borderId="23" xfId="0" applyNumberFormat="1" applyFont="1" applyBorder="1" applyAlignment="1" applyProtection="1">
      <alignment horizontal="center" vertical="center" wrapText="1"/>
    </xf>
    <xf numFmtId="49" fontId="4" fillId="0" borderId="24"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39"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0" fontId="4" fillId="0" borderId="52"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1" fillId="0" borderId="12" xfId="0" applyFont="1" applyBorder="1" applyAlignment="1" applyProtection="1">
      <alignment horizontal="center"/>
    </xf>
    <xf numFmtId="0" fontId="1" fillId="0" borderId="10" xfId="0" applyFont="1" applyBorder="1" applyAlignment="1" applyProtection="1">
      <alignment horizontal="center"/>
    </xf>
    <xf numFmtId="0" fontId="1" fillId="0" borderId="5" xfId="0" applyFont="1" applyBorder="1" applyAlignment="1" applyProtection="1">
      <alignment horizontal="center"/>
    </xf>
    <xf numFmtId="0" fontId="1" fillId="0" borderId="1" xfId="0" applyFont="1" applyBorder="1" applyAlignment="1" applyProtection="1">
      <alignment horizontal="center"/>
    </xf>
    <xf numFmtId="0" fontId="4" fillId="0" borderId="12" xfId="0" applyFont="1" applyFill="1" applyBorder="1" applyAlignment="1" applyProtection="1">
      <alignment horizontal="center"/>
    </xf>
    <xf numFmtId="0" fontId="4" fillId="0" borderId="10" xfId="0" applyFont="1" applyFill="1" applyBorder="1" applyAlignment="1" applyProtection="1">
      <alignment horizontal="center"/>
    </xf>
    <xf numFmtId="0" fontId="4" fillId="0" borderId="11" xfId="0" applyFont="1" applyFill="1" applyBorder="1" applyAlignment="1" applyProtection="1">
      <alignment horizontal="center"/>
    </xf>
    <xf numFmtId="49" fontId="4" fillId="0" borderId="1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13" xfId="0" applyFont="1" applyBorder="1" applyAlignment="1" applyProtection="1">
      <alignment horizontal="center" wrapText="1"/>
      <protection locked="0"/>
    </xf>
    <xf numFmtId="0" fontId="1" fillId="0" borderId="40" xfId="0" applyFont="1" applyBorder="1" applyAlignment="1" applyProtection="1">
      <alignment horizontal="center" wrapText="1"/>
      <protection locked="0"/>
    </xf>
    <xf numFmtId="0" fontId="1" fillId="0" borderId="36" xfId="0" applyFont="1" applyBorder="1" applyAlignment="1" applyProtection="1">
      <alignment horizontal="center" wrapText="1"/>
      <protection locked="0"/>
    </xf>
    <xf numFmtId="0" fontId="1" fillId="0" borderId="41" xfId="0" applyFont="1" applyBorder="1" applyAlignment="1" applyProtection="1">
      <alignment horizontal="center" wrapText="1"/>
      <protection locked="0"/>
    </xf>
    <xf numFmtId="0" fontId="1" fillId="0" borderId="10"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6" xfId="0" applyFont="1" applyBorder="1" applyAlignment="1" applyProtection="1">
      <alignment horizontal="center" wrapText="1"/>
    </xf>
    <xf numFmtId="0" fontId="4" fillId="0" borderId="7" xfId="0" applyFont="1" applyFill="1" applyBorder="1" applyAlignment="1" applyProtection="1">
      <alignment horizontal="center" vertical="top" wrapText="1"/>
    </xf>
    <xf numFmtId="0" fontId="4" fillId="0" borderId="8" xfId="0" applyFont="1" applyFill="1" applyBorder="1" applyAlignment="1" applyProtection="1">
      <alignment horizontal="center"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49" fontId="6" fillId="21" borderId="1" xfId="0" applyNumberFormat="1" applyFont="1" applyFill="1" applyBorder="1" applyAlignment="1" applyProtection="1">
      <alignment horizontal="center" wrapText="1"/>
    </xf>
    <xf numFmtId="49" fontId="6" fillId="21" borderId="8" xfId="0" applyNumberFormat="1" applyFont="1" applyFill="1" applyBorder="1" applyAlignment="1" applyProtection="1">
      <alignment horizontal="center" wrapText="1"/>
    </xf>
    <xf numFmtId="2" fontId="6" fillId="0" borderId="1" xfId="0" applyNumberFormat="1" applyFont="1" applyBorder="1" applyAlignment="1" applyProtection="1">
      <alignment horizontal="center" wrapText="1"/>
      <protection locked="0"/>
    </xf>
    <xf numFmtId="0" fontId="6" fillId="0" borderId="1" xfId="0" applyFont="1" applyFill="1" applyBorder="1" applyAlignment="1" applyProtection="1">
      <alignment horizontal="center" vertical="top" wrapText="1"/>
      <protection locked="0"/>
    </xf>
    <xf numFmtId="0" fontId="6" fillId="0" borderId="6" xfId="0" applyFont="1" applyFill="1" applyBorder="1" applyAlignment="1" applyProtection="1">
      <alignment horizontal="center" vertical="top" wrapText="1"/>
      <protection locked="0"/>
    </xf>
    <xf numFmtId="0" fontId="4" fillId="0" borderId="3" xfId="0" applyNumberFormat="1" applyFont="1" applyFill="1" applyBorder="1" applyAlignment="1" applyProtection="1">
      <alignment horizontal="center" shrinkToFit="1"/>
    </xf>
    <xf numFmtId="0" fontId="4" fillId="0" borderId="4" xfId="0" applyNumberFormat="1" applyFont="1" applyFill="1" applyBorder="1" applyAlignment="1" applyProtection="1">
      <alignment horizontal="center" shrinkToFit="1"/>
    </xf>
    <xf numFmtId="2" fontId="6" fillId="0" borderId="8" xfId="0" applyNumberFormat="1" applyFont="1" applyBorder="1" applyAlignment="1" applyProtection="1">
      <alignment horizontal="center" wrapText="1"/>
      <protection locked="0"/>
    </xf>
    <xf numFmtId="0" fontId="6" fillId="0" borderId="8"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protection locked="0"/>
    </xf>
    <xf numFmtId="49" fontId="4" fillId="0" borderId="12" xfId="0" applyNumberFormat="1" applyFont="1" applyFill="1" applyBorder="1" applyAlignment="1" applyProtection="1">
      <alignment horizontal="center" vertical="center" wrapText="1"/>
    </xf>
    <xf numFmtId="49" fontId="4" fillId="0" borderId="55" xfId="0" applyNumberFormat="1" applyFont="1" applyFill="1" applyBorder="1" applyAlignment="1" applyProtection="1">
      <alignment horizontal="center" vertical="center" wrapText="1"/>
    </xf>
    <xf numFmtId="49" fontId="4" fillId="0" borderId="37" xfId="0" applyNumberFormat="1" applyFont="1" applyFill="1" applyBorder="1" applyAlignment="1" applyProtection="1">
      <alignment horizontal="center" vertical="center" wrapText="1"/>
    </xf>
    <xf numFmtId="49" fontId="4" fillId="0" borderId="38" xfId="0" applyNumberFormat="1" applyFont="1" applyFill="1" applyBorder="1" applyAlignment="1" applyProtection="1">
      <alignment horizontal="center" vertical="center" wrapText="1"/>
    </xf>
    <xf numFmtId="49" fontId="4" fillId="0" borderId="37" xfId="0" applyNumberFormat="1" applyFont="1" applyFill="1" applyBorder="1" applyAlignment="1" applyProtection="1">
      <alignment horizontal="center" vertical="center" textRotation="90" wrapText="1"/>
    </xf>
    <xf numFmtId="49" fontId="4" fillId="0" borderId="38" xfId="0" applyNumberFormat="1" applyFont="1" applyFill="1" applyBorder="1" applyAlignment="1" applyProtection="1">
      <alignment horizontal="center" vertical="center" textRotation="90" wrapText="1"/>
    </xf>
    <xf numFmtId="49" fontId="4" fillId="0" borderId="24" xfId="0" applyNumberFormat="1" applyFont="1" applyFill="1" applyBorder="1" applyAlignment="1" applyProtection="1">
      <alignment horizontal="center" vertical="center" textRotation="90" wrapText="1"/>
    </xf>
    <xf numFmtId="49" fontId="4" fillId="0" borderId="39" xfId="0" applyNumberFormat="1" applyFont="1" applyFill="1" applyBorder="1" applyAlignment="1" applyProtection="1">
      <alignment horizontal="center" vertical="center" textRotation="90" wrapText="1"/>
    </xf>
    <xf numFmtId="0" fontId="1" fillId="0" borderId="22"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49" fontId="6" fillId="0" borderId="1" xfId="0" applyNumberFormat="1" applyFont="1" applyBorder="1" applyAlignment="1" applyProtection="1">
      <alignment horizontal="center" wrapText="1"/>
    </xf>
    <xf numFmtId="0" fontId="1" fillId="21" borderId="46" xfId="0" applyFont="1" applyFill="1" applyBorder="1" applyAlignment="1" applyProtection="1">
      <alignment horizontal="center" wrapText="1"/>
    </xf>
    <xf numFmtId="0" fontId="1" fillId="21" borderId="47" xfId="0" applyFont="1" applyFill="1" applyBorder="1" applyAlignment="1" applyProtection="1">
      <alignment horizontal="center" wrapText="1"/>
    </xf>
    <xf numFmtId="0" fontId="1" fillId="21" borderId="48" xfId="0" applyFont="1" applyFill="1" applyBorder="1" applyAlignment="1" applyProtection="1">
      <alignment horizontal="center" wrapText="1"/>
    </xf>
    <xf numFmtId="0" fontId="1" fillId="21" borderId="49" xfId="0" applyFont="1" applyFill="1" applyBorder="1" applyAlignment="1" applyProtection="1">
      <alignment horizontal="center" wrapText="1"/>
    </xf>
    <xf numFmtId="0" fontId="0" fillId="0" borderId="13" xfId="0" applyFont="1" applyBorder="1" applyAlignment="1" applyProtection="1">
      <alignment horizontal="center" wrapText="1"/>
    </xf>
    <xf numFmtId="0" fontId="0" fillId="0" borderId="22" xfId="0" applyFont="1" applyBorder="1" applyAlignment="1" applyProtection="1">
      <alignment horizontal="center" wrapText="1"/>
    </xf>
    <xf numFmtId="2" fontId="4" fillId="0" borderId="7" xfId="0" applyNumberFormat="1" applyFont="1" applyBorder="1" applyAlignment="1" applyProtection="1">
      <alignment horizontal="center" wrapText="1"/>
    </xf>
    <xf numFmtId="2" fontId="4" fillId="0" borderId="8" xfId="0" applyNumberFormat="1" applyFont="1" applyBorder="1" applyAlignment="1" applyProtection="1">
      <alignment horizontal="center" wrapText="1"/>
    </xf>
    <xf numFmtId="0" fontId="6" fillId="0" borderId="22" xfId="0" applyFont="1" applyFill="1" applyBorder="1" applyAlignment="1" applyProtection="1">
      <alignment horizontal="center" shrinkToFit="1"/>
      <protection locked="0"/>
    </xf>
    <xf numFmtId="0" fontId="6" fillId="0" borderId="1" xfId="0" applyFont="1" applyFill="1" applyBorder="1" applyAlignment="1" applyProtection="1">
      <alignment horizontal="center" shrinkToFit="1"/>
      <protection locked="0"/>
    </xf>
    <xf numFmtId="0" fontId="6" fillId="0" borderId="6" xfId="0" applyFont="1" applyFill="1" applyBorder="1" applyAlignment="1" applyProtection="1">
      <alignment horizontal="center" shrinkToFit="1"/>
      <protection locked="0"/>
    </xf>
    <xf numFmtId="164" fontId="6" fillId="0" borderId="28" xfId="0" applyNumberFormat="1" applyFont="1" applyFill="1" applyBorder="1" applyAlignment="1" applyProtection="1">
      <alignment horizontal="center" wrapText="1"/>
      <protection locked="0"/>
    </xf>
    <xf numFmtId="164" fontId="6" fillId="0" borderId="29" xfId="0" applyNumberFormat="1" applyFont="1" applyFill="1" applyBorder="1" applyAlignment="1" applyProtection="1">
      <alignment horizontal="center" wrapText="1"/>
      <protection locked="0"/>
    </xf>
    <xf numFmtId="164" fontId="6" fillId="0" borderId="40" xfId="0" applyNumberFormat="1" applyFont="1" applyFill="1" applyBorder="1" applyAlignment="1" applyProtection="1">
      <alignment horizontal="center" wrapText="1"/>
      <protection locked="0"/>
    </xf>
    <xf numFmtId="49" fontId="4" fillId="0" borderId="21"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horizontal="center" shrinkToFit="1"/>
    </xf>
    <xf numFmtId="0" fontId="4" fillId="0" borderId="29" xfId="0" applyNumberFormat="1" applyFont="1" applyFill="1" applyBorder="1" applyAlignment="1" applyProtection="1">
      <alignment horizontal="center" shrinkToFit="1"/>
    </xf>
    <xf numFmtId="0" fontId="4" fillId="0" borderId="30" xfId="0" applyNumberFormat="1" applyFont="1" applyFill="1" applyBorder="1" applyAlignment="1" applyProtection="1">
      <alignment horizontal="center" shrinkToFit="1"/>
    </xf>
    <xf numFmtId="0" fontId="4" fillId="0" borderId="31" xfId="0" applyNumberFormat="1" applyFont="1" applyFill="1" applyBorder="1" applyAlignment="1" applyProtection="1">
      <alignment horizontal="center" shrinkToFit="1"/>
    </xf>
    <xf numFmtId="0" fontId="6" fillId="0" borderId="29" xfId="0" applyFont="1" applyFill="1" applyBorder="1" applyAlignment="1" applyProtection="1">
      <alignment horizontal="center" shrinkToFit="1"/>
      <protection locked="0"/>
    </xf>
    <xf numFmtId="0" fontId="6" fillId="0" borderId="40" xfId="0" applyFont="1" applyFill="1" applyBorder="1" applyAlignment="1" applyProtection="1">
      <alignment horizontal="center" shrinkToFit="1"/>
      <protection locked="0"/>
    </xf>
    <xf numFmtId="164" fontId="4" fillId="0" borderId="23" xfId="0" applyNumberFormat="1" applyFont="1" applyFill="1" applyBorder="1" applyAlignment="1" applyProtection="1">
      <alignment horizontal="left" vertical="top" wrapText="1"/>
      <protection locked="0"/>
    </xf>
    <xf numFmtId="164" fontId="4" fillId="0" borderId="24" xfId="0" applyNumberFormat="1" applyFont="1" applyFill="1" applyBorder="1" applyAlignment="1" applyProtection="1">
      <alignment horizontal="left" vertical="top" wrapText="1"/>
      <protection locked="0"/>
    </xf>
    <xf numFmtId="164" fontId="4" fillId="0" borderId="25" xfId="0" applyNumberFormat="1" applyFont="1" applyFill="1" applyBorder="1" applyAlignment="1" applyProtection="1">
      <alignment horizontal="left" vertical="top" wrapText="1"/>
      <protection locked="0"/>
    </xf>
    <xf numFmtId="164" fontId="4" fillId="0" borderId="16" xfId="0" applyNumberFormat="1" applyFont="1" applyFill="1" applyBorder="1" applyAlignment="1" applyProtection="1">
      <alignment horizontal="left" vertical="top" wrapText="1"/>
      <protection locked="0"/>
    </xf>
    <xf numFmtId="164" fontId="4" fillId="0" borderId="0" xfId="0" applyNumberFormat="1" applyFont="1" applyFill="1" applyBorder="1" applyAlignment="1" applyProtection="1">
      <alignment horizontal="left" vertical="top" wrapText="1"/>
      <protection locked="0"/>
    </xf>
    <xf numFmtId="164" fontId="4" fillId="0" borderId="26" xfId="0" applyNumberFormat="1" applyFont="1" applyFill="1" applyBorder="1" applyAlignment="1" applyProtection="1">
      <alignment horizontal="left" vertical="top" wrapText="1"/>
      <protection locked="0"/>
    </xf>
    <xf numFmtId="164" fontId="4" fillId="0" borderId="56" xfId="0" applyNumberFormat="1" applyFont="1" applyFill="1" applyBorder="1" applyAlignment="1" applyProtection="1">
      <alignment horizontal="left" vertical="top" wrapText="1"/>
      <protection locked="0"/>
    </xf>
    <xf numFmtId="164" fontId="4" fillId="0" borderId="42" xfId="0" applyNumberFormat="1" applyFont="1" applyFill="1" applyBorder="1" applyAlignment="1" applyProtection="1">
      <alignment horizontal="left" vertical="top" wrapText="1"/>
      <protection locked="0"/>
    </xf>
    <xf numFmtId="164" fontId="4" fillId="0" borderId="57" xfId="0" applyNumberFormat="1" applyFont="1" applyFill="1" applyBorder="1" applyAlignment="1" applyProtection="1">
      <alignment horizontal="left" vertical="top" wrapText="1"/>
      <protection locked="0"/>
    </xf>
    <xf numFmtId="0" fontId="6" fillId="0" borderId="50" xfId="0" applyFont="1" applyFill="1" applyBorder="1" applyAlignment="1" applyProtection="1">
      <alignment horizontal="center" shrinkToFit="1"/>
      <protection locked="0"/>
    </xf>
    <xf numFmtId="0" fontId="6" fillId="0" borderId="51" xfId="0" applyFont="1" applyFill="1" applyBorder="1" applyAlignment="1" applyProtection="1">
      <alignment horizontal="center" shrinkToFit="1"/>
      <protection locked="0"/>
    </xf>
    <xf numFmtId="164" fontId="6" fillId="0" borderId="54" xfId="0" applyNumberFormat="1" applyFont="1" applyFill="1" applyBorder="1" applyAlignment="1" applyProtection="1">
      <alignment horizontal="center" wrapText="1"/>
      <protection locked="0"/>
    </xf>
    <xf numFmtId="164" fontId="6" fillId="0" borderId="50" xfId="0" applyNumberFormat="1" applyFont="1" applyFill="1" applyBorder="1" applyAlignment="1" applyProtection="1">
      <alignment horizontal="center" wrapText="1"/>
      <protection locked="0"/>
    </xf>
    <xf numFmtId="164" fontId="6" fillId="0" borderId="51" xfId="0" applyNumberFormat="1" applyFont="1" applyFill="1" applyBorder="1" applyAlignment="1" applyProtection="1">
      <alignment horizontal="center" wrapText="1"/>
      <protection locked="0"/>
    </xf>
    <xf numFmtId="0" fontId="10" fillId="7" borderId="23" xfId="0" applyFont="1" applyFill="1" applyBorder="1" applyAlignment="1" applyProtection="1">
      <alignment horizontal="center" vertical="center"/>
    </xf>
    <xf numFmtId="0" fontId="10" fillId="7" borderId="24" xfId="0" applyFont="1" applyFill="1" applyBorder="1" applyAlignment="1" applyProtection="1">
      <alignment horizontal="center" vertical="center"/>
    </xf>
    <xf numFmtId="0" fontId="10" fillId="7" borderId="25" xfId="0"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textRotation="90" wrapText="1"/>
    </xf>
    <xf numFmtId="49" fontId="4" fillId="0" borderId="11" xfId="0" applyNumberFormat="1" applyFont="1" applyFill="1" applyBorder="1" applyAlignment="1" applyProtection="1">
      <alignment horizontal="center" vertical="center" textRotation="90" wrapText="1"/>
    </xf>
    <xf numFmtId="49" fontId="4" fillId="0" borderId="5" xfId="0" applyNumberFormat="1" applyFont="1" applyFill="1" applyBorder="1" applyAlignment="1" applyProtection="1">
      <alignment horizontal="center" vertical="center" textRotation="90" wrapText="1"/>
    </xf>
    <xf numFmtId="49" fontId="4" fillId="0" borderId="6" xfId="0" applyNumberFormat="1" applyFont="1" applyFill="1" applyBorder="1" applyAlignment="1" applyProtection="1">
      <alignment horizontal="center" vertical="center" textRotation="90" wrapText="1"/>
    </xf>
    <xf numFmtId="0" fontId="10" fillId="6" borderId="23" xfId="0" applyFont="1" applyFill="1" applyBorder="1" applyAlignment="1" applyProtection="1">
      <alignment horizontal="center" vertical="center"/>
    </xf>
    <xf numFmtId="0" fontId="10" fillId="6" borderId="24" xfId="0" applyFont="1" applyFill="1" applyBorder="1" applyAlignment="1" applyProtection="1">
      <alignment horizontal="center" vertical="center"/>
    </xf>
    <xf numFmtId="0" fontId="10" fillId="6" borderId="25" xfId="0" applyFont="1" applyFill="1" applyBorder="1" applyAlignment="1" applyProtection="1">
      <alignment horizontal="center" vertical="center"/>
    </xf>
    <xf numFmtId="0" fontId="10" fillId="8" borderId="23" xfId="0" applyFont="1" applyFill="1" applyBorder="1" applyAlignment="1" applyProtection="1">
      <alignment horizontal="center" vertical="center"/>
    </xf>
    <xf numFmtId="0" fontId="10" fillId="8" borderId="24" xfId="0" applyFont="1" applyFill="1" applyBorder="1" applyAlignment="1" applyProtection="1">
      <alignment horizontal="center" vertical="center"/>
    </xf>
    <xf numFmtId="0" fontId="10" fillId="8" borderId="25" xfId="0"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textRotation="90" wrapText="1"/>
      <protection locked="0"/>
    </xf>
    <xf numFmtId="49" fontId="4" fillId="0" borderId="10" xfId="0" applyNumberFormat="1" applyFont="1" applyFill="1" applyBorder="1" applyAlignment="1" applyProtection="1">
      <alignment horizontal="center" vertical="center" textRotation="90" wrapText="1"/>
      <protection locked="0"/>
    </xf>
    <xf numFmtId="49" fontId="4" fillId="0" borderId="11" xfId="0" applyNumberFormat="1" applyFont="1" applyFill="1" applyBorder="1" applyAlignment="1" applyProtection="1">
      <alignment horizontal="center" vertical="center" textRotation="90" wrapText="1"/>
      <protection locked="0"/>
    </xf>
    <xf numFmtId="49" fontId="4" fillId="0" borderId="5" xfId="0" applyNumberFormat="1" applyFont="1" applyFill="1" applyBorder="1" applyAlignment="1" applyProtection="1">
      <alignment horizontal="center" vertical="center" textRotation="90" wrapText="1"/>
      <protection locked="0"/>
    </xf>
    <xf numFmtId="49" fontId="4" fillId="0" borderId="1" xfId="0" applyNumberFormat="1" applyFont="1" applyFill="1" applyBorder="1" applyAlignment="1" applyProtection="1">
      <alignment horizontal="center" vertical="center" textRotation="90" wrapText="1"/>
      <protection locked="0"/>
    </xf>
    <xf numFmtId="49" fontId="4" fillId="0" borderId="6" xfId="0" applyNumberFormat="1" applyFont="1" applyFill="1" applyBorder="1" applyAlignment="1" applyProtection="1">
      <alignment horizontal="center" vertical="center" textRotation="90" wrapText="1"/>
      <protection locked="0"/>
    </xf>
    <xf numFmtId="49" fontId="4" fillId="0" borderId="21" xfId="0" applyNumberFormat="1" applyFont="1" applyFill="1" applyBorder="1" applyAlignment="1" applyProtection="1">
      <alignment horizontal="center" vertical="center" wrapText="1"/>
      <protection locked="0"/>
    </xf>
    <xf numFmtId="49" fontId="4" fillId="0" borderId="10" xfId="0" applyNumberFormat="1" applyFont="1" applyFill="1" applyBorder="1" applyAlignment="1" applyProtection="1">
      <alignment horizontal="center" vertical="center" wrapText="1"/>
      <protection locked="0"/>
    </xf>
    <xf numFmtId="49" fontId="4" fillId="0" borderId="11" xfId="0" applyNumberFormat="1" applyFont="1" applyFill="1" applyBorder="1" applyAlignment="1" applyProtection="1">
      <alignment horizontal="center" vertical="center" wrapText="1"/>
      <protection locked="0"/>
    </xf>
    <xf numFmtId="49" fontId="4" fillId="0" borderId="22"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wrapText="1"/>
      <protection locked="0"/>
    </xf>
    <xf numFmtId="49" fontId="4" fillId="0" borderId="37" xfId="0" applyNumberFormat="1" applyFont="1" applyFill="1" applyBorder="1" applyAlignment="1" applyProtection="1">
      <alignment horizontal="center" vertical="center" wrapText="1"/>
      <protection locked="0"/>
    </xf>
    <xf numFmtId="49" fontId="4" fillId="0" borderId="38" xfId="0" applyNumberFormat="1" applyFont="1" applyFill="1" applyBorder="1" applyAlignment="1" applyProtection="1">
      <alignment horizontal="center" vertical="center" wrapText="1"/>
      <protection locked="0"/>
    </xf>
    <xf numFmtId="49" fontId="4" fillId="0" borderId="37" xfId="0" applyNumberFormat="1" applyFont="1" applyFill="1" applyBorder="1" applyAlignment="1" applyProtection="1">
      <alignment horizontal="center" vertical="center" textRotation="90" wrapText="1"/>
      <protection locked="0"/>
    </xf>
    <xf numFmtId="49" fontId="4" fillId="0" borderId="38" xfId="0" applyNumberFormat="1" applyFont="1" applyFill="1" applyBorder="1" applyAlignment="1" applyProtection="1">
      <alignment horizontal="center" vertical="center" textRotation="90" wrapText="1"/>
      <protection locked="0"/>
    </xf>
    <xf numFmtId="49" fontId="4" fillId="0" borderId="24" xfId="0" applyNumberFormat="1" applyFont="1" applyFill="1" applyBorder="1" applyAlignment="1" applyProtection="1">
      <alignment horizontal="center" vertical="center" textRotation="90" wrapText="1"/>
      <protection locked="0"/>
    </xf>
    <xf numFmtId="49" fontId="4" fillId="0" borderId="39" xfId="0" applyNumberFormat="1" applyFont="1" applyFill="1" applyBorder="1" applyAlignment="1" applyProtection="1">
      <alignment horizontal="center" vertical="center" textRotation="90" wrapText="1"/>
      <protection locked="0"/>
    </xf>
    <xf numFmtId="49" fontId="4" fillId="0" borderId="12" xfId="0" applyNumberFormat="1" applyFont="1" applyFill="1" applyBorder="1" applyAlignment="1" applyProtection="1">
      <alignment horizontal="center" vertical="center" wrapText="1"/>
      <protection locked="0"/>
    </xf>
    <xf numFmtId="49" fontId="4" fillId="0" borderId="55"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49" fontId="4" fillId="0" borderId="21" xfId="0" applyNumberFormat="1" applyFont="1" applyFill="1" applyBorder="1" applyAlignment="1" applyProtection="1">
      <alignment horizontal="center" vertical="center" textRotation="90" wrapText="1"/>
      <protection locked="0"/>
    </xf>
    <xf numFmtId="49" fontId="4" fillId="0" borderId="55" xfId="0" applyNumberFormat="1" applyFont="1" applyFill="1" applyBorder="1" applyAlignment="1" applyProtection="1">
      <alignment horizontal="center" vertical="center" textRotation="90" wrapText="1"/>
      <protection locked="0"/>
    </xf>
    <xf numFmtId="49" fontId="4" fillId="0" borderId="22" xfId="0" applyNumberFormat="1" applyFont="1" applyFill="1" applyBorder="1" applyAlignment="1" applyProtection="1">
      <alignment horizontal="center" vertical="center" textRotation="90" wrapText="1"/>
      <protection locked="0"/>
    </xf>
    <xf numFmtId="49" fontId="4" fillId="0" borderId="13" xfId="0" applyNumberFormat="1" applyFont="1" applyFill="1" applyBorder="1" applyAlignment="1" applyProtection="1">
      <alignment horizontal="center" vertical="center" textRotation="90" wrapText="1"/>
      <protection locked="0"/>
    </xf>
    <xf numFmtId="0" fontId="4" fillId="0" borderId="3" xfId="0" applyNumberFormat="1" applyFont="1" applyFill="1" applyBorder="1" applyAlignment="1" applyProtection="1">
      <alignment horizontal="center" shrinkToFit="1"/>
      <protection locked="0"/>
    </xf>
    <xf numFmtId="0" fontId="4" fillId="0" borderId="4" xfId="0" applyNumberFormat="1" applyFont="1" applyFill="1" applyBorder="1" applyAlignment="1" applyProtection="1">
      <alignment horizontal="center" shrinkToFit="1"/>
      <protection locked="0"/>
    </xf>
    <xf numFmtId="0" fontId="4" fillId="0" borderId="28" xfId="0" applyNumberFormat="1" applyFont="1" applyFill="1" applyBorder="1" applyAlignment="1" applyProtection="1">
      <alignment horizontal="center" shrinkToFit="1"/>
      <protection locked="0"/>
    </xf>
    <xf numFmtId="0" fontId="4" fillId="0" borderId="29" xfId="0" applyNumberFormat="1" applyFont="1" applyFill="1" applyBorder="1" applyAlignment="1" applyProtection="1">
      <alignment horizontal="center" shrinkToFit="1"/>
      <protection locked="0"/>
    </xf>
    <xf numFmtId="0" fontId="4" fillId="0" borderId="30" xfId="0" applyNumberFormat="1" applyFont="1" applyFill="1" applyBorder="1" applyAlignment="1" applyProtection="1">
      <alignment horizontal="center" shrinkToFit="1"/>
      <protection locked="0"/>
    </xf>
    <xf numFmtId="0" fontId="4" fillId="0" borderId="31" xfId="0" applyNumberFormat="1" applyFont="1" applyFill="1" applyBorder="1" applyAlignment="1" applyProtection="1">
      <alignment horizontal="center" shrinkToFit="1"/>
      <protection locked="0"/>
    </xf>
  </cellXfs>
  <cellStyles count="1">
    <cellStyle name="Normal" xfId="0" builtinId="0"/>
  </cellStyles>
  <dxfs count="0"/>
  <tableStyles count="0" defaultTableStyle="TableStyleMedium2" defaultPivotStyle="PivotStyleLight16"/>
  <colors>
    <mruColors>
      <color rgb="FFC08040"/>
      <color rgb="FFCC99FF"/>
      <color rgb="FF7F9E40"/>
      <color rgb="FF9BEE72"/>
      <color rgb="FFFFA3FF"/>
      <color rgb="FFFFFF66"/>
      <color rgb="FFD8E4BC"/>
      <color rgb="FFFF603B"/>
      <color rgb="FF987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504825</xdr:colOff>
      <xdr:row>52</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11477625" cy="1004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Instructions for using Menu Planning Tool</a:t>
          </a:r>
          <a:endParaRPr lang="en-US" sz="1400">
            <a:solidFill>
              <a:schemeClr val="dk1"/>
            </a:solidFill>
            <a:effectLst/>
            <a:latin typeface="+mn-lt"/>
            <a:ea typeface="+mn-ea"/>
            <a:cs typeface="+mn-cs"/>
          </a:endParaRP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How the Tool Works:</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The Meal Planning Tool contains formulas to evaluate whether the daily and weekly requirements for all meal components are met.  The Tool is designed to assist with menu planning and will generate a production sheet from the information entered during menu planning.  Look at the tabs at the bottom of the page.  There is a Weekly Menus tab where you will enter all items planned for the week.  Next there are tabs leading to a Menu Planning Tool for each age/grade group.  The correct grade group must be used since the minimum and maximum amounts vary.  Until adequate amounts for each component are entered, No will appear in the “Meets Daily Requirements” or “Meets Weekly Requirements” rows.  The tool does not evaluate whether the nutrient standards for calories, sodium, and saturated fat are met, and cannot evaluate whether the serving size information entered is correct.  The calculations are made based on information entered by the school.  If incorrect information is entered, the results will not be accurate.</a:t>
          </a: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Using the Tool:</a:t>
          </a:r>
          <a:endParaRPr lang="en-US" sz="1200">
            <a:solidFill>
              <a:schemeClr val="dk1"/>
            </a:solidFill>
            <a:effectLst/>
            <a:latin typeface="+mn-lt"/>
            <a:ea typeface="+mn-ea"/>
            <a:cs typeface="+mn-cs"/>
          </a:endParaRPr>
        </a:p>
        <a:p>
          <a:r>
            <a:rPr lang="en-US" sz="1100" b="1">
              <a:solidFill>
                <a:schemeClr val="dk1"/>
              </a:solidFill>
              <a:effectLst/>
              <a:latin typeface="+mn-lt"/>
              <a:ea typeface="+mn-ea"/>
              <a:cs typeface="+mn-cs"/>
            </a:rPr>
            <a:t>1. Enter the menu:</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 on the tab named “Weekly Menus”.  At the top of the page enter the date range this menu is for in the space next to “Menu for the Week of”.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Next, under each day of the week, enter all lunch menu items that are planned for that week, including milk and condiments.  You may want to enter both     the food item and recipe/product number in the spaces.</a:t>
          </a:r>
        </a:p>
        <a:p>
          <a:endParaRPr lang="en-US" sz="800" b="1">
            <a:solidFill>
              <a:schemeClr val="dk1"/>
            </a:solidFill>
            <a:effectLst/>
            <a:latin typeface="+mn-lt"/>
            <a:ea typeface="+mn-ea"/>
            <a:cs typeface="+mn-cs"/>
          </a:endParaRPr>
        </a:p>
        <a:p>
          <a:r>
            <a:rPr lang="en-US" sz="1100" b="1">
              <a:solidFill>
                <a:schemeClr val="dk1"/>
              </a:solidFill>
              <a:effectLst/>
              <a:latin typeface="+mn-lt"/>
              <a:ea typeface="+mn-ea"/>
              <a:cs typeface="+mn-cs"/>
            </a:rPr>
            <a:t>2. Evaluate Menus/Use the Menu Planning Tool:</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at the bottom of the page – “K-5”, “6-8”, or “9-12”.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The information entered previously for “Week of” and “Menu Item” has been pulled forward to the appropriate days on the Menu Planning Tool pages.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Starting with Monday, enter the serving size/utensil for each of the menu items.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Next, enter the component contributions for each menu item under the appropriate component headings.  For example, if serving a hamburger on a bun that credits for 2 M/MA and 1.5 G/B, enter 2 under the M/MA column and 1.5 under the G/B column across from that menu item.</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For vegetables, enter the amount that menu item contributes to each vegetable subgroup.  The “Total Veg” column will calculate based on the amounts entered for each subgroup.</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As components are entered, the tool evaluates whether the daily requirements are being met.  In the “Meets Daily Requirements” row, under each component column, a No will appear if the daily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Repeat steps c-f for the rest of the days in the week.</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h)  The Tool adds up the weekly totals as information is entered each day and will evaluate whether or not the weekly requirements have been met.  At the bottom of the page, in the “Meets Weekly Requirements” row, under each component column, a No will appear if the weekly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i)  If there are multiple age/grade groups in your school, repeat steps a-i for each age/grade group being served.</a:t>
          </a:r>
        </a:p>
        <a:p>
          <a:pPr lvl="1"/>
          <a:endParaRPr lang="en-US" sz="800">
            <a:solidFill>
              <a:schemeClr val="dk1"/>
            </a:solidFill>
            <a:effectLst/>
            <a:latin typeface="+mn-lt"/>
            <a:ea typeface="+mn-ea"/>
            <a:cs typeface="+mn-cs"/>
          </a:endParaRPr>
        </a:p>
        <a:p>
          <a:r>
            <a:rPr lang="en-US" sz="1100" b="1">
              <a:solidFill>
                <a:schemeClr val="dk1"/>
              </a:solidFill>
              <a:effectLst/>
              <a:latin typeface="+mn-lt"/>
              <a:ea typeface="+mn-ea"/>
              <a:cs typeface="+mn-cs"/>
            </a:rPr>
            <a:t>3. Generate Production Records:</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 “K-5 Production Records”, “6-8 Production Records”, or “9-12 Production Records”.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Menu Items, Serving Size/Utensil, Component Contributions, Daily Lunch Component Totals, and Weekly Lunch Component Totals are all generated from previously entered information.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At the top of each production record, fill in any additional information available prior to production including:</a:t>
          </a:r>
        </a:p>
        <a:p>
          <a:pPr lvl="2"/>
          <a:r>
            <a:rPr lang="en-US" sz="1100">
              <a:solidFill>
                <a:schemeClr val="dk1"/>
              </a:solidFill>
              <a:effectLst/>
              <a:latin typeface="+mn-lt"/>
              <a:ea typeface="+mn-ea"/>
              <a:cs typeface="+mn-cs"/>
            </a:rPr>
            <a:t>- Date</a:t>
          </a:r>
        </a:p>
        <a:p>
          <a:pPr lvl="2"/>
          <a:r>
            <a:rPr lang="en-US" sz="1100">
              <a:solidFill>
                <a:schemeClr val="dk1"/>
              </a:solidFill>
              <a:effectLst/>
              <a:latin typeface="+mn-lt"/>
              <a:ea typeface="+mn-ea"/>
              <a:cs typeface="+mn-cs"/>
            </a:rPr>
            <a:t>- Preparation Site</a:t>
          </a:r>
        </a:p>
        <a:p>
          <a:pPr lvl="2"/>
          <a:r>
            <a:rPr lang="en-US" sz="1100">
              <a:solidFill>
                <a:schemeClr val="dk1"/>
              </a:solidFill>
              <a:effectLst/>
              <a:latin typeface="+mn-lt"/>
              <a:ea typeface="+mn-ea"/>
              <a:cs typeface="+mn-cs"/>
            </a:rPr>
            <a:t>- Does the school participate in offer?  If so, which grades?</a:t>
          </a:r>
        </a:p>
        <a:p>
          <a:pPr lvl="2"/>
          <a:r>
            <a:rPr lang="en-US" sz="1100">
              <a:solidFill>
                <a:schemeClr val="dk1"/>
              </a:solidFill>
              <a:effectLst/>
              <a:latin typeface="+mn-lt"/>
              <a:ea typeface="+mn-ea"/>
              <a:cs typeface="+mn-cs"/>
            </a:rPr>
            <a:t>- Are free seconds available?</a:t>
          </a:r>
        </a:p>
        <a:p>
          <a:pPr lvl="2"/>
          <a:r>
            <a:rPr lang="en-US" sz="1100">
              <a:solidFill>
                <a:schemeClr val="dk1"/>
              </a:solidFill>
              <a:effectLst/>
              <a:latin typeface="+mn-lt"/>
              <a:ea typeface="+mn-ea"/>
              <a:cs typeface="+mn-cs"/>
            </a:rPr>
            <a:t>- How many meals are planned for this age/grade group?</a:t>
          </a:r>
        </a:p>
        <a:p>
          <a:pPr lvl="2"/>
          <a:r>
            <a:rPr lang="en-US" sz="1100">
              <a:solidFill>
                <a:schemeClr val="dk1"/>
              </a:solidFill>
              <a:effectLst/>
              <a:latin typeface="+mn-lt"/>
              <a:ea typeface="+mn-ea"/>
              <a:cs typeface="+mn-cs"/>
            </a:rPr>
            <a:t>- HACCP Process # for each of the menu items planned.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Additional notes to production staff may also be entered on the right hand side of the production record.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Production records are now ready to print.  The Tool is set up to print one day’s production record per page.  This form should be placed in the kitchen to inform production staff which items to prepare, how much to prepare, and the amounts of components each item contributes.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Production staff should then fill in the Temperatures, Amount Prepared, Amount Leftover, Production Notes, and Meals Served columns while preparing the meal and during service.</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After service, the production records should be kept on file for ______.</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Y20" sqref="Y20"/>
    </sheetView>
  </sheetViews>
  <sheetFormatPr defaultRowHeight="15" x14ac:dyDescent="0.25"/>
  <sheetData/>
  <sheetProtection password="D9A3"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7" sqref="A7"/>
    </sheetView>
  </sheetViews>
  <sheetFormatPr defaultRowHeight="15" x14ac:dyDescent="0.25"/>
  <cols>
    <col min="1" max="5" width="30.7109375" style="89" customWidth="1"/>
    <col min="6" max="16384" width="9.140625" style="89"/>
  </cols>
  <sheetData>
    <row r="1" spans="1:5" ht="15" customHeight="1" x14ac:dyDescent="0.25">
      <c r="A1" s="171" t="s">
        <v>69</v>
      </c>
      <c r="B1" s="172"/>
      <c r="C1" s="172"/>
      <c r="D1" s="172"/>
      <c r="E1" s="173"/>
    </row>
    <row r="2" spans="1:5" ht="15" customHeight="1" x14ac:dyDescent="0.25">
      <c r="A2" s="174"/>
      <c r="B2" s="175"/>
      <c r="C2" s="175"/>
      <c r="D2" s="175"/>
      <c r="E2" s="176"/>
    </row>
    <row r="3" spans="1:5" ht="15" customHeight="1" x14ac:dyDescent="0.35">
      <c r="A3" s="90"/>
      <c r="B3" s="91"/>
      <c r="C3" s="91"/>
      <c r="D3" s="91"/>
      <c r="E3" s="92"/>
    </row>
    <row r="4" spans="1:5" ht="30" customHeight="1" x14ac:dyDescent="0.35">
      <c r="A4" s="93" t="s">
        <v>41</v>
      </c>
      <c r="B4" s="25" t="s">
        <v>90</v>
      </c>
      <c r="C4" s="94"/>
      <c r="D4" s="95"/>
      <c r="E4" s="96"/>
    </row>
    <row r="5" spans="1:5" ht="30" customHeight="1" x14ac:dyDescent="0.25">
      <c r="A5" s="97"/>
      <c r="B5" s="98"/>
      <c r="C5" s="98"/>
      <c r="D5" s="98"/>
      <c r="E5" s="99"/>
    </row>
    <row r="6" spans="1:5" ht="30" customHeight="1" x14ac:dyDescent="0.25">
      <c r="A6" s="100" t="s">
        <v>2</v>
      </c>
      <c r="B6" s="101" t="s">
        <v>3</v>
      </c>
      <c r="C6" s="101" t="s">
        <v>4</v>
      </c>
      <c r="D6" s="101" t="s">
        <v>5</v>
      </c>
      <c r="E6" s="102" t="s">
        <v>6</v>
      </c>
    </row>
    <row r="7" spans="1:5" ht="30" customHeight="1" x14ac:dyDescent="0.25">
      <c r="A7" s="2"/>
      <c r="B7" s="2"/>
      <c r="C7" s="2"/>
      <c r="D7" s="2"/>
      <c r="E7" s="2"/>
    </row>
    <row r="8" spans="1:5" ht="30" customHeight="1" x14ac:dyDescent="0.25">
      <c r="A8" s="2"/>
      <c r="B8" s="2"/>
      <c r="C8" s="2"/>
      <c r="D8" s="2"/>
      <c r="E8" s="2"/>
    </row>
    <row r="9" spans="1:5" ht="30" customHeight="1" x14ac:dyDescent="0.25">
      <c r="A9" s="2"/>
      <c r="B9" s="2"/>
      <c r="C9" s="2"/>
      <c r="D9" s="2"/>
      <c r="E9" s="2"/>
    </row>
    <row r="10" spans="1:5" ht="30" customHeight="1" x14ac:dyDescent="0.25">
      <c r="A10" s="2"/>
      <c r="B10" s="2"/>
      <c r="C10" s="2"/>
      <c r="D10" s="2"/>
      <c r="E10" s="2"/>
    </row>
    <row r="11" spans="1:5" ht="30" customHeight="1" x14ac:dyDescent="0.25">
      <c r="A11" s="2"/>
      <c r="B11" s="2"/>
      <c r="C11" s="2"/>
      <c r="D11" s="2"/>
      <c r="E11" s="2"/>
    </row>
    <row r="12" spans="1:5" ht="30" customHeight="1" x14ac:dyDescent="0.25">
      <c r="A12" s="3"/>
      <c r="B12" s="3"/>
      <c r="C12" s="3"/>
      <c r="D12" s="3"/>
      <c r="E12" s="3"/>
    </row>
    <row r="13" spans="1:5" ht="30" customHeight="1" x14ac:dyDescent="0.25">
      <c r="A13" s="3"/>
      <c r="B13" s="3"/>
      <c r="C13" s="3"/>
      <c r="D13" s="3"/>
      <c r="E13" s="3"/>
    </row>
    <row r="14" spans="1:5" ht="30" customHeight="1" x14ac:dyDescent="0.25">
      <c r="A14" s="3"/>
      <c r="B14" s="3"/>
      <c r="C14" s="3"/>
      <c r="D14" s="3"/>
      <c r="E14" s="3"/>
    </row>
    <row r="15" spans="1:5" ht="30" customHeight="1" x14ac:dyDescent="0.25">
      <c r="A15" s="5"/>
      <c r="B15" s="5"/>
      <c r="C15" s="5"/>
      <c r="D15" s="5"/>
      <c r="E15" s="5"/>
    </row>
    <row r="16" spans="1:5" ht="30" customHeight="1" x14ac:dyDescent="0.25">
      <c r="A16" s="3"/>
      <c r="B16" s="3"/>
      <c r="C16" s="3"/>
      <c r="D16" s="3"/>
      <c r="E16" s="3"/>
    </row>
    <row r="17" spans="1:5" ht="30" customHeight="1" x14ac:dyDescent="0.25">
      <c r="A17" s="5"/>
      <c r="B17" s="5"/>
      <c r="C17" s="5"/>
      <c r="D17" s="5"/>
      <c r="E17" s="5"/>
    </row>
    <row r="18" spans="1:5" ht="30" customHeight="1" x14ac:dyDescent="0.25">
      <c r="A18" s="5"/>
      <c r="B18" s="5"/>
      <c r="C18" s="5"/>
      <c r="D18" s="5"/>
      <c r="E18" s="5"/>
    </row>
    <row r="19" spans="1:5" ht="30" customHeight="1" x14ac:dyDescent="0.25">
      <c r="A19" s="6"/>
      <c r="B19" s="6"/>
      <c r="C19" s="6"/>
      <c r="D19" s="6"/>
      <c r="E19" s="6"/>
    </row>
    <row r="20" spans="1:5" ht="30" customHeight="1" x14ac:dyDescent="0.25">
      <c r="A20" s="6"/>
      <c r="B20" s="6"/>
      <c r="C20" s="6"/>
      <c r="D20" s="6"/>
      <c r="E20" s="6"/>
    </row>
    <row r="21" spans="1:5" ht="30" customHeight="1" x14ac:dyDescent="0.25">
      <c r="A21" s="6"/>
      <c r="B21" s="6"/>
      <c r="C21" s="6"/>
      <c r="D21" s="6"/>
      <c r="E21" s="6"/>
    </row>
    <row r="22" spans="1:5" ht="30" customHeight="1" x14ac:dyDescent="0.25">
      <c r="A22" s="6"/>
      <c r="B22" s="6"/>
      <c r="C22" s="6"/>
      <c r="D22" s="6"/>
      <c r="E22" s="6"/>
    </row>
    <row r="23" spans="1:5" ht="30" customHeight="1" x14ac:dyDescent="0.25">
      <c r="A23" s="6"/>
      <c r="B23" s="6"/>
      <c r="C23" s="6"/>
      <c r="D23" s="6"/>
      <c r="E23" s="6"/>
    </row>
    <row r="24" spans="1:5" ht="30" customHeight="1" x14ac:dyDescent="0.25">
      <c r="A24" s="6"/>
      <c r="B24" s="6"/>
      <c r="C24" s="6"/>
      <c r="D24" s="6"/>
      <c r="E24" s="6"/>
    </row>
    <row r="25" spans="1:5" ht="30" customHeight="1" x14ac:dyDescent="0.25">
      <c r="A25" s="6"/>
      <c r="B25" s="6"/>
      <c r="C25" s="6"/>
      <c r="D25" s="6"/>
      <c r="E25" s="6"/>
    </row>
    <row r="26" spans="1:5" ht="30" customHeight="1" thickBot="1" x14ac:dyDescent="0.3">
      <c r="A26" s="7"/>
      <c r="B26" s="7"/>
      <c r="C26" s="7"/>
      <c r="D26" s="7"/>
      <c r="E26" s="7"/>
    </row>
  </sheetData>
  <sheetProtection password="D9A3" sheet="1" objects="1" scenarios="1" selectLockedCells="1"/>
  <mergeCells count="1">
    <mergeCell ref="A1:E2"/>
  </mergeCells>
  <printOptions horizontalCentered="1" vertic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Zeros="0" zoomScale="85" zoomScaleNormal="85" workbookViewId="0">
      <selection activeCell="B122" sqref="B122:K133"/>
    </sheetView>
  </sheetViews>
  <sheetFormatPr defaultRowHeight="15" x14ac:dyDescent="0.25"/>
  <cols>
    <col min="1" max="1" width="28.5703125" style="89" bestFit="1" customWidth="1"/>
    <col min="2" max="2" width="12.7109375" style="89" customWidth="1"/>
    <col min="3" max="5" width="9.140625" style="89"/>
    <col min="6" max="6" width="8.28515625" style="89" customWidth="1"/>
    <col min="7" max="16384" width="9.140625" style="89"/>
  </cols>
  <sheetData>
    <row r="1" spans="1:26" ht="30" customHeight="1" x14ac:dyDescent="0.25">
      <c r="A1" s="181" t="s">
        <v>12</v>
      </c>
      <c r="B1" s="182"/>
      <c r="C1" s="182"/>
      <c r="D1" s="182"/>
      <c r="E1" s="182"/>
      <c r="F1" s="182"/>
      <c r="G1" s="182"/>
      <c r="H1" s="182"/>
      <c r="I1" s="182"/>
      <c r="J1" s="182"/>
      <c r="K1" s="182"/>
      <c r="L1" s="182"/>
      <c r="M1" s="183"/>
      <c r="P1" s="103"/>
      <c r="Q1" s="103"/>
      <c r="R1" s="103"/>
      <c r="S1" s="103"/>
      <c r="T1" s="103"/>
      <c r="U1" s="103"/>
      <c r="V1" s="103"/>
      <c r="W1" s="103"/>
      <c r="X1" s="103"/>
      <c r="Y1" s="103"/>
      <c r="Z1" s="103"/>
    </row>
    <row r="2" spans="1:26" ht="15" customHeight="1" x14ac:dyDescent="0.25">
      <c r="A2" s="104" t="s">
        <v>43</v>
      </c>
      <c r="B2" s="105" t="str">
        <f>'Weekly Menus'!B4</f>
        <v>Week One</v>
      </c>
      <c r="C2" s="106"/>
      <c r="D2" s="106"/>
      <c r="E2" s="106"/>
      <c r="F2" s="106"/>
      <c r="G2" s="106"/>
      <c r="H2" s="106"/>
      <c r="I2" s="106"/>
      <c r="J2" s="106"/>
      <c r="K2" s="106"/>
      <c r="L2" s="106"/>
      <c r="M2" s="107"/>
      <c r="P2" s="103"/>
      <c r="Q2" s="103"/>
      <c r="R2" s="103"/>
      <c r="S2" s="103"/>
      <c r="T2" s="103"/>
      <c r="U2" s="103"/>
      <c r="V2" s="103"/>
      <c r="W2" s="103"/>
      <c r="X2" s="103"/>
      <c r="Y2" s="103"/>
      <c r="Z2" s="103"/>
    </row>
    <row r="3" spans="1:26" ht="15" customHeight="1" thickBot="1" x14ac:dyDescent="0.3">
      <c r="A3" s="104"/>
      <c r="B3" s="106"/>
      <c r="C3" s="106"/>
      <c r="D3" s="106"/>
      <c r="E3" s="106"/>
      <c r="F3" s="106"/>
      <c r="G3" s="106"/>
      <c r="H3" s="106"/>
      <c r="I3" s="106"/>
      <c r="J3" s="106"/>
      <c r="K3" s="106"/>
      <c r="L3" s="106"/>
      <c r="M3" s="107"/>
      <c r="P3" s="103"/>
      <c r="Q3" s="103"/>
      <c r="R3" s="103"/>
      <c r="S3" s="103"/>
      <c r="T3" s="103"/>
      <c r="U3" s="103"/>
      <c r="V3" s="103"/>
      <c r="W3" s="103"/>
      <c r="X3" s="103"/>
      <c r="Y3" s="103"/>
      <c r="Z3" s="103"/>
    </row>
    <row r="4" spans="1:26" ht="18.75" x14ac:dyDescent="0.3">
      <c r="A4" s="191" t="s">
        <v>2</v>
      </c>
      <c r="B4" s="192"/>
      <c r="C4" s="192"/>
      <c r="D4" s="192"/>
      <c r="E4" s="192"/>
      <c r="F4" s="192"/>
      <c r="G4" s="192"/>
      <c r="H4" s="192"/>
      <c r="I4" s="192"/>
      <c r="J4" s="192"/>
      <c r="K4" s="192"/>
      <c r="L4" s="192"/>
      <c r="M4" s="193"/>
      <c r="P4" s="103"/>
      <c r="Q4" s="103"/>
      <c r="R4" s="103"/>
      <c r="S4" s="103"/>
      <c r="T4" s="103"/>
      <c r="U4" s="103"/>
      <c r="V4" s="103"/>
      <c r="W4" s="103"/>
      <c r="X4" s="103"/>
      <c r="Y4" s="103"/>
      <c r="Z4" s="103"/>
    </row>
    <row r="5" spans="1:26" ht="45" customHeight="1" x14ac:dyDescent="0.25">
      <c r="A5" s="108" t="s">
        <v>8</v>
      </c>
      <c r="B5" s="109" t="s">
        <v>77</v>
      </c>
      <c r="C5" s="110" t="s">
        <v>0</v>
      </c>
      <c r="D5" s="111" t="s">
        <v>73</v>
      </c>
      <c r="E5" s="112" t="s">
        <v>1</v>
      </c>
      <c r="F5" s="113" t="s">
        <v>68</v>
      </c>
      <c r="G5" s="114" t="s">
        <v>78</v>
      </c>
      <c r="H5" s="115" t="s">
        <v>79</v>
      </c>
      <c r="I5" s="116" t="s">
        <v>80</v>
      </c>
      <c r="J5" s="117" t="s">
        <v>81</v>
      </c>
      <c r="K5" s="118" t="s">
        <v>82</v>
      </c>
      <c r="L5" s="119" t="s">
        <v>26</v>
      </c>
      <c r="M5" s="120" t="s">
        <v>11</v>
      </c>
      <c r="P5" s="103"/>
      <c r="Q5" s="103"/>
      <c r="R5" s="103"/>
      <c r="S5" s="103"/>
      <c r="T5" s="103"/>
      <c r="U5" s="103"/>
      <c r="V5" s="103"/>
      <c r="W5" s="103"/>
      <c r="X5" s="103"/>
      <c r="Y5" s="103"/>
      <c r="Z5" s="103"/>
    </row>
    <row r="6" spans="1:26" ht="15" customHeight="1" x14ac:dyDescent="0.25">
      <c r="A6" s="27">
        <f>'Weekly Menus'!A7</f>
        <v>0</v>
      </c>
      <c r="B6" s="8"/>
      <c r="C6" s="9"/>
      <c r="D6" s="9"/>
      <c r="E6" s="9"/>
      <c r="F6" s="9"/>
      <c r="G6" s="9"/>
      <c r="H6" s="9"/>
      <c r="I6" s="9"/>
      <c r="J6" s="9"/>
      <c r="K6" s="9"/>
      <c r="L6" s="9"/>
      <c r="M6" s="28">
        <f>SUM(G6:L6)</f>
        <v>0</v>
      </c>
      <c r="P6" s="103"/>
      <c r="Q6" s="103"/>
      <c r="R6" s="103"/>
      <c r="S6" s="103"/>
      <c r="T6" s="103"/>
      <c r="U6" s="103"/>
      <c r="V6" s="103"/>
      <c r="W6" s="103"/>
      <c r="X6" s="103"/>
      <c r="Y6" s="103"/>
      <c r="Z6" s="103"/>
    </row>
    <row r="7" spans="1:26" ht="15" customHeight="1" x14ac:dyDescent="0.25">
      <c r="A7" s="27">
        <f>'Weekly Menus'!A8</f>
        <v>0</v>
      </c>
      <c r="B7" s="8"/>
      <c r="C7" s="9"/>
      <c r="D7" s="9"/>
      <c r="E7" s="9"/>
      <c r="F7" s="9"/>
      <c r="G7" s="9"/>
      <c r="H7" s="9"/>
      <c r="I7" s="9"/>
      <c r="J7" s="9"/>
      <c r="K7" s="9"/>
      <c r="L7" s="9"/>
      <c r="M7" s="28">
        <f t="shared" ref="M7:M14" si="0">SUM(G7:L7)</f>
        <v>0</v>
      </c>
      <c r="P7" s="103"/>
      <c r="Q7" s="103"/>
      <c r="R7" s="103"/>
      <c r="S7" s="103"/>
      <c r="T7" s="103"/>
      <c r="U7" s="103"/>
      <c r="V7" s="103"/>
      <c r="W7" s="103"/>
      <c r="X7" s="103"/>
      <c r="Y7" s="103"/>
      <c r="Z7" s="103"/>
    </row>
    <row r="8" spans="1:26" ht="15" customHeight="1" x14ac:dyDescent="0.25">
      <c r="A8" s="27">
        <f>'Weekly Menus'!A9</f>
        <v>0</v>
      </c>
      <c r="B8" s="8"/>
      <c r="C8" s="9"/>
      <c r="D8" s="9"/>
      <c r="E8" s="9"/>
      <c r="F8" s="9"/>
      <c r="G8" s="9"/>
      <c r="H8" s="9"/>
      <c r="I8" s="9"/>
      <c r="J8" s="9"/>
      <c r="K8" s="9"/>
      <c r="L8" s="9"/>
      <c r="M8" s="28">
        <f t="shared" si="0"/>
        <v>0</v>
      </c>
      <c r="P8" s="103"/>
      <c r="Q8" s="103"/>
      <c r="R8" s="103"/>
      <c r="S8" s="103"/>
      <c r="T8" s="103"/>
      <c r="U8" s="103"/>
      <c r="V8" s="103"/>
      <c r="W8" s="103"/>
      <c r="X8" s="103"/>
      <c r="Y8" s="103"/>
      <c r="Z8" s="103"/>
    </row>
    <row r="9" spans="1:26" ht="15" customHeight="1" x14ac:dyDescent="0.25">
      <c r="A9" s="27">
        <f>'Weekly Menus'!A10</f>
        <v>0</v>
      </c>
      <c r="B9" s="8"/>
      <c r="C9" s="9"/>
      <c r="D9" s="9"/>
      <c r="E9" s="9"/>
      <c r="F9" s="9"/>
      <c r="G9" s="9"/>
      <c r="H9" s="9"/>
      <c r="I9" s="9"/>
      <c r="J9" s="9"/>
      <c r="K9" s="9"/>
      <c r="L9" s="9"/>
      <c r="M9" s="28">
        <f t="shared" si="0"/>
        <v>0</v>
      </c>
      <c r="P9" s="103"/>
      <c r="Q9" s="103"/>
      <c r="R9" s="103"/>
      <c r="S9" s="103"/>
      <c r="T9" s="103"/>
      <c r="U9" s="103"/>
      <c r="V9" s="103"/>
      <c r="W9" s="103"/>
      <c r="X9" s="103"/>
      <c r="Y9" s="103"/>
      <c r="Z9" s="103"/>
    </row>
    <row r="10" spans="1:26" ht="15" customHeight="1" x14ac:dyDescent="0.25">
      <c r="A10" s="27">
        <f>'Weekly Menus'!A11</f>
        <v>0</v>
      </c>
      <c r="B10" s="8"/>
      <c r="C10" s="9"/>
      <c r="D10" s="9"/>
      <c r="E10" s="9"/>
      <c r="F10" s="9"/>
      <c r="G10" s="9"/>
      <c r="H10" s="9"/>
      <c r="I10" s="9"/>
      <c r="J10" s="9"/>
      <c r="K10" s="9"/>
      <c r="L10" s="9"/>
      <c r="M10" s="28">
        <f t="shared" si="0"/>
        <v>0</v>
      </c>
      <c r="P10" s="103"/>
      <c r="Q10" s="103"/>
      <c r="R10" s="103"/>
      <c r="S10" s="103"/>
      <c r="T10" s="103"/>
      <c r="U10" s="103"/>
      <c r="V10" s="103"/>
      <c r="W10" s="103"/>
      <c r="X10" s="103"/>
      <c r="Y10" s="103"/>
      <c r="Z10" s="103"/>
    </row>
    <row r="11" spans="1:26" ht="15" customHeight="1" x14ac:dyDescent="0.25">
      <c r="A11" s="27">
        <f>'Weekly Menus'!A12</f>
        <v>0</v>
      </c>
      <c r="B11" s="8"/>
      <c r="C11" s="9"/>
      <c r="D11" s="9"/>
      <c r="E11" s="9"/>
      <c r="F11" s="9"/>
      <c r="G11" s="9"/>
      <c r="H11" s="9"/>
      <c r="I11" s="9"/>
      <c r="J11" s="9"/>
      <c r="K11" s="9"/>
      <c r="L11" s="9"/>
      <c r="M11" s="28">
        <f t="shared" si="0"/>
        <v>0</v>
      </c>
      <c r="P11" s="103"/>
      <c r="Q11" s="103"/>
      <c r="R11" s="103"/>
      <c r="S11" s="103"/>
      <c r="T11" s="103"/>
      <c r="U11" s="103"/>
      <c r="V11" s="103"/>
      <c r="W11" s="103"/>
      <c r="X11" s="103"/>
      <c r="Y11" s="103"/>
      <c r="Z11" s="103"/>
    </row>
    <row r="12" spans="1:26" ht="15" customHeight="1" x14ac:dyDescent="0.25">
      <c r="A12" s="27">
        <f>'Weekly Menus'!A13</f>
        <v>0</v>
      </c>
      <c r="B12" s="8"/>
      <c r="C12" s="9"/>
      <c r="D12" s="9"/>
      <c r="E12" s="9"/>
      <c r="F12" s="9"/>
      <c r="G12" s="9"/>
      <c r="H12" s="9"/>
      <c r="I12" s="9"/>
      <c r="J12" s="9"/>
      <c r="K12" s="9"/>
      <c r="L12" s="9"/>
      <c r="M12" s="28">
        <f t="shared" si="0"/>
        <v>0</v>
      </c>
      <c r="P12" s="103"/>
      <c r="Q12" s="103"/>
      <c r="R12" s="103"/>
      <c r="S12" s="103"/>
      <c r="T12" s="103"/>
      <c r="U12" s="103"/>
      <c r="V12" s="103"/>
      <c r="W12" s="103"/>
      <c r="X12" s="103"/>
      <c r="Y12" s="103"/>
      <c r="Z12" s="103"/>
    </row>
    <row r="13" spans="1:26" ht="15" customHeight="1" x14ac:dyDescent="0.25">
      <c r="A13" s="27">
        <f>'Weekly Menus'!A14</f>
        <v>0</v>
      </c>
      <c r="B13" s="8"/>
      <c r="C13" s="9"/>
      <c r="D13" s="9"/>
      <c r="E13" s="9"/>
      <c r="F13" s="9"/>
      <c r="G13" s="9"/>
      <c r="H13" s="9"/>
      <c r="I13" s="9"/>
      <c r="J13" s="9"/>
      <c r="K13" s="9"/>
      <c r="L13" s="9"/>
      <c r="M13" s="28">
        <f t="shared" si="0"/>
        <v>0</v>
      </c>
      <c r="P13" s="103"/>
      <c r="Q13" s="103"/>
      <c r="R13" s="103"/>
      <c r="S13" s="103"/>
      <c r="T13" s="103"/>
      <c r="U13" s="103"/>
      <c r="V13" s="103"/>
      <c r="W13" s="103"/>
      <c r="X13" s="103"/>
      <c r="Y13" s="103"/>
      <c r="Z13" s="103"/>
    </row>
    <row r="14" spans="1:26" ht="15" customHeight="1" x14ac:dyDescent="0.25">
      <c r="A14" s="27">
        <f>'Weekly Menus'!A15</f>
        <v>0</v>
      </c>
      <c r="B14" s="10"/>
      <c r="C14" s="9"/>
      <c r="D14" s="9"/>
      <c r="E14" s="9"/>
      <c r="F14" s="9"/>
      <c r="G14" s="9"/>
      <c r="H14" s="9"/>
      <c r="I14" s="9"/>
      <c r="J14" s="9"/>
      <c r="K14" s="9"/>
      <c r="L14" s="9"/>
      <c r="M14" s="28">
        <f t="shared" si="0"/>
        <v>0</v>
      </c>
      <c r="P14" s="103"/>
      <c r="Q14" s="103"/>
      <c r="R14" s="103"/>
      <c r="S14" s="103"/>
      <c r="T14" s="103"/>
      <c r="U14" s="103"/>
      <c r="V14" s="103"/>
      <c r="W14" s="103"/>
      <c r="X14" s="103"/>
      <c r="Y14" s="103"/>
      <c r="Z14" s="103"/>
    </row>
    <row r="15" spans="1:26" ht="15" customHeight="1" x14ac:dyDescent="0.25">
      <c r="A15" s="27">
        <f>'Weekly Menus'!A16</f>
        <v>0</v>
      </c>
      <c r="B15" s="10"/>
      <c r="C15" s="9"/>
      <c r="D15" s="9"/>
      <c r="E15" s="9"/>
      <c r="F15" s="9"/>
      <c r="G15" s="9"/>
      <c r="H15" s="9"/>
      <c r="I15" s="9"/>
      <c r="J15" s="9"/>
      <c r="K15" s="9"/>
      <c r="L15" s="9"/>
      <c r="M15" s="28">
        <f>SUM(G15:L15)</f>
        <v>0</v>
      </c>
      <c r="P15" s="103"/>
      <c r="Q15" s="103"/>
      <c r="R15" s="103"/>
      <c r="S15" s="103"/>
      <c r="T15" s="103"/>
      <c r="U15" s="103"/>
      <c r="V15" s="103"/>
      <c r="W15" s="103"/>
      <c r="X15" s="103"/>
      <c r="Y15" s="103"/>
      <c r="Z15" s="103"/>
    </row>
    <row r="16" spans="1:26" ht="15" customHeight="1" x14ac:dyDescent="0.25">
      <c r="A16" s="27">
        <f>'Weekly Menus'!A17</f>
        <v>0</v>
      </c>
      <c r="B16" s="10"/>
      <c r="C16" s="9"/>
      <c r="D16" s="9"/>
      <c r="E16" s="9"/>
      <c r="F16" s="9"/>
      <c r="G16" s="9"/>
      <c r="H16" s="9"/>
      <c r="I16" s="9"/>
      <c r="J16" s="9"/>
      <c r="K16" s="9"/>
      <c r="L16" s="9"/>
      <c r="M16" s="28">
        <f t="shared" ref="M16:M25" si="1">SUM(G16:L16)</f>
        <v>0</v>
      </c>
      <c r="P16" s="103"/>
      <c r="Q16" s="103"/>
      <c r="R16" s="103"/>
      <c r="S16" s="103"/>
      <c r="T16" s="103"/>
      <c r="U16" s="103"/>
      <c r="V16" s="103"/>
      <c r="W16" s="103"/>
      <c r="X16" s="103"/>
      <c r="Y16" s="103"/>
      <c r="Z16" s="103"/>
    </row>
    <row r="17" spans="1:26" ht="15" customHeight="1" x14ac:dyDescent="0.25">
      <c r="A17" s="27">
        <f>'Weekly Menus'!A18</f>
        <v>0</v>
      </c>
      <c r="B17" s="10"/>
      <c r="C17" s="9"/>
      <c r="D17" s="9"/>
      <c r="E17" s="9"/>
      <c r="F17" s="9"/>
      <c r="G17" s="9"/>
      <c r="H17" s="9"/>
      <c r="I17" s="9"/>
      <c r="J17" s="9"/>
      <c r="K17" s="9"/>
      <c r="L17" s="9"/>
      <c r="M17" s="28">
        <f t="shared" si="1"/>
        <v>0</v>
      </c>
      <c r="P17" s="103"/>
      <c r="Q17" s="103"/>
      <c r="R17" s="103"/>
      <c r="S17" s="103"/>
      <c r="T17" s="103"/>
      <c r="U17" s="103"/>
      <c r="V17" s="103"/>
      <c r="W17" s="103"/>
      <c r="X17" s="103"/>
      <c r="Y17" s="103"/>
      <c r="Z17" s="103"/>
    </row>
    <row r="18" spans="1:26" ht="15" customHeight="1" x14ac:dyDescent="0.25">
      <c r="A18" s="27">
        <f>'Weekly Menus'!A19</f>
        <v>0</v>
      </c>
      <c r="B18" s="10"/>
      <c r="C18" s="9"/>
      <c r="D18" s="9"/>
      <c r="E18" s="9"/>
      <c r="F18" s="9"/>
      <c r="G18" s="9"/>
      <c r="H18" s="9"/>
      <c r="I18" s="9"/>
      <c r="J18" s="9"/>
      <c r="K18" s="9"/>
      <c r="L18" s="9"/>
      <c r="M18" s="28">
        <f t="shared" si="1"/>
        <v>0</v>
      </c>
      <c r="P18" s="103"/>
      <c r="Q18" s="103"/>
      <c r="R18" s="103"/>
      <c r="S18" s="103"/>
      <c r="T18" s="103"/>
      <c r="U18" s="103"/>
      <c r="V18" s="103"/>
      <c r="W18" s="103"/>
      <c r="X18" s="103"/>
      <c r="Y18" s="103"/>
      <c r="Z18" s="103"/>
    </row>
    <row r="19" spans="1:26" ht="15" customHeight="1" x14ac:dyDescent="0.25">
      <c r="A19" s="27">
        <f>'Weekly Menus'!A20</f>
        <v>0</v>
      </c>
      <c r="B19" s="10"/>
      <c r="C19" s="9"/>
      <c r="D19" s="9"/>
      <c r="E19" s="9"/>
      <c r="F19" s="9"/>
      <c r="G19" s="9"/>
      <c r="H19" s="9"/>
      <c r="I19" s="9"/>
      <c r="J19" s="9"/>
      <c r="K19" s="9"/>
      <c r="L19" s="9"/>
      <c r="M19" s="28">
        <f t="shared" si="1"/>
        <v>0</v>
      </c>
      <c r="P19" s="103"/>
      <c r="Q19" s="103"/>
      <c r="R19" s="103"/>
      <c r="S19" s="103"/>
      <c r="T19" s="103"/>
      <c r="U19" s="103"/>
      <c r="V19" s="103"/>
      <c r="W19" s="103"/>
      <c r="X19" s="103"/>
      <c r="Y19" s="103"/>
      <c r="Z19" s="103"/>
    </row>
    <row r="20" spans="1:26" ht="15" customHeight="1" x14ac:dyDescent="0.25">
      <c r="A20" s="27">
        <f>'Weekly Menus'!A21</f>
        <v>0</v>
      </c>
      <c r="B20" s="10"/>
      <c r="C20" s="9"/>
      <c r="D20" s="9"/>
      <c r="E20" s="9"/>
      <c r="F20" s="9"/>
      <c r="G20" s="9"/>
      <c r="H20" s="9"/>
      <c r="I20" s="9"/>
      <c r="J20" s="9"/>
      <c r="K20" s="9"/>
      <c r="L20" s="9"/>
      <c r="M20" s="28">
        <f t="shared" si="1"/>
        <v>0</v>
      </c>
      <c r="P20" s="103"/>
      <c r="Q20" s="103"/>
      <c r="R20" s="103"/>
      <c r="S20" s="103"/>
      <c r="T20" s="103"/>
      <c r="U20" s="103"/>
      <c r="V20" s="103"/>
      <c r="W20" s="103"/>
      <c r="X20" s="103"/>
      <c r="Y20" s="103"/>
      <c r="Z20" s="103"/>
    </row>
    <row r="21" spans="1:26" ht="15" customHeight="1" x14ac:dyDescent="0.25">
      <c r="A21" s="27">
        <f>'Weekly Menus'!A22</f>
        <v>0</v>
      </c>
      <c r="B21" s="10"/>
      <c r="C21" s="9"/>
      <c r="D21" s="9"/>
      <c r="E21" s="9"/>
      <c r="F21" s="9"/>
      <c r="G21" s="9"/>
      <c r="H21" s="9"/>
      <c r="I21" s="9"/>
      <c r="J21" s="9"/>
      <c r="K21" s="9"/>
      <c r="L21" s="9"/>
      <c r="M21" s="28">
        <f t="shared" si="1"/>
        <v>0</v>
      </c>
      <c r="P21" s="103"/>
      <c r="Q21" s="103"/>
      <c r="R21" s="103"/>
      <c r="S21" s="103"/>
      <c r="T21" s="103"/>
      <c r="U21" s="103"/>
      <c r="V21" s="103"/>
      <c r="W21" s="103"/>
      <c r="X21" s="103"/>
      <c r="Y21" s="103"/>
      <c r="Z21" s="103"/>
    </row>
    <row r="22" spans="1:26" ht="15" customHeight="1" x14ac:dyDescent="0.25">
      <c r="A22" s="27">
        <f>'Weekly Menus'!A23</f>
        <v>0</v>
      </c>
      <c r="B22" s="10"/>
      <c r="C22" s="9"/>
      <c r="D22" s="9"/>
      <c r="E22" s="9"/>
      <c r="F22" s="9"/>
      <c r="G22" s="9"/>
      <c r="H22" s="9"/>
      <c r="I22" s="9"/>
      <c r="J22" s="9"/>
      <c r="K22" s="9"/>
      <c r="L22" s="9"/>
      <c r="M22" s="28">
        <f t="shared" si="1"/>
        <v>0</v>
      </c>
      <c r="P22" s="103"/>
      <c r="Q22" s="103"/>
      <c r="R22" s="103"/>
      <c r="S22" s="103"/>
      <c r="T22" s="103"/>
      <c r="U22" s="103"/>
      <c r="V22" s="103"/>
      <c r="W22" s="103"/>
      <c r="X22" s="103"/>
      <c r="Y22" s="103"/>
      <c r="Z22" s="103"/>
    </row>
    <row r="23" spans="1:26" ht="15" customHeight="1" x14ac:dyDescent="0.25">
      <c r="A23" s="27">
        <f>'Weekly Menus'!A24</f>
        <v>0</v>
      </c>
      <c r="B23" s="10"/>
      <c r="C23" s="9"/>
      <c r="D23" s="9"/>
      <c r="E23" s="9"/>
      <c r="F23" s="9"/>
      <c r="G23" s="9"/>
      <c r="H23" s="9"/>
      <c r="I23" s="9"/>
      <c r="J23" s="9"/>
      <c r="K23" s="9"/>
      <c r="L23" s="9"/>
      <c r="M23" s="28">
        <f t="shared" si="1"/>
        <v>0</v>
      </c>
      <c r="P23" s="103"/>
      <c r="Q23" s="103"/>
      <c r="R23" s="103"/>
      <c r="S23" s="103"/>
      <c r="T23" s="103"/>
      <c r="U23" s="103"/>
      <c r="V23" s="103"/>
      <c r="W23" s="103"/>
      <c r="X23" s="103"/>
      <c r="Y23" s="103"/>
      <c r="Z23" s="103"/>
    </row>
    <row r="24" spans="1:26" ht="15" customHeight="1" x14ac:dyDescent="0.25">
      <c r="A24" s="27">
        <f>'Weekly Menus'!A25</f>
        <v>0</v>
      </c>
      <c r="B24" s="10"/>
      <c r="C24" s="9"/>
      <c r="D24" s="9"/>
      <c r="E24" s="9"/>
      <c r="F24" s="9"/>
      <c r="G24" s="9"/>
      <c r="H24" s="9"/>
      <c r="I24" s="9"/>
      <c r="J24" s="9"/>
      <c r="K24" s="9"/>
      <c r="L24" s="9"/>
      <c r="M24" s="28">
        <f t="shared" si="1"/>
        <v>0</v>
      </c>
      <c r="P24" s="103"/>
      <c r="Q24" s="103"/>
      <c r="R24" s="103"/>
      <c r="S24" s="103"/>
      <c r="T24" s="103"/>
      <c r="U24" s="103"/>
      <c r="V24" s="103"/>
      <c r="W24" s="103"/>
      <c r="X24" s="103"/>
      <c r="Y24" s="103"/>
      <c r="Z24" s="103"/>
    </row>
    <row r="25" spans="1:26" ht="15" customHeight="1" x14ac:dyDescent="0.25">
      <c r="A25" s="27">
        <f>'Weekly Menus'!A26</f>
        <v>0</v>
      </c>
      <c r="B25" s="10"/>
      <c r="C25" s="9"/>
      <c r="D25" s="9"/>
      <c r="E25" s="9"/>
      <c r="F25" s="9"/>
      <c r="G25" s="9"/>
      <c r="H25" s="9"/>
      <c r="I25" s="9"/>
      <c r="J25" s="9"/>
      <c r="K25" s="9"/>
      <c r="L25" s="9"/>
      <c r="M25" s="28">
        <f t="shared" si="1"/>
        <v>0</v>
      </c>
      <c r="P25" s="103"/>
      <c r="Q25" s="103"/>
      <c r="R25" s="103"/>
      <c r="S25" s="103"/>
      <c r="T25" s="103"/>
      <c r="U25" s="103"/>
      <c r="V25" s="103"/>
      <c r="W25" s="103"/>
      <c r="X25" s="103"/>
      <c r="Y25" s="103"/>
      <c r="Z25" s="103"/>
    </row>
    <row r="26" spans="1:26" x14ac:dyDescent="0.25">
      <c r="A26" s="186" t="s">
        <v>16</v>
      </c>
      <c r="B26" s="187"/>
      <c r="C26" s="29">
        <f t="shared" ref="C26:L26" si="2">SUM(C6:C25)</f>
        <v>0</v>
      </c>
      <c r="D26" s="30">
        <f t="shared" si="2"/>
        <v>0</v>
      </c>
      <c r="E26" s="31">
        <f t="shared" si="2"/>
        <v>0</v>
      </c>
      <c r="F26" s="87">
        <f>SUM(F6:F25)</f>
        <v>0</v>
      </c>
      <c r="G26" s="32">
        <f t="shared" si="2"/>
        <v>0</v>
      </c>
      <c r="H26" s="33">
        <f t="shared" si="2"/>
        <v>0</v>
      </c>
      <c r="I26" s="34">
        <f t="shared" si="2"/>
        <v>0</v>
      </c>
      <c r="J26" s="35">
        <f t="shared" si="2"/>
        <v>0</v>
      </c>
      <c r="K26" s="36">
        <f t="shared" si="2"/>
        <v>0</v>
      </c>
      <c r="L26" s="37">
        <f t="shared" si="2"/>
        <v>0</v>
      </c>
      <c r="M26" s="38">
        <f>SUM(G26:L26)</f>
        <v>0</v>
      </c>
      <c r="P26" s="103"/>
      <c r="Q26" s="103"/>
      <c r="R26" s="103"/>
      <c r="S26" s="103"/>
      <c r="T26" s="103"/>
      <c r="U26" s="103"/>
      <c r="V26" s="103"/>
      <c r="W26" s="103"/>
      <c r="X26" s="103"/>
      <c r="Y26" s="103"/>
      <c r="Z26" s="103"/>
    </row>
    <row r="27" spans="1:26" ht="30" x14ac:dyDescent="0.25">
      <c r="A27" s="188" t="s">
        <v>14</v>
      </c>
      <c r="B27" s="189"/>
      <c r="C27" s="39" t="s">
        <v>74</v>
      </c>
      <c r="D27" s="39" t="s">
        <v>74</v>
      </c>
      <c r="E27" s="39" t="s">
        <v>17</v>
      </c>
      <c r="F27" s="39" t="s">
        <v>19</v>
      </c>
      <c r="G27" s="40"/>
      <c r="H27" s="40"/>
      <c r="I27" s="40"/>
      <c r="J27" s="40"/>
      <c r="K27" s="40"/>
      <c r="L27" s="40"/>
      <c r="M27" s="41" t="s">
        <v>18</v>
      </c>
      <c r="P27" s="103"/>
      <c r="Q27" s="103"/>
      <c r="R27" s="103"/>
      <c r="S27" s="103"/>
      <c r="T27" s="103"/>
      <c r="U27" s="103"/>
      <c r="V27" s="103"/>
      <c r="W27" s="103"/>
      <c r="X27" s="103"/>
      <c r="Y27" s="103"/>
      <c r="Z27" s="103"/>
    </row>
    <row r="28" spans="1:26" ht="15.75" customHeight="1" thickBot="1" x14ac:dyDescent="0.3">
      <c r="A28" s="184" t="s">
        <v>9</v>
      </c>
      <c r="B28" s="185"/>
      <c r="C28" s="42" t="str">
        <f>IF(C26&gt;=1,"Yes","No")</f>
        <v>No</v>
      </c>
      <c r="D28" s="42" t="str">
        <f t="shared" ref="D28" si="3">IF(D26&gt;=1,"Yes","No")</f>
        <v>No</v>
      </c>
      <c r="E28" s="42" t="str">
        <f>IF(E26&gt;=0.5,"Yes","No")</f>
        <v>No</v>
      </c>
      <c r="F28" s="42" t="str">
        <f>IF(F26&gt;=1,"Yes","No")</f>
        <v>No</v>
      </c>
      <c r="G28" s="43"/>
      <c r="H28" s="43"/>
      <c r="I28" s="43"/>
      <c r="J28" s="43"/>
      <c r="K28" s="43"/>
      <c r="L28" s="43"/>
      <c r="M28" s="44" t="str">
        <f>IF(M26&gt;=0.75,"Yes","No")</f>
        <v>No</v>
      </c>
      <c r="P28" s="103"/>
      <c r="Q28" s="103"/>
      <c r="R28" s="103"/>
      <c r="S28" s="103"/>
      <c r="T28" s="103"/>
      <c r="U28" s="103"/>
      <c r="V28" s="103"/>
      <c r="W28" s="103"/>
      <c r="X28" s="103"/>
      <c r="Y28" s="103"/>
      <c r="Z28" s="103"/>
    </row>
    <row r="29" spans="1:26" ht="15.75" thickBot="1" x14ac:dyDescent="0.3">
      <c r="A29" s="121"/>
      <c r="P29" s="103"/>
      <c r="Q29" s="103"/>
      <c r="R29" s="103"/>
      <c r="S29" s="103"/>
      <c r="T29" s="103"/>
      <c r="U29" s="103"/>
      <c r="V29" s="103"/>
      <c r="W29" s="103"/>
      <c r="X29" s="103"/>
      <c r="Y29" s="103"/>
      <c r="Z29" s="103"/>
    </row>
    <row r="30" spans="1:26" ht="30" customHeight="1" x14ac:dyDescent="0.25">
      <c r="A30" s="181" t="s">
        <v>12</v>
      </c>
      <c r="B30" s="182"/>
      <c r="C30" s="182"/>
      <c r="D30" s="182"/>
      <c r="E30" s="182"/>
      <c r="F30" s="182"/>
      <c r="G30" s="182"/>
      <c r="H30" s="182"/>
      <c r="I30" s="182"/>
      <c r="J30" s="182"/>
      <c r="K30" s="182"/>
      <c r="L30" s="182"/>
      <c r="M30" s="183"/>
      <c r="P30" s="103"/>
      <c r="Q30" s="103"/>
      <c r="R30" s="103"/>
      <c r="S30" s="103"/>
      <c r="T30" s="103"/>
      <c r="U30" s="103"/>
      <c r="V30" s="103"/>
      <c r="W30" s="103"/>
      <c r="X30" s="103"/>
      <c r="Y30" s="103"/>
      <c r="Z30" s="103"/>
    </row>
    <row r="31" spans="1:26" s="125" customFormat="1" ht="15" customHeight="1" x14ac:dyDescent="0.25">
      <c r="A31" s="104" t="s">
        <v>43</v>
      </c>
      <c r="B31" s="122" t="str">
        <f>'Weekly Menus'!B4</f>
        <v>Week One</v>
      </c>
      <c r="C31" s="123"/>
      <c r="D31" s="123"/>
      <c r="E31" s="123"/>
      <c r="F31" s="123"/>
      <c r="G31" s="123"/>
      <c r="H31" s="123"/>
      <c r="I31" s="123"/>
      <c r="J31" s="123"/>
      <c r="K31" s="123"/>
      <c r="L31" s="123"/>
      <c r="M31" s="124"/>
      <c r="P31" s="103"/>
      <c r="Q31" s="103"/>
      <c r="R31" s="103"/>
      <c r="S31" s="103"/>
      <c r="T31" s="103"/>
      <c r="U31" s="103"/>
      <c r="V31" s="103"/>
      <c r="W31" s="103"/>
      <c r="X31" s="103"/>
      <c r="Y31" s="103"/>
      <c r="Z31" s="103"/>
    </row>
    <row r="32" spans="1:26" ht="15.75" customHeight="1" thickBot="1" x14ac:dyDescent="0.3">
      <c r="A32" s="126"/>
      <c r="B32" s="123"/>
      <c r="C32" s="123"/>
      <c r="D32" s="123"/>
      <c r="E32" s="123"/>
      <c r="F32" s="123"/>
      <c r="G32" s="123"/>
      <c r="H32" s="123"/>
      <c r="I32" s="123"/>
      <c r="J32" s="123"/>
      <c r="K32" s="123"/>
      <c r="L32" s="123"/>
      <c r="M32" s="124"/>
      <c r="P32" s="103"/>
      <c r="Q32" s="103"/>
      <c r="R32" s="103"/>
      <c r="S32" s="103"/>
      <c r="T32" s="103"/>
      <c r="U32" s="103"/>
      <c r="V32" s="103"/>
      <c r="W32" s="103"/>
      <c r="X32" s="103"/>
      <c r="Y32" s="103"/>
      <c r="Z32" s="103"/>
    </row>
    <row r="33" spans="1:26" ht="18.75" customHeight="1" x14ac:dyDescent="0.3">
      <c r="A33" s="191" t="s">
        <v>3</v>
      </c>
      <c r="B33" s="192"/>
      <c r="C33" s="192"/>
      <c r="D33" s="192"/>
      <c r="E33" s="192"/>
      <c r="F33" s="192"/>
      <c r="G33" s="192"/>
      <c r="H33" s="192"/>
      <c r="I33" s="192"/>
      <c r="J33" s="192"/>
      <c r="K33" s="192"/>
      <c r="L33" s="192"/>
      <c r="M33" s="193"/>
      <c r="P33" s="103"/>
      <c r="Q33" s="103"/>
      <c r="R33" s="103"/>
      <c r="S33" s="103"/>
      <c r="T33" s="103"/>
      <c r="U33" s="103"/>
      <c r="V33" s="103"/>
      <c r="W33" s="103"/>
      <c r="X33" s="103"/>
      <c r="Y33" s="103"/>
      <c r="Z33" s="103"/>
    </row>
    <row r="34" spans="1:26" ht="45" customHeight="1" x14ac:dyDescent="0.25">
      <c r="A34" s="108" t="s">
        <v>8</v>
      </c>
      <c r="B34" s="109" t="s">
        <v>76</v>
      </c>
      <c r="C34" s="110" t="s">
        <v>0</v>
      </c>
      <c r="D34" s="111" t="s">
        <v>73</v>
      </c>
      <c r="E34" s="112" t="s">
        <v>1</v>
      </c>
      <c r="F34" s="113" t="s">
        <v>68</v>
      </c>
      <c r="G34" s="114" t="s">
        <v>78</v>
      </c>
      <c r="H34" s="115" t="s">
        <v>79</v>
      </c>
      <c r="I34" s="116" t="s">
        <v>80</v>
      </c>
      <c r="J34" s="117" t="s">
        <v>81</v>
      </c>
      <c r="K34" s="118" t="s">
        <v>82</v>
      </c>
      <c r="L34" s="119" t="s">
        <v>26</v>
      </c>
      <c r="M34" s="120" t="s">
        <v>11</v>
      </c>
      <c r="P34" s="127"/>
      <c r="Q34" s="128"/>
      <c r="R34" s="128"/>
      <c r="S34" s="128"/>
      <c r="T34" s="128"/>
      <c r="U34" s="128"/>
      <c r="V34" s="128"/>
      <c r="W34" s="128"/>
      <c r="X34" s="128"/>
      <c r="Y34" s="128"/>
      <c r="Z34" s="128"/>
    </row>
    <row r="35" spans="1:26" x14ac:dyDescent="0.25">
      <c r="A35" s="27">
        <f>'Weekly Menus'!B7</f>
        <v>0</v>
      </c>
      <c r="B35" s="8"/>
      <c r="C35" s="9"/>
      <c r="D35" s="165"/>
      <c r="E35" s="9"/>
      <c r="F35" s="9"/>
      <c r="G35" s="9"/>
      <c r="H35" s="9"/>
      <c r="I35" s="9"/>
      <c r="J35" s="9"/>
      <c r="K35" s="9"/>
      <c r="L35" s="11"/>
      <c r="M35" s="28">
        <f t="shared" ref="M35:M42" si="4">SUM(G35:L35)</f>
        <v>0</v>
      </c>
      <c r="P35" s="127"/>
      <c r="Q35" s="128"/>
      <c r="R35" s="128"/>
      <c r="S35" s="128"/>
      <c r="T35" s="128"/>
      <c r="U35" s="128"/>
      <c r="V35" s="128"/>
      <c r="W35" s="128"/>
      <c r="X35" s="128"/>
      <c r="Y35" s="128"/>
      <c r="Z35" s="128"/>
    </row>
    <row r="36" spans="1:26" x14ac:dyDescent="0.25">
      <c r="A36" s="27">
        <f>'Weekly Menus'!B8</f>
        <v>0</v>
      </c>
      <c r="B36" s="8"/>
      <c r="C36" s="9"/>
      <c r="D36" s="9"/>
      <c r="E36" s="9"/>
      <c r="F36" s="9"/>
      <c r="G36" s="9"/>
      <c r="H36" s="9"/>
      <c r="I36" s="9"/>
      <c r="J36" s="9"/>
      <c r="K36" s="9"/>
      <c r="L36" s="11"/>
      <c r="M36" s="28">
        <f t="shared" si="4"/>
        <v>0</v>
      </c>
      <c r="P36" s="127"/>
      <c r="Q36" s="128"/>
      <c r="R36" s="128"/>
      <c r="S36" s="128"/>
      <c r="T36" s="128"/>
      <c r="U36" s="128"/>
      <c r="V36" s="128"/>
      <c r="W36" s="128"/>
      <c r="X36" s="128"/>
      <c r="Y36" s="128"/>
      <c r="Z36" s="128"/>
    </row>
    <row r="37" spans="1:26" x14ac:dyDescent="0.25">
      <c r="A37" s="27">
        <f>'Weekly Menus'!B9</f>
        <v>0</v>
      </c>
      <c r="B37" s="8"/>
      <c r="C37" s="9"/>
      <c r="D37" s="9"/>
      <c r="E37" s="9"/>
      <c r="F37" s="9"/>
      <c r="G37" s="9"/>
      <c r="H37" s="9"/>
      <c r="I37" s="9"/>
      <c r="J37" s="9"/>
      <c r="K37" s="9"/>
      <c r="L37" s="11"/>
      <c r="M37" s="28">
        <f t="shared" si="4"/>
        <v>0</v>
      </c>
      <c r="P37" s="127"/>
      <c r="Q37" s="128"/>
      <c r="R37" s="128"/>
      <c r="S37" s="128"/>
      <c r="T37" s="128"/>
      <c r="U37" s="128"/>
      <c r="V37" s="128"/>
      <c r="W37" s="128"/>
      <c r="X37" s="128"/>
      <c r="Y37" s="128"/>
      <c r="Z37" s="128"/>
    </row>
    <row r="38" spans="1:26" x14ac:dyDescent="0.25">
      <c r="A38" s="27">
        <f>'Weekly Menus'!B10</f>
        <v>0</v>
      </c>
      <c r="B38" s="166"/>
      <c r="C38" s="9"/>
      <c r="D38" s="86"/>
      <c r="E38" s="9"/>
      <c r="F38" s="9"/>
      <c r="G38" s="9"/>
      <c r="H38" s="9"/>
      <c r="I38" s="9"/>
      <c r="J38" s="9"/>
      <c r="K38" s="9"/>
      <c r="L38" s="11"/>
      <c r="M38" s="28">
        <f t="shared" si="4"/>
        <v>0</v>
      </c>
      <c r="P38" s="127"/>
      <c r="Q38" s="128"/>
      <c r="R38" s="128"/>
      <c r="S38" s="128"/>
      <c r="T38" s="128"/>
      <c r="U38" s="128"/>
      <c r="V38" s="128"/>
      <c r="W38" s="128"/>
      <c r="X38" s="128"/>
      <c r="Y38" s="128"/>
      <c r="Z38" s="128"/>
    </row>
    <row r="39" spans="1:26" x14ac:dyDescent="0.25">
      <c r="A39" s="27">
        <f>'Weekly Menus'!B11</f>
        <v>0</v>
      </c>
      <c r="B39" s="8"/>
      <c r="C39" s="9"/>
      <c r="D39" s="9"/>
      <c r="E39" s="9"/>
      <c r="F39" s="9"/>
      <c r="G39" s="9"/>
      <c r="H39" s="9"/>
      <c r="I39" s="9"/>
      <c r="J39" s="9"/>
      <c r="K39" s="9"/>
      <c r="L39" s="11"/>
      <c r="M39" s="28">
        <f>SUM(G39:L39)</f>
        <v>0</v>
      </c>
      <c r="P39" s="129"/>
      <c r="Q39" s="128"/>
      <c r="R39" s="128"/>
      <c r="S39" s="128"/>
      <c r="T39" s="128"/>
      <c r="U39" s="128"/>
      <c r="V39" s="128"/>
      <c r="W39" s="128"/>
      <c r="X39" s="128"/>
      <c r="Y39" s="128"/>
      <c r="Z39" s="128"/>
    </row>
    <row r="40" spans="1:26" x14ac:dyDescent="0.25">
      <c r="A40" s="27">
        <f>'Weekly Menus'!B12</f>
        <v>0</v>
      </c>
      <c r="B40" s="12"/>
      <c r="C40" s="9"/>
      <c r="D40" s="9"/>
      <c r="E40" s="9"/>
      <c r="F40" s="9"/>
      <c r="G40" s="9"/>
      <c r="H40" s="9"/>
      <c r="I40" s="9"/>
      <c r="J40" s="9"/>
      <c r="K40" s="9"/>
      <c r="L40" s="11"/>
      <c r="M40" s="28">
        <f t="shared" si="4"/>
        <v>0</v>
      </c>
      <c r="P40" s="127"/>
      <c r="Q40" s="128"/>
      <c r="R40" s="128"/>
      <c r="S40" s="128"/>
      <c r="T40" s="128"/>
      <c r="U40" s="128"/>
      <c r="V40" s="128"/>
      <c r="W40" s="128"/>
      <c r="X40" s="128"/>
      <c r="Y40" s="128"/>
      <c r="Z40" s="128"/>
    </row>
    <row r="41" spans="1:26" x14ac:dyDescent="0.25">
      <c r="A41" s="27">
        <f>'Weekly Menus'!B13</f>
        <v>0</v>
      </c>
      <c r="B41" s="8"/>
      <c r="C41" s="9"/>
      <c r="D41" s="9"/>
      <c r="E41" s="9"/>
      <c r="F41" s="9"/>
      <c r="G41" s="9"/>
      <c r="H41" s="9"/>
      <c r="I41" s="9"/>
      <c r="J41" s="9"/>
      <c r="K41" s="9"/>
      <c r="L41" s="11"/>
      <c r="M41" s="28">
        <f t="shared" si="4"/>
        <v>0</v>
      </c>
      <c r="P41" s="127"/>
      <c r="Q41" s="128"/>
      <c r="R41" s="128"/>
      <c r="S41" s="128"/>
      <c r="T41" s="128"/>
      <c r="U41" s="128"/>
      <c r="V41" s="128"/>
      <c r="W41" s="128"/>
      <c r="X41" s="128"/>
      <c r="Y41" s="128"/>
      <c r="Z41" s="128"/>
    </row>
    <row r="42" spans="1:26" x14ac:dyDescent="0.25">
      <c r="A42" s="27">
        <f>'Weekly Menus'!B14</f>
        <v>0</v>
      </c>
      <c r="B42" s="8"/>
      <c r="C42" s="9"/>
      <c r="D42" s="9"/>
      <c r="E42" s="9"/>
      <c r="F42" s="9"/>
      <c r="G42" s="9"/>
      <c r="H42" s="9"/>
      <c r="I42" s="9"/>
      <c r="J42" s="9"/>
      <c r="K42" s="9"/>
      <c r="L42" s="11"/>
      <c r="M42" s="28">
        <f t="shared" si="4"/>
        <v>0</v>
      </c>
      <c r="P42" s="103"/>
      <c r="Q42" s="103"/>
      <c r="R42" s="103"/>
      <c r="S42" s="103"/>
      <c r="T42" s="103"/>
      <c r="U42" s="103"/>
      <c r="V42" s="103"/>
      <c r="W42" s="103"/>
      <c r="X42" s="103"/>
      <c r="Y42" s="103"/>
      <c r="Z42" s="103"/>
    </row>
    <row r="43" spans="1:26" x14ac:dyDescent="0.25">
      <c r="A43" s="27">
        <f>'Weekly Menus'!B15</f>
        <v>0</v>
      </c>
      <c r="B43" s="8"/>
      <c r="C43" s="9"/>
      <c r="D43" s="9"/>
      <c r="E43" s="9"/>
      <c r="F43" s="9"/>
      <c r="G43" s="9"/>
      <c r="H43" s="9"/>
      <c r="I43" s="9"/>
      <c r="J43" s="9"/>
      <c r="K43" s="9"/>
      <c r="L43" s="9"/>
      <c r="M43" s="28"/>
      <c r="P43" s="103"/>
      <c r="Q43" s="103"/>
      <c r="R43" s="103"/>
      <c r="S43" s="103"/>
      <c r="T43" s="103"/>
      <c r="U43" s="103"/>
      <c r="V43" s="103"/>
      <c r="W43" s="103"/>
      <c r="X43" s="103"/>
      <c r="Y43" s="103"/>
      <c r="Z43" s="103"/>
    </row>
    <row r="44" spans="1:26" x14ac:dyDescent="0.25">
      <c r="A44" s="27">
        <f>'Weekly Menus'!B16</f>
        <v>0</v>
      </c>
      <c r="B44" s="8"/>
      <c r="C44" s="9"/>
      <c r="D44" s="9"/>
      <c r="E44" s="9"/>
      <c r="F44" s="9"/>
      <c r="G44" s="9"/>
      <c r="H44" s="9"/>
      <c r="I44" s="9"/>
      <c r="J44" s="9"/>
      <c r="K44" s="9"/>
      <c r="L44" s="9"/>
      <c r="M44" s="28"/>
      <c r="P44" s="103"/>
      <c r="Q44" s="103"/>
      <c r="R44" s="103"/>
      <c r="S44" s="103"/>
      <c r="T44" s="103"/>
      <c r="U44" s="103"/>
      <c r="V44" s="103"/>
      <c r="W44" s="103"/>
      <c r="X44" s="103"/>
      <c r="Y44" s="103"/>
      <c r="Z44" s="103"/>
    </row>
    <row r="45" spans="1:26" x14ac:dyDescent="0.25">
      <c r="A45" s="27">
        <f>'Weekly Menus'!B17</f>
        <v>0</v>
      </c>
      <c r="B45" s="10"/>
      <c r="C45" s="9"/>
      <c r="D45" s="9"/>
      <c r="E45" s="9"/>
      <c r="F45" s="9"/>
      <c r="G45" s="9"/>
      <c r="H45" s="9"/>
      <c r="I45" s="9"/>
      <c r="J45" s="9"/>
      <c r="K45" s="9"/>
      <c r="L45" s="9"/>
      <c r="M45" s="28"/>
      <c r="P45" s="103"/>
      <c r="Q45" s="103"/>
      <c r="R45" s="103"/>
      <c r="S45" s="103"/>
      <c r="T45" s="103"/>
      <c r="U45" s="103"/>
      <c r="V45" s="103"/>
      <c r="W45" s="103"/>
      <c r="X45" s="103"/>
      <c r="Y45" s="103"/>
      <c r="Z45" s="103"/>
    </row>
    <row r="46" spans="1:26" x14ac:dyDescent="0.25">
      <c r="A46" s="27">
        <f>'Weekly Menus'!B18</f>
        <v>0</v>
      </c>
      <c r="B46" s="10"/>
      <c r="C46" s="9"/>
      <c r="D46" s="9"/>
      <c r="E46" s="9"/>
      <c r="F46" s="9"/>
      <c r="G46" s="9"/>
      <c r="H46" s="9"/>
      <c r="I46" s="9"/>
      <c r="J46" s="9"/>
      <c r="K46" s="9"/>
      <c r="L46" s="9"/>
      <c r="M46" s="28"/>
      <c r="P46" s="103"/>
      <c r="Q46" s="103"/>
      <c r="R46" s="103"/>
      <c r="S46" s="103"/>
      <c r="T46" s="103"/>
      <c r="U46" s="103"/>
      <c r="V46" s="103"/>
      <c r="W46" s="103"/>
      <c r="X46" s="103"/>
      <c r="Y46" s="103"/>
      <c r="Z46" s="103"/>
    </row>
    <row r="47" spans="1:26" x14ac:dyDescent="0.25">
      <c r="A47" s="27">
        <f>'Weekly Menus'!B19</f>
        <v>0</v>
      </c>
      <c r="B47" s="10"/>
      <c r="C47" s="9"/>
      <c r="D47" s="9"/>
      <c r="E47" s="9"/>
      <c r="F47" s="9"/>
      <c r="G47" s="9"/>
      <c r="H47" s="9"/>
      <c r="I47" s="9"/>
      <c r="J47" s="9"/>
      <c r="K47" s="9"/>
      <c r="L47" s="9"/>
      <c r="M47" s="28">
        <f t="shared" ref="M47:M54" si="5">SUM(G47:L47)</f>
        <v>0</v>
      </c>
      <c r="P47" s="103"/>
      <c r="Q47" s="103"/>
      <c r="R47" s="103"/>
      <c r="S47" s="103"/>
      <c r="T47" s="103"/>
      <c r="U47" s="103"/>
      <c r="V47" s="103"/>
      <c r="W47" s="103"/>
      <c r="X47" s="103"/>
      <c r="Y47" s="103"/>
      <c r="Z47" s="103"/>
    </row>
    <row r="48" spans="1:26" x14ac:dyDescent="0.25">
      <c r="A48" s="27">
        <f>'Weekly Menus'!B20</f>
        <v>0</v>
      </c>
      <c r="B48" s="10"/>
      <c r="C48" s="9"/>
      <c r="D48" s="9"/>
      <c r="E48" s="9"/>
      <c r="F48" s="9"/>
      <c r="G48" s="9"/>
      <c r="H48" s="9"/>
      <c r="I48" s="9"/>
      <c r="J48" s="9"/>
      <c r="K48" s="9"/>
      <c r="L48" s="9"/>
      <c r="M48" s="28">
        <f t="shared" si="5"/>
        <v>0</v>
      </c>
      <c r="P48" s="103"/>
      <c r="Q48" s="103"/>
      <c r="R48" s="103"/>
      <c r="S48" s="103"/>
      <c r="T48" s="103"/>
      <c r="U48" s="103"/>
      <c r="V48" s="103"/>
      <c r="W48" s="103"/>
      <c r="X48" s="103"/>
      <c r="Y48" s="103"/>
      <c r="Z48" s="103"/>
    </row>
    <row r="49" spans="1:26" ht="15" customHeight="1" x14ac:dyDescent="0.25">
      <c r="A49" s="27">
        <f>'Weekly Menus'!B21</f>
        <v>0</v>
      </c>
      <c r="B49" s="10"/>
      <c r="C49" s="9"/>
      <c r="D49" s="9"/>
      <c r="E49" s="9"/>
      <c r="F49" s="9"/>
      <c r="G49" s="9"/>
      <c r="H49" s="9"/>
      <c r="I49" s="9"/>
      <c r="J49" s="9"/>
      <c r="K49" s="9"/>
      <c r="L49" s="9"/>
      <c r="M49" s="28">
        <f t="shared" si="5"/>
        <v>0</v>
      </c>
      <c r="P49" s="103"/>
      <c r="Q49" s="103"/>
      <c r="R49" s="103"/>
      <c r="S49" s="103"/>
      <c r="T49" s="103"/>
      <c r="U49" s="103"/>
      <c r="V49" s="103"/>
      <c r="W49" s="103"/>
      <c r="X49" s="103"/>
      <c r="Y49" s="103"/>
      <c r="Z49" s="103"/>
    </row>
    <row r="50" spans="1:26" x14ac:dyDescent="0.25">
      <c r="A50" s="27">
        <f>'Weekly Menus'!B22</f>
        <v>0</v>
      </c>
      <c r="B50" s="10"/>
      <c r="C50" s="9"/>
      <c r="D50" s="9"/>
      <c r="E50" s="9"/>
      <c r="F50" s="9"/>
      <c r="G50" s="9"/>
      <c r="H50" s="9"/>
      <c r="I50" s="9"/>
      <c r="J50" s="9"/>
      <c r="K50" s="9"/>
      <c r="L50" s="9"/>
      <c r="M50" s="28">
        <f t="shared" si="5"/>
        <v>0</v>
      </c>
      <c r="P50" s="127"/>
      <c r="Q50" s="128"/>
      <c r="R50" s="128"/>
      <c r="S50" s="128"/>
      <c r="T50" s="128"/>
      <c r="U50" s="128"/>
      <c r="V50" s="128"/>
      <c r="W50" s="128"/>
      <c r="X50" s="128"/>
      <c r="Y50" s="128"/>
      <c r="Z50" s="128"/>
    </row>
    <row r="51" spans="1:26" x14ac:dyDescent="0.25">
      <c r="A51" s="27">
        <f>'Weekly Menus'!B23</f>
        <v>0</v>
      </c>
      <c r="B51" s="10"/>
      <c r="C51" s="9"/>
      <c r="D51" s="9"/>
      <c r="E51" s="9"/>
      <c r="F51" s="9"/>
      <c r="G51" s="9"/>
      <c r="H51" s="9"/>
      <c r="I51" s="9"/>
      <c r="J51" s="9"/>
      <c r="K51" s="9"/>
      <c r="L51" s="9"/>
      <c r="M51" s="28">
        <f t="shared" si="5"/>
        <v>0</v>
      </c>
      <c r="P51" s="127"/>
      <c r="Q51" s="128"/>
      <c r="R51" s="128"/>
      <c r="S51" s="128"/>
      <c r="T51" s="128"/>
      <c r="U51" s="128"/>
      <c r="V51" s="128"/>
      <c r="W51" s="128"/>
      <c r="X51" s="128"/>
      <c r="Y51" s="128"/>
      <c r="Z51" s="128"/>
    </row>
    <row r="52" spans="1:26" x14ac:dyDescent="0.25">
      <c r="A52" s="27">
        <f>'Weekly Menus'!B24</f>
        <v>0</v>
      </c>
      <c r="B52" s="10"/>
      <c r="C52" s="9"/>
      <c r="D52" s="9"/>
      <c r="E52" s="9"/>
      <c r="F52" s="9"/>
      <c r="G52" s="9"/>
      <c r="H52" s="9"/>
      <c r="I52" s="9"/>
      <c r="J52" s="9"/>
      <c r="K52" s="9"/>
      <c r="L52" s="9"/>
      <c r="M52" s="28">
        <f t="shared" si="5"/>
        <v>0</v>
      </c>
      <c r="P52" s="127"/>
      <c r="Q52" s="128"/>
      <c r="R52" s="128"/>
      <c r="S52" s="128"/>
      <c r="T52" s="128"/>
      <c r="U52" s="128"/>
      <c r="V52" s="128"/>
      <c r="W52" s="128"/>
      <c r="X52" s="128"/>
      <c r="Y52" s="128"/>
      <c r="Z52" s="128"/>
    </row>
    <row r="53" spans="1:26" x14ac:dyDescent="0.25">
      <c r="A53" s="27">
        <f>'Weekly Menus'!B25</f>
        <v>0</v>
      </c>
      <c r="B53" s="10"/>
      <c r="C53" s="9"/>
      <c r="D53" s="9"/>
      <c r="E53" s="9"/>
      <c r="F53" s="9"/>
      <c r="G53" s="9"/>
      <c r="H53" s="9"/>
      <c r="I53" s="9"/>
      <c r="J53" s="9"/>
      <c r="K53" s="9"/>
      <c r="L53" s="9"/>
      <c r="M53" s="28">
        <f t="shared" si="5"/>
        <v>0</v>
      </c>
      <c r="P53" s="127"/>
      <c r="Q53" s="128"/>
      <c r="R53" s="128"/>
      <c r="S53" s="128"/>
      <c r="T53" s="128"/>
      <c r="U53" s="128"/>
      <c r="V53" s="128"/>
      <c r="W53" s="128"/>
      <c r="X53" s="128"/>
      <c r="Y53" s="128"/>
      <c r="Z53" s="128"/>
    </row>
    <row r="54" spans="1:26" x14ac:dyDescent="0.25">
      <c r="A54" s="27">
        <f>'Weekly Menus'!B26</f>
        <v>0</v>
      </c>
      <c r="B54" s="10"/>
      <c r="C54" s="9"/>
      <c r="D54" s="9"/>
      <c r="E54" s="9"/>
      <c r="F54" s="9"/>
      <c r="G54" s="9"/>
      <c r="H54" s="9"/>
      <c r="I54" s="9"/>
      <c r="J54" s="9"/>
      <c r="K54" s="9"/>
      <c r="L54" s="9"/>
      <c r="M54" s="28">
        <f t="shared" si="5"/>
        <v>0</v>
      </c>
      <c r="P54" s="127"/>
      <c r="Q54" s="128"/>
      <c r="R54" s="128"/>
      <c r="S54" s="128"/>
      <c r="T54" s="128"/>
      <c r="U54" s="128"/>
      <c r="V54" s="128"/>
      <c r="W54" s="128"/>
      <c r="X54" s="128"/>
      <c r="Y54" s="128"/>
      <c r="Z54" s="128"/>
    </row>
    <row r="55" spans="1:26" x14ac:dyDescent="0.25">
      <c r="A55" s="186" t="s">
        <v>16</v>
      </c>
      <c r="B55" s="187"/>
      <c r="C55" s="29">
        <f t="shared" ref="C55:L55" si="6">SUM(C35:C54)</f>
        <v>0</v>
      </c>
      <c r="D55" s="30">
        <f t="shared" si="6"/>
        <v>0</v>
      </c>
      <c r="E55" s="31">
        <f t="shared" si="6"/>
        <v>0</v>
      </c>
      <c r="F55" s="87">
        <f>SUM(F35:F54)</f>
        <v>0</v>
      </c>
      <c r="G55" s="32">
        <f t="shared" si="6"/>
        <v>0</v>
      </c>
      <c r="H55" s="33">
        <f t="shared" si="6"/>
        <v>0</v>
      </c>
      <c r="I55" s="34">
        <f t="shared" si="6"/>
        <v>0</v>
      </c>
      <c r="J55" s="35">
        <f t="shared" si="6"/>
        <v>0</v>
      </c>
      <c r="K55" s="36">
        <f t="shared" si="6"/>
        <v>0</v>
      </c>
      <c r="L55" s="37">
        <f t="shared" si="6"/>
        <v>0</v>
      </c>
      <c r="M55" s="38">
        <f>SUM(G55:L55)</f>
        <v>0</v>
      </c>
      <c r="P55" s="127"/>
      <c r="Q55" s="128"/>
      <c r="R55" s="128"/>
      <c r="S55" s="128"/>
      <c r="T55" s="128"/>
      <c r="U55" s="128"/>
      <c r="V55" s="128"/>
      <c r="W55" s="128"/>
      <c r="X55" s="128"/>
      <c r="Y55" s="128"/>
      <c r="Z55" s="128"/>
    </row>
    <row r="56" spans="1:26" ht="30" x14ac:dyDescent="0.25">
      <c r="A56" s="188" t="s">
        <v>14</v>
      </c>
      <c r="B56" s="189"/>
      <c r="C56" s="39" t="s">
        <v>74</v>
      </c>
      <c r="D56" s="39" t="s">
        <v>74</v>
      </c>
      <c r="E56" s="39" t="s">
        <v>17</v>
      </c>
      <c r="F56" s="39" t="s">
        <v>19</v>
      </c>
      <c r="G56" s="40"/>
      <c r="H56" s="40"/>
      <c r="I56" s="40"/>
      <c r="J56" s="40"/>
      <c r="K56" s="40"/>
      <c r="L56" s="40"/>
      <c r="M56" s="41" t="s">
        <v>18</v>
      </c>
      <c r="P56" s="127"/>
      <c r="Q56" s="128"/>
      <c r="R56" s="128"/>
      <c r="S56" s="128"/>
      <c r="T56" s="128"/>
      <c r="U56" s="128"/>
      <c r="V56" s="128"/>
      <c r="W56" s="128"/>
      <c r="X56" s="128"/>
      <c r="Y56" s="128"/>
      <c r="Z56" s="128"/>
    </row>
    <row r="57" spans="1:26" ht="15.75" customHeight="1" thickBot="1" x14ac:dyDescent="0.3">
      <c r="A57" s="184" t="s">
        <v>9</v>
      </c>
      <c r="B57" s="185"/>
      <c r="C57" s="42" t="str">
        <f>IF(C55&gt;=1,"Yes","No")</f>
        <v>No</v>
      </c>
      <c r="D57" s="42" t="str">
        <f t="shared" ref="D57" si="7">IF(D55&gt;=1,"Yes","No")</f>
        <v>No</v>
      </c>
      <c r="E57" s="42" t="str">
        <f>IF(E55&gt;=0.5,"Yes","No")</f>
        <v>No</v>
      </c>
      <c r="F57" s="42" t="str">
        <f>IF(F55&gt;=1,"Yes","No")</f>
        <v>No</v>
      </c>
      <c r="G57" s="43"/>
      <c r="H57" s="43"/>
      <c r="I57" s="43"/>
      <c r="J57" s="43"/>
      <c r="K57" s="43"/>
      <c r="L57" s="43"/>
      <c r="M57" s="44" t="str">
        <f>IF(M55&gt;=0.75,"Yes","No")</f>
        <v>No</v>
      </c>
      <c r="P57" s="127"/>
      <c r="Q57" s="128"/>
      <c r="R57" s="128"/>
      <c r="S57" s="128"/>
      <c r="T57" s="128"/>
      <c r="U57" s="128"/>
      <c r="V57" s="128"/>
      <c r="W57" s="128"/>
      <c r="X57" s="128"/>
      <c r="Y57" s="128"/>
      <c r="Z57" s="128"/>
    </row>
    <row r="58" spans="1:26" ht="15" customHeight="1" thickBot="1" x14ac:dyDescent="0.3">
      <c r="A58" s="130"/>
      <c r="B58" s="131"/>
      <c r="C58" s="130"/>
      <c r="D58" s="130"/>
      <c r="E58" s="130"/>
      <c r="F58" s="130"/>
      <c r="G58" s="130"/>
      <c r="H58" s="130"/>
      <c r="I58" s="130"/>
      <c r="J58" s="130"/>
      <c r="K58" s="130"/>
      <c r="L58" s="130"/>
      <c r="M58" s="130"/>
      <c r="P58" s="127"/>
      <c r="Q58" s="128"/>
      <c r="R58" s="128"/>
      <c r="S58" s="128"/>
      <c r="T58" s="128"/>
      <c r="U58" s="128"/>
      <c r="V58" s="128"/>
      <c r="W58" s="128"/>
      <c r="X58" s="128"/>
      <c r="Y58" s="128"/>
      <c r="Z58" s="128"/>
    </row>
    <row r="59" spans="1:26" ht="30" customHeight="1" x14ac:dyDescent="0.25">
      <c r="A59" s="181" t="s">
        <v>12</v>
      </c>
      <c r="B59" s="182"/>
      <c r="C59" s="182"/>
      <c r="D59" s="182"/>
      <c r="E59" s="182"/>
      <c r="F59" s="182"/>
      <c r="G59" s="182"/>
      <c r="H59" s="182"/>
      <c r="I59" s="182"/>
      <c r="J59" s="182"/>
      <c r="K59" s="182"/>
      <c r="L59" s="182"/>
      <c r="M59" s="183"/>
      <c r="P59" s="103"/>
      <c r="Q59" s="103"/>
      <c r="R59" s="103"/>
      <c r="S59" s="103"/>
      <c r="T59" s="103"/>
      <c r="U59" s="103"/>
      <c r="V59" s="103"/>
      <c r="W59" s="103"/>
      <c r="X59" s="103"/>
      <c r="Y59" s="103"/>
      <c r="Z59" s="103"/>
    </row>
    <row r="60" spans="1:26" s="125" customFormat="1" ht="15" customHeight="1" x14ac:dyDescent="0.25">
      <c r="A60" s="104" t="s">
        <v>43</v>
      </c>
      <c r="B60" s="122" t="str">
        <f>'Weekly Menus'!B4</f>
        <v>Week One</v>
      </c>
      <c r="C60" s="123"/>
      <c r="D60" s="123"/>
      <c r="E60" s="123"/>
      <c r="F60" s="123"/>
      <c r="G60" s="123"/>
      <c r="H60" s="123"/>
      <c r="I60" s="123"/>
      <c r="J60" s="123"/>
      <c r="K60" s="123"/>
      <c r="L60" s="123"/>
      <c r="M60" s="124"/>
      <c r="P60" s="103"/>
      <c r="Q60" s="103"/>
      <c r="R60" s="103"/>
      <c r="S60" s="103"/>
      <c r="T60" s="103"/>
      <c r="U60" s="103"/>
      <c r="V60" s="103"/>
      <c r="W60" s="103"/>
      <c r="X60" s="103"/>
      <c r="Y60" s="103"/>
      <c r="Z60" s="103"/>
    </row>
    <row r="61" spans="1:26" ht="15.75" customHeight="1" thickBot="1" x14ac:dyDescent="0.3">
      <c r="A61" s="126"/>
      <c r="B61" s="123"/>
      <c r="C61" s="123"/>
      <c r="D61" s="123"/>
      <c r="E61" s="123"/>
      <c r="F61" s="123"/>
      <c r="G61" s="123"/>
      <c r="H61" s="123"/>
      <c r="I61" s="123"/>
      <c r="J61" s="123"/>
      <c r="K61" s="123"/>
      <c r="L61" s="123"/>
      <c r="M61" s="124"/>
      <c r="P61" s="103"/>
      <c r="Q61" s="103"/>
      <c r="R61" s="103"/>
      <c r="S61" s="103"/>
      <c r="T61" s="103"/>
      <c r="U61" s="103"/>
      <c r="V61" s="103"/>
      <c r="W61" s="103"/>
      <c r="X61" s="103"/>
      <c r="Y61" s="103"/>
      <c r="Z61" s="103"/>
    </row>
    <row r="62" spans="1:26" ht="18.75" customHeight="1" x14ac:dyDescent="0.3">
      <c r="A62" s="191" t="s">
        <v>4</v>
      </c>
      <c r="B62" s="192"/>
      <c r="C62" s="192"/>
      <c r="D62" s="192"/>
      <c r="E62" s="192"/>
      <c r="F62" s="192"/>
      <c r="G62" s="192"/>
      <c r="H62" s="192"/>
      <c r="I62" s="192"/>
      <c r="J62" s="192"/>
      <c r="K62" s="192"/>
      <c r="L62" s="192"/>
      <c r="M62" s="193"/>
      <c r="P62" s="103"/>
      <c r="Q62" s="103"/>
      <c r="R62" s="103"/>
      <c r="S62" s="103"/>
      <c r="T62" s="103"/>
      <c r="U62" s="103"/>
      <c r="V62" s="103"/>
      <c r="W62" s="103"/>
      <c r="X62" s="103"/>
      <c r="Y62" s="103"/>
      <c r="Z62" s="103"/>
    </row>
    <row r="63" spans="1:26" ht="45" customHeight="1" x14ac:dyDescent="0.25">
      <c r="A63" s="108" t="s">
        <v>8</v>
      </c>
      <c r="B63" s="109" t="s">
        <v>76</v>
      </c>
      <c r="C63" s="110" t="s">
        <v>0</v>
      </c>
      <c r="D63" s="111" t="s">
        <v>73</v>
      </c>
      <c r="E63" s="112" t="s">
        <v>1</v>
      </c>
      <c r="F63" s="113" t="s">
        <v>68</v>
      </c>
      <c r="G63" s="114" t="s">
        <v>78</v>
      </c>
      <c r="H63" s="115" t="s">
        <v>79</v>
      </c>
      <c r="I63" s="116" t="s">
        <v>80</v>
      </c>
      <c r="J63" s="117" t="s">
        <v>81</v>
      </c>
      <c r="K63" s="118" t="s">
        <v>82</v>
      </c>
      <c r="L63" s="119" t="s">
        <v>26</v>
      </c>
      <c r="M63" s="120" t="s">
        <v>11</v>
      </c>
      <c r="P63" s="103"/>
      <c r="Q63" s="103"/>
      <c r="R63" s="103"/>
      <c r="S63" s="103"/>
      <c r="T63" s="103"/>
      <c r="U63" s="103"/>
      <c r="V63" s="103"/>
      <c r="W63" s="103"/>
      <c r="X63" s="103"/>
      <c r="Y63" s="103"/>
      <c r="Z63" s="103"/>
    </row>
    <row r="64" spans="1:26" ht="15" customHeight="1" x14ac:dyDescent="0.25">
      <c r="A64" s="27">
        <f>'Weekly Menus'!C7</f>
        <v>0</v>
      </c>
      <c r="B64" s="166"/>
      <c r="C64" s="165"/>
      <c r="D64" s="165"/>
      <c r="E64" s="165"/>
      <c r="F64" s="165"/>
      <c r="G64" s="165"/>
      <c r="H64" s="165"/>
      <c r="I64" s="165"/>
      <c r="J64" s="165"/>
      <c r="K64" s="165"/>
      <c r="L64" s="167"/>
      <c r="M64" s="28">
        <f t="shared" ref="M64:M71" si="8">SUM(G64:L64)</f>
        <v>0</v>
      </c>
      <c r="P64" s="103"/>
      <c r="Q64" s="103"/>
      <c r="R64" s="103"/>
      <c r="S64" s="103"/>
      <c r="T64" s="103"/>
      <c r="U64" s="103"/>
      <c r="V64" s="103"/>
      <c r="W64" s="103"/>
      <c r="X64" s="103"/>
      <c r="Y64" s="103"/>
      <c r="Z64" s="103"/>
    </row>
    <row r="65" spans="1:26" ht="15" customHeight="1" x14ac:dyDescent="0.25">
      <c r="A65" s="27">
        <f>'Weekly Menus'!C8</f>
        <v>0</v>
      </c>
      <c r="B65" s="166"/>
      <c r="C65" s="165"/>
      <c r="D65" s="165"/>
      <c r="E65" s="165"/>
      <c r="F65" s="165"/>
      <c r="G65" s="165"/>
      <c r="H65" s="165"/>
      <c r="I65" s="165"/>
      <c r="J65" s="165"/>
      <c r="K65" s="165"/>
      <c r="L65" s="167"/>
      <c r="M65" s="28">
        <f t="shared" si="8"/>
        <v>0</v>
      </c>
      <c r="P65" s="103"/>
      <c r="Q65" s="103"/>
      <c r="R65" s="103"/>
      <c r="S65" s="103"/>
      <c r="T65" s="103"/>
      <c r="U65" s="103"/>
      <c r="V65" s="103"/>
      <c r="W65" s="103"/>
      <c r="X65" s="103"/>
      <c r="Y65" s="103"/>
      <c r="Z65" s="103"/>
    </row>
    <row r="66" spans="1:26" ht="15" customHeight="1" x14ac:dyDescent="0.25">
      <c r="A66" s="27">
        <f>'Weekly Menus'!C9</f>
        <v>0</v>
      </c>
      <c r="B66" s="166"/>
      <c r="C66" s="165"/>
      <c r="D66" s="165"/>
      <c r="E66" s="165"/>
      <c r="F66" s="165"/>
      <c r="G66" s="165"/>
      <c r="H66" s="165"/>
      <c r="I66" s="165"/>
      <c r="J66" s="165"/>
      <c r="K66" s="165"/>
      <c r="L66" s="167"/>
      <c r="M66" s="28">
        <f t="shared" si="8"/>
        <v>0</v>
      </c>
      <c r="P66" s="103"/>
      <c r="Q66" s="103"/>
      <c r="R66" s="103"/>
      <c r="S66" s="103"/>
      <c r="T66" s="103"/>
      <c r="U66" s="103"/>
      <c r="V66" s="103"/>
      <c r="W66" s="103"/>
      <c r="X66" s="103"/>
      <c r="Y66" s="103"/>
      <c r="Z66" s="103"/>
    </row>
    <row r="67" spans="1:26" ht="15" customHeight="1" x14ac:dyDescent="0.25">
      <c r="A67" s="27">
        <f>'Weekly Menus'!C10</f>
        <v>0</v>
      </c>
      <c r="B67" s="166"/>
      <c r="C67" s="165"/>
      <c r="D67" s="165"/>
      <c r="E67" s="165"/>
      <c r="F67" s="165"/>
      <c r="G67" s="165"/>
      <c r="H67" s="165"/>
      <c r="I67" s="165"/>
      <c r="J67" s="165"/>
      <c r="K67" s="165"/>
      <c r="L67" s="167"/>
      <c r="M67" s="28">
        <f t="shared" si="8"/>
        <v>0</v>
      </c>
      <c r="P67" s="103"/>
      <c r="Q67" s="103"/>
      <c r="R67" s="103"/>
      <c r="S67" s="103"/>
      <c r="T67" s="103"/>
      <c r="U67" s="103"/>
      <c r="V67" s="103"/>
      <c r="W67" s="103"/>
      <c r="X67" s="103"/>
      <c r="Y67" s="103"/>
      <c r="Z67" s="103"/>
    </row>
    <row r="68" spans="1:26" ht="15" customHeight="1" x14ac:dyDescent="0.25">
      <c r="A68" s="27">
        <f>'Weekly Menus'!C11</f>
        <v>0</v>
      </c>
      <c r="B68" s="166"/>
      <c r="C68" s="165"/>
      <c r="D68" s="165"/>
      <c r="E68" s="165"/>
      <c r="F68" s="165"/>
      <c r="G68" s="165"/>
      <c r="H68" s="165"/>
      <c r="I68" s="165"/>
      <c r="J68" s="165"/>
      <c r="K68" s="165"/>
      <c r="L68" s="167"/>
      <c r="M68" s="28">
        <f t="shared" si="8"/>
        <v>0</v>
      </c>
      <c r="P68" s="103"/>
      <c r="Q68" s="103"/>
      <c r="R68" s="103"/>
      <c r="S68" s="103"/>
      <c r="T68" s="103"/>
      <c r="U68" s="103"/>
      <c r="V68" s="103"/>
      <c r="W68" s="103"/>
      <c r="X68" s="103"/>
      <c r="Y68" s="103"/>
      <c r="Z68" s="103"/>
    </row>
    <row r="69" spans="1:26" ht="15" customHeight="1" x14ac:dyDescent="0.25">
      <c r="A69" s="27">
        <f>'Weekly Menus'!C12</f>
        <v>0</v>
      </c>
      <c r="B69" s="166"/>
      <c r="C69" s="165"/>
      <c r="D69" s="165"/>
      <c r="E69" s="165"/>
      <c r="F69" s="165"/>
      <c r="G69" s="165"/>
      <c r="H69" s="165"/>
      <c r="I69" s="165"/>
      <c r="J69" s="165"/>
      <c r="K69" s="165"/>
      <c r="L69" s="167"/>
      <c r="M69" s="28">
        <f t="shared" si="8"/>
        <v>0</v>
      </c>
      <c r="P69" s="127"/>
      <c r="Q69" s="128"/>
      <c r="R69" s="128"/>
      <c r="S69" s="128"/>
      <c r="T69" s="128"/>
      <c r="U69" s="128"/>
      <c r="V69" s="128"/>
      <c r="W69" s="128"/>
      <c r="X69" s="128"/>
      <c r="Y69" s="128"/>
      <c r="Z69" s="128"/>
    </row>
    <row r="70" spans="1:26" ht="15" customHeight="1" x14ac:dyDescent="0.25">
      <c r="A70" s="27">
        <f>'Weekly Menus'!C13</f>
        <v>0</v>
      </c>
      <c r="B70" s="166"/>
      <c r="C70" s="165"/>
      <c r="D70" s="165"/>
      <c r="E70" s="165"/>
      <c r="F70" s="165"/>
      <c r="G70" s="165"/>
      <c r="H70" s="165"/>
      <c r="I70" s="165"/>
      <c r="J70" s="165"/>
      <c r="K70" s="165"/>
      <c r="L70" s="167"/>
      <c r="M70" s="28">
        <f t="shared" si="8"/>
        <v>0</v>
      </c>
      <c r="P70" s="127"/>
      <c r="Q70" s="128"/>
      <c r="R70" s="128"/>
      <c r="S70" s="128"/>
      <c r="T70" s="128"/>
      <c r="U70" s="128"/>
      <c r="V70" s="128"/>
      <c r="W70" s="128"/>
      <c r="X70" s="128"/>
      <c r="Y70" s="128"/>
      <c r="Z70" s="128"/>
    </row>
    <row r="71" spans="1:26" ht="15" customHeight="1" x14ac:dyDescent="0.25">
      <c r="A71" s="27">
        <f>'Weekly Menus'!C14</f>
        <v>0</v>
      </c>
      <c r="B71" s="8"/>
      <c r="C71" s="9"/>
      <c r="D71" s="9"/>
      <c r="E71" s="9"/>
      <c r="F71" s="9"/>
      <c r="G71" s="165"/>
      <c r="H71" s="165"/>
      <c r="I71" s="165"/>
      <c r="J71" s="165"/>
      <c r="K71" s="165"/>
      <c r="L71" s="167"/>
      <c r="M71" s="28">
        <f t="shared" si="8"/>
        <v>0</v>
      </c>
      <c r="P71" s="127"/>
      <c r="Q71" s="128"/>
      <c r="R71" s="128"/>
      <c r="S71" s="128"/>
      <c r="T71" s="128"/>
      <c r="U71" s="128"/>
      <c r="V71" s="128"/>
      <c r="W71" s="128"/>
      <c r="X71" s="128"/>
      <c r="Y71" s="128"/>
      <c r="Z71" s="128"/>
    </row>
    <row r="72" spans="1:26" ht="15" customHeight="1" x14ac:dyDescent="0.25">
      <c r="A72" s="27">
        <f>'Weekly Menus'!C15</f>
        <v>0</v>
      </c>
      <c r="B72" s="166"/>
      <c r="C72" s="165"/>
      <c r="D72" s="165"/>
      <c r="E72" s="165"/>
      <c r="F72" s="165"/>
      <c r="G72" s="9"/>
      <c r="H72" s="9"/>
      <c r="I72" s="9"/>
      <c r="J72" s="9"/>
      <c r="K72" s="9"/>
      <c r="L72" s="165"/>
      <c r="M72" s="28"/>
      <c r="P72" s="127"/>
      <c r="Q72" s="128"/>
      <c r="R72" s="128"/>
      <c r="S72" s="128"/>
      <c r="T72" s="128"/>
      <c r="U72" s="128"/>
      <c r="V72" s="128"/>
      <c r="W72" s="128"/>
      <c r="X72" s="128"/>
      <c r="Y72" s="128"/>
      <c r="Z72" s="128"/>
    </row>
    <row r="73" spans="1:26" ht="15" customHeight="1" x14ac:dyDescent="0.25">
      <c r="A73" s="27">
        <f>'Weekly Menus'!C16</f>
        <v>0</v>
      </c>
      <c r="B73" s="166"/>
      <c r="C73" s="165"/>
      <c r="D73" s="165"/>
      <c r="E73" s="165"/>
      <c r="F73" s="165"/>
      <c r="G73" s="165"/>
      <c r="H73" s="165"/>
      <c r="I73" s="165"/>
      <c r="J73" s="165"/>
      <c r="K73" s="165"/>
      <c r="L73" s="165"/>
      <c r="M73" s="28"/>
      <c r="P73" s="127"/>
      <c r="Q73" s="128"/>
      <c r="R73" s="128"/>
      <c r="S73" s="128"/>
      <c r="T73" s="128"/>
      <c r="U73" s="128"/>
      <c r="V73" s="128"/>
      <c r="W73" s="128"/>
      <c r="X73" s="128"/>
      <c r="Y73" s="128"/>
      <c r="Z73" s="128"/>
    </row>
    <row r="74" spans="1:26" ht="15" customHeight="1" x14ac:dyDescent="0.25">
      <c r="A74" s="27">
        <f>'Weekly Menus'!C17</f>
        <v>0</v>
      </c>
      <c r="B74" s="168"/>
      <c r="C74" s="165"/>
      <c r="D74" s="165"/>
      <c r="E74" s="165"/>
      <c r="F74" s="165"/>
      <c r="G74" s="165"/>
      <c r="H74" s="165"/>
      <c r="I74" s="165"/>
      <c r="J74" s="165"/>
      <c r="K74" s="165"/>
      <c r="L74" s="165"/>
      <c r="M74" s="28"/>
      <c r="P74" s="127"/>
      <c r="Q74" s="128"/>
      <c r="R74" s="128"/>
      <c r="S74" s="128"/>
      <c r="T74" s="128"/>
      <c r="U74" s="128"/>
      <c r="V74" s="128"/>
      <c r="W74" s="128"/>
      <c r="X74" s="128"/>
      <c r="Y74" s="128"/>
      <c r="Z74" s="128"/>
    </row>
    <row r="75" spans="1:26" ht="15" customHeight="1" x14ac:dyDescent="0.25">
      <c r="A75" s="27">
        <f>'Weekly Menus'!C18</f>
        <v>0</v>
      </c>
      <c r="B75" s="168"/>
      <c r="C75" s="165"/>
      <c r="D75" s="165"/>
      <c r="E75" s="165"/>
      <c r="F75" s="165"/>
      <c r="G75" s="165"/>
      <c r="H75" s="165"/>
      <c r="I75" s="165"/>
      <c r="J75" s="165"/>
      <c r="K75" s="165"/>
      <c r="L75" s="165"/>
      <c r="M75" s="28"/>
      <c r="P75" s="127"/>
      <c r="Q75" s="128"/>
      <c r="R75" s="128"/>
      <c r="S75" s="128"/>
      <c r="T75" s="128"/>
      <c r="U75" s="128"/>
      <c r="V75" s="128"/>
      <c r="W75" s="128"/>
      <c r="X75" s="128"/>
      <c r="Y75" s="128"/>
      <c r="Z75" s="128"/>
    </row>
    <row r="76" spans="1:26" ht="15" customHeight="1" x14ac:dyDescent="0.25">
      <c r="A76" s="27">
        <f>'Weekly Menus'!C19</f>
        <v>0</v>
      </c>
      <c r="B76" s="168"/>
      <c r="C76" s="165"/>
      <c r="D76" s="165"/>
      <c r="E76" s="165"/>
      <c r="F76" s="165"/>
      <c r="G76" s="165"/>
      <c r="H76" s="165"/>
      <c r="I76" s="165"/>
      <c r="J76" s="165"/>
      <c r="K76" s="165"/>
      <c r="L76" s="165"/>
      <c r="M76" s="28">
        <f t="shared" ref="M76:M83" si="9">SUM(G76:L76)</f>
        <v>0</v>
      </c>
      <c r="P76" s="127"/>
      <c r="Q76" s="128"/>
      <c r="R76" s="128"/>
      <c r="S76" s="128"/>
      <c r="T76" s="128"/>
      <c r="U76" s="128"/>
      <c r="V76" s="128"/>
      <c r="W76" s="128"/>
      <c r="X76" s="128"/>
      <c r="Y76" s="128"/>
      <c r="Z76" s="128"/>
    </row>
    <row r="77" spans="1:26" ht="15" customHeight="1" x14ac:dyDescent="0.25">
      <c r="A77" s="27">
        <f>'Weekly Menus'!C20</f>
        <v>0</v>
      </c>
      <c r="B77" s="168"/>
      <c r="C77" s="165"/>
      <c r="D77" s="165"/>
      <c r="E77" s="165"/>
      <c r="F77" s="165"/>
      <c r="G77" s="165"/>
      <c r="H77" s="165"/>
      <c r="I77" s="165"/>
      <c r="J77" s="165"/>
      <c r="K77" s="165"/>
      <c r="L77" s="165"/>
      <c r="M77" s="28">
        <f t="shared" si="9"/>
        <v>0</v>
      </c>
      <c r="P77" s="127"/>
      <c r="Q77" s="128"/>
      <c r="R77" s="128"/>
      <c r="S77" s="128"/>
      <c r="T77" s="128"/>
      <c r="U77" s="128"/>
      <c r="V77" s="128"/>
      <c r="W77" s="128"/>
      <c r="X77" s="128"/>
      <c r="Y77" s="128"/>
      <c r="Z77" s="128"/>
    </row>
    <row r="78" spans="1:26" ht="15" customHeight="1" x14ac:dyDescent="0.25">
      <c r="A78" s="27">
        <f>'Weekly Menus'!C21</f>
        <v>0</v>
      </c>
      <c r="B78" s="168"/>
      <c r="C78" s="165"/>
      <c r="D78" s="165"/>
      <c r="E78" s="165"/>
      <c r="F78" s="165"/>
      <c r="G78" s="165"/>
      <c r="H78" s="165"/>
      <c r="I78" s="165"/>
      <c r="J78" s="165"/>
      <c r="K78" s="165"/>
      <c r="L78" s="165"/>
      <c r="M78" s="28">
        <f t="shared" si="9"/>
        <v>0</v>
      </c>
      <c r="P78" s="127"/>
      <c r="Q78" s="128"/>
      <c r="R78" s="128"/>
      <c r="S78" s="128"/>
      <c r="T78" s="128"/>
      <c r="U78" s="128"/>
      <c r="V78" s="128"/>
      <c r="W78" s="128"/>
      <c r="X78" s="128"/>
      <c r="Y78" s="128"/>
      <c r="Z78" s="128"/>
    </row>
    <row r="79" spans="1:26" ht="15" customHeight="1" x14ac:dyDescent="0.25">
      <c r="A79" s="27">
        <f>'Weekly Menus'!C22</f>
        <v>0</v>
      </c>
      <c r="B79" s="168"/>
      <c r="C79" s="165"/>
      <c r="D79" s="165"/>
      <c r="E79" s="165"/>
      <c r="F79" s="165"/>
      <c r="G79" s="165"/>
      <c r="H79" s="165"/>
      <c r="I79" s="165"/>
      <c r="J79" s="165"/>
      <c r="K79" s="165"/>
      <c r="L79" s="165"/>
      <c r="M79" s="28">
        <f t="shared" si="9"/>
        <v>0</v>
      </c>
      <c r="P79" s="103"/>
      <c r="Q79" s="103"/>
      <c r="R79" s="103"/>
      <c r="S79" s="103"/>
      <c r="T79" s="103"/>
      <c r="U79" s="103"/>
      <c r="V79" s="103"/>
      <c r="W79" s="103"/>
      <c r="X79" s="103"/>
      <c r="Y79" s="103"/>
      <c r="Z79" s="103"/>
    </row>
    <row r="80" spans="1:26" ht="15" customHeight="1" x14ac:dyDescent="0.25">
      <c r="A80" s="27">
        <f>'Weekly Menus'!C23</f>
        <v>0</v>
      </c>
      <c r="B80" s="168"/>
      <c r="C80" s="165"/>
      <c r="D80" s="165"/>
      <c r="E80" s="165"/>
      <c r="F80" s="165"/>
      <c r="G80" s="165"/>
      <c r="H80" s="165"/>
      <c r="I80" s="165"/>
      <c r="J80" s="165"/>
      <c r="K80" s="165"/>
      <c r="L80" s="165"/>
      <c r="M80" s="28">
        <f t="shared" si="9"/>
        <v>0</v>
      </c>
      <c r="P80" s="103"/>
      <c r="Q80" s="103"/>
      <c r="R80" s="103"/>
      <c r="S80" s="103"/>
      <c r="T80" s="103"/>
      <c r="U80" s="103"/>
      <c r="V80" s="103"/>
      <c r="W80" s="103"/>
      <c r="X80" s="103"/>
      <c r="Y80" s="103"/>
      <c r="Z80" s="103"/>
    </row>
    <row r="81" spans="1:26" ht="15" customHeight="1" x14ac:dyDescent="0.25">
      <c r="A81" s="27">
        <f>'Weekly Menus'!C24</f>
        <v>0</v>
      </c>
      <c r="B81" s="168"/>
      <c r="C81" s="165"/>
      <c r="D81" s="165"/>
      <c r="E81" s="165"/>
      <c r="F81" s="165"/>
      <c r="G81" s="165"/>
      <c r="H81" s="165"/>
      <c r="I81" s="165"/>
      <c r="J81" s="165"/>
      <c r="K81" s="165"/>
      <c r="L81" s="165"/>
      <c r="M81" s="28">
        <f t="shared" si="9"/>
        <v>0</v>
      </c>
      <c r="P81" s="103"/>
      <c r="Q81" s="103"/>
      <c r="R81" s="103"/>
      <c r="S81" s="103"/>
      <c r="T81" s="103"/>
      <c r="U81" s="103"/>
      <c r="V81" s="103"/>
      <c r="W81" s="103"/>
      <c r="X81" s="103"/>
      <c r="Y81" s="103"/>
      <c r="Z81" s="103"/>
    </row>
    <row r="82" spans="1:26" ht="15" customHeight="1" x14ac:dyDescent="0.25">
      <c r="A82" s="27">
        <f>'Weekly Menus'!C25</f>
        <v>0</v>
      </c>
      <c r="B82" s="168"/>
      <c r="C82" s="165"/>
      <c r="D82" s="165"/>
      <c r="E82" s="165"/>
      <c r="F82" s="165"/>
      <c r="G82" s="165"/>
      <c r="H82" s="165"/>
      <c r="I82" s="165"/>
      <c r="J82" s="165"/>
      <c r="K82" s="165"/>
      <c r="L82" s="165"/>
      <c r="M82" s="28">
        <f t="shared" si="9"/>
        <v>0</v>
      </c>
      <c r="P82" s="103"/>
      <c r="Q82" s="103"/>
      <c r="R82" s="103"/>
      <c r="S82" s="103"/>
      <c r="T82" s="103"/>
      <c r="U82" s="103"/>
      <c r="V82" s="103"/>
      <c r="W82" s="103"/>
      <c r="X82" s="103"/>
      <c r="Y82" s="103"/>
      <c r="Z82" s="103"/>
    </row>
    <row r="83" spans="1:26" ht="15" customHeight="1" x14ac:dyDescent="0.25">
      <c r="A83" s="27">
        <f>'Weekly Menus'!C26</f>
        <v>0</v>
      </c>
      <c r="B83" s="168"/>
      <c r="C83" s="165"/>
      <c r="D83" s="165"/>
      <c r="E83" s="165"/>
      <c r="F83" s="165"/>
      <c r="G83" s="165"/>
      <c r="H83" s="165"/>
      <c r="I83" s="165"/>
      <c r="J83" s="165"/>
      <c r="K83" s="165"/>
      <c r="L83" s="165"/>
      <c r="M83" s="28">
        <f t="shared" si="9"/>
        <v>0</v>
      </c>
      <c r="P83" s="103"/>
      <c r="Q83" s="103"/>
      <c r="R83" s="103"/>
      <c r="S83" s="103"/>
      <c r="T83" s="103"/>
      <c r="U83" s="103"/>
      <c r="V83" s="103"/>
      <c r="W83" s="103"/>
      <c r="X83" s="103"/>
      <c r="Y83" s="103"/>
      <c r="Z83" s="103"/>
    </row>
    <row r="84" spans="1:26" ht="15" customHeight="1" x14ac:dyDescent="0.25">
      <c r="A84" s="186" t="s">
        <v>16</v>
      </c>
      <c r="B84" s="187"/>
      <c r="C84" s="29">
        <f t="shared" ref="C84:L84" si="10">SUM(C64:C83)</f>
        <v>0</v>
      </c>
      <c r="D84" s="30">
        <f t="shared" si="10"/>
        <v>0</v>
      </c>
      <c r="E84" s="31">
        <f t="shared" si="10"/>
        <v>0</v>
      </c>
      <c r="F84" s="87">
        <f>SUM(F64:F83)</f>
        <v>0</v>
      </c>
      <c r="G84" s="32">
        <f t="shared" si="10"/>
        <v>0</v>
      </c>
      <c r="H84" s="33">
        <f t="shared" si="10"/>
        <v>0</v>
      </c>
      <c r="I84" s="34">
        <f t="shared" si="10"/>
        <v>0</v>
      </c>
      <c r="J84" s="35">
        <f t="shared" si="10"/>
        <v>0</v>
      </c>
      <c r="K84" s="36">
        <f t="shared" si="10"/>
        <v>0</v>
      </c>
      <c r="L84" s="37">
        <f t="shared" si="10"/>
        <v>0</v>
      </c>
      <c r="M84" s="38">
        <f>SUM(G84:L84)</f>
        <v>0</v>
      </c>
      <c r="P84" s="103"/>
      <c r="Q84" s="103"/>
      <c r="R84" s="103"/>
      <c r="S84" s="103"/>
      <c r="T84" s="103"/>
      <c r="U84" s="103"/>
      <c r="V84" s="103"/>
      <c r="W84" s="103"/>
      <c r="X84" s="103"/>
      <c r="Y84" s="103"/>
      <c r="Z84" s="103"/>
    </row>
    <row r="85" spans="1:26" ht="30" customHeight="1" x14ac:dyDescent="0.25">
      <c r="A85" s="188" t="s">
        <v>14</v>
      </c>
      <c r="B85" s="189"/>
      <c r="C85" s="39" t="s">
        <v>74</v>
      </c>
      <c r="D85" s="39" t="s">
        <v>74</v>
      </c>
      <c r="E85" s="39" t="s">
        <v>17</v>
      </c>
      <c r="F85" s="39" t="s">
        <v>19</v>
      </c>
      <c r="G85" s="40"/>
      <c r="H85" s="40"/>
      <c r="I85" s="40"/>
      <c r="J85" s="40"/>
      <c r="K85" s="40"/>
      <c r="L85" s="40"/>
      <c r="M85" s="41" t="s">
        <v>18</v>
      </c>
      <c r="P85" s="127"/>
      <c r="Q85" s="128"/>
      <c r="R85" s="128"/>
      <c r="S85" s="128"/>
      <c r="T85" s="128"/>
      <c r="U85" s="128"/>
      <c r="V85" s="128"/>
      <c r="W85" s="128"/>
      <c r="X85" s="128"/>
      <c r="Y85" s="128"/>
      <c r="Z85" s="128"/>
    </row>
    <row r="86" spans="1:26" ht="15.75" customHeight="1" thickBot="1" x14ac:dyDescent="0.3">
      <c r="A86" s="184" t="s">
        <v>9</v>
      </c>
      <c r="B86" s="185"/>
      <c r="C86" s="42" t="str">
        <f>IF(C84&gt;=1,"Yes","No")</f>
        <v>No</v>
      </c>
      <c r="D86" s="42" t="str">
        <f t="shared" ref="D86" si="11">IF(D84&gt;=1,"Yes","No")</f>
        <v>No</v>
      </c>
      <c r="E86" s="42" t="str">
        <f>IF(E84&gt;=0.5,"Yes","No")</f>
        <v>No</v>
      </c>
      <c r="F86" s="42" t="str">
        <f>IF(F84&gt;=1,"Yes","No")</f>
        <v>No</v>
      </c>
      <c r="G86" s="43"/>
      <c r="H86" s="43"/>
      <c r="I86" s="43"/>
      <c r="J86" s="43"/>
      <c r="K86" s="43"/>
      <c r="L86" s="43"/>
      <c r="M86" s="44" t="str">
        <f>IF(M84&gt;=0.75,"Yes","No")</f>
        <v>No</v>
      </c>
      <c r="P86" s="127"/>
      <c r="Q86" s="128"/>
      <c r="R86" s="128"/>
      <c r="S86" s="128"/>
      <c r="T86" s="128"/>
      <c r="U86" s="128"/>
      <c r="V86" s="128"/>
      <c r="W86" s="128"/>
      <c r="X86" s="128"/>
      <c r="Y86" s="128"/>
      <c r="Z86" s="128"/>
    </row>
    <row r="87" spans="1:26" ht="15" customHeight="1" thickBot="1" x14ac:dyDescent="0.3">
      <c r="A87" s="130"/>
      <c r="B87" s="131"/>
      <c r="C87" s="130"/>
      <c r="D87" s="130"/>
      <c r="E87" s="130"/>
      <c r="F87" s="130"/>
      <c r="G87" s="130"/>
      <c r="H87" s="130"/>
      <c r="I87" s="130"/>
      <c r="J87" s="130"/>
      <c r="K87" s="130"/>
      <c r="L87" s="130"/>
      <c r="M87" s="130"/>
      <c r="P87" s="127"/>
      <c r="Q87" s="128"/>
      <c r="R87" s="128"/>
      <c r="S87" s="128"/>
      <c r="T87" s="128"/>
      <c r="U87" s="128"/>
      <c r="V87" s="128"/>
      <c r="W87" s="128"/>
      <c r="X87" s="128"/>
      <c r="Y87" s="128"/>
      <c r="Z87" s="128"/>
    </row>
    <row r="88" spans="1:26" ht="30" customHeight="1" x14ac:dyDescent="0.25">
      <c r="A88" s="181" t="s">
        <v>12</v>
      </c>
      <c r="B88" s="182"/>
      <c r="C88" s="182"/>
      <c r="D88" s="182"/>
      <c r="E88" s="182"/>
      <c r="F88" s="182"/>
      <c r="G88" s="182"/>
      <c r="H88" s="182"/>
      <c r="I88" s="182"/>
      <c r="J88" s="182"/>
      <c r="K88" s="182"/>
      <c r="L88" s="182"/>
      <c r="M88" s="183"/>
      <c r="P88" s="127"/>
      <c r="Q88" s="128"/>
      <c r="R88" s="128"/>
      <c r="S88" s="128"/>
      <c r="T88" s="128"/>
      <c r="U88" s="128"/>
      <c r="V88" s="128"/>
      <c r="W88" s="128"/>
      <c r="X88" s="128"/>
      <c r="Y88" s="128"/>
      <c r="Z88" s="128"/>
    </row>
    <row r="89" spans="1:26" s="134" customFormat="1" ht="15" customHeight="1" x14ac:dyDescent="0.25">
      <c r="A89" s="104" t="s">
        <v>43</v>
      </c>
      <c r="B89" s="122" t="str">
        <f>'Weekly Menus'!B4</f>
        <v>Week One</v>
      </c>
      <c r="C89" s="132"/>
      <c r="D89" s="132"/>
      <c r="E89" s="132"/>
      <c r="F89" s="132"/>
      <c r="G89" s="132"/>
      <c r="H89" s="132"/>
      <c r="I89" s="132"/>
      <c r="J89" s="132"/>
      <c r="K89" s="132"/>
      <c r="L89" s="132"/>
      <c r="M89" s="133"/>
      <c r="P89" s="135"/>
      <c r="Q89" s="136"/>
      <c r="R89" s="136"/>
      <c r="S89" s="136"/>
      <c r="T89" s="136"/>
      <c r="U89" s="136"/>
      <c r="V89" s="136"/>
      <c r="W89" s="136"/>
      <c r="X89" s="136"/>
      <c r="Y89" s="136"/>
      <c r="Z89" s="136"/>
    </row>
    <row r="90" spans="1:26" ht="15.75" customHeight="1" thickBot="1" x14ac:dyDescent="0.3">
      <c r="A90" s="126"/>
      <c r="B90" s="123"/>
      <c r="C90" s="123"/>
      <c r="D90" s="123"/>
      <c r="E90" s="123"/>
      <c r="F90" s="123"/>
      <c r="G90" s="123"/>
      <c r="H90" s="123"/>
      <c r="I90" s="123"/>
      <c r="J90" s="123"/>
      <c r="K90" s="123"/>
      <c r="L90" s="123"/>
      <c r="M90" s="124"/>
      <c r="P90" s="127"/>
      <c r="Q90" s="128"/>
      <c r="R90" s="128"/>
      <c r="S90" s="128"/>
      <c r="T90" s="128"/>
      <c r="U90" s="128"/>
      <c r="V90" s="128"/>
      <c r="W90" s="128"/>
      <c r="X90" s="128"/>
      <c r="Y90" s="128"/>
      <c r="Z90" s="128"/>
    </row>
    <row r="91" spans="1:26" ht="18.75" customHeight="1" x14ac:dyDescent="0.3">
      <c r="A91" s="191" t="s">
        <v>5</v>
      </c>
      <c r="B91" s="192"/>
      <c r="C91" s="192"/>
      <c r="D91" s="192"/>
      <c r="E91" s="192"/>
      <c r="F91" s="192"/>
      <c r="G91" s="192"/>
      <c r="H91" s="192"/>
      <c r="I91" s="192"/>
      <c r="J91" s="192"/>
      <c r="K91" s="192"/>
      <c r="L91" s="192"/>
      <c r="M91" s="193"/>
      <c r="P91" s="127"/>
      <c r="Q91" s="128"/>
      <c r="R91" s="128"/>
      <c r="S91" s="128"/>
      <c r="T91" s="128"/>
      <c r="U91" s="128"/>
      <c r="V91" s="128"/>
      <c r="W91" s="128"/>
      <c r="X91" s="128"/>
      <c r="Y91" s="128"/>
      <c r="Z91" s="128"/>
    </row>
    <row r="92" spans="1:26" ht="45" customHeight="1" x14ac:dyDescent="0.25">
      <c r="A92" s="108" t="s">
        <v>8</v>
      </c>
      <c r="B92" s="109" t="s">
        <v>76</v>
      </c>
      <c r="C92" s="110" t="s">
        <v>0</v>
      </c>
      <c r="D92" s="111" t="s">
        <v>73</v>
      </c>
      <c r="E92" s="112" t="s">
        <v>1</v>
      </c>
      <c r="F92" s="113" t="s">
        <v>68</v>
      </c>
      <c r="G92" s="114" t="s">
        <v>78</v>
      </c>
      <c r="H92" s="115" t="s">
        <v>79</v>
      </c>
      <c r="I92" s="116" t="s">
        <v>80</v>
      </c>
      <c r="J92" s="117" t="s">
        <v>81</v>
      </c>
      <c r="K92" s="118" t="s">
        <v>82</v>
      </c>
      <c r="L92" s="119" t="s">
        <v>26</v>
      </c>
      <c r="M92" s="120" t="s">
        <v>11</v>
      </c>
      <c r="P92" s="127"/>
      <c r="Q92" s="128"/>
      <c r="R92" s="128"/>
      <c r="S92" s="128"/>
      <c r="T92" s="128"/>
      <c r="U92" s="128"/>
      <c r="V92" s="128"/>
      <c r="W92" s="128"/>
      <c r="X92" s="128"/>
      <c r="Y92" s="128"/>
      <c r="Z92" s="128"/>
    </row>
    <row r="93" spans="1:26" ht="15" customHeight="1" x14ac:dyDescent="0.25">
      <c r="A93" s="27">
        <f>'Weekly Menus'!D7</f>
        <v>0</v>
      </c>
      <c r="B93" s="8"/>
      <c r="C93" s="9"/>
      <c r="D93" s="9"/>
      <c r="E93" s="9"/>
      <c r="F93" s="9"/>
      <c r="G93" s="9"/>
      <c r="H93" s="9"/>
      <c r="I93" s="9"/>
      <c r="J93" s="9"/>
      <c r="K93" s="9"/>
      <c r="L93" s="9"/>
      <c r="M93" s="28">
        <f>SUM(G93:L93)</f>
        <v>0</v>
      </c>
      <c r="P93" s="127"/>
      <c r="Q93" s="128"/>
      <c r="R93" s="128"/>
      <c r="S93" s="128"/>
      <c r="T93" s="128"/>
      <c r="U93" s="128"/>
      <c r="V93" s="128"/>
      <c r="W93" s="128"/>
      <c r="X93" s="128"/>
      <c r="Y93" s="128"/>
      <c r="Z93" s="128"/>
    </row>
    <row r="94" spans="1:26" ht="15" customHeight="1" x14ac:dyDescent="0.25">
      <c r="A94" s="27">
        <f>'Weekly Menus'!D8</f>
        <v>0</v>
      </c>
      <c r="B94" s="8"/>
      <c r="C94" s="9"/>
      <c r="D94" s="9"/>
      <c r="E94" s="9"/>
      <c r="F94" s="9"/>
      <c r="G94" s="9"/>
      <c r="H94" s="9"/>
      <c r="I94" s="9"/>
      <c r="J94" s="9"/>
      <c r="K94" s="9"/>
      <c r="L94" s="9"/>
      <c r="M94" s="28">
        <f t="shared" ref="M94:M102" si="12">SUM(G94:L94)</f>
        <v>0</v>
      </c>
      <c r="P94" s="127"/>
      <c r="Q94" s="128"/>
      <c r="R94" s="128"/>
      <c r="S94" s="128"/>
      <c r="T94" s="128"/>
      <c r="U94" s="128"/>
      <c r="V94" s="128"/>
      <c r="W94" s="128"/>
      <c r="X94" s="128"/>
      <c r="Y94" s="128"/>
      <c r="Z94" s="128"/>
    </row>
    <row r="95" spans="1:26" ht="15" customHeight="1" x14ac:dyDescent="0.25">
      <c r="A95" s="27">
        <f>'Weekly Menus'!D9</f>
        <v>0</v>
      </c>
      <c r="B95" s="8"/>
      <c r="C95" s="9"/>
      <c r="D95" s="9"/>
      <c r="E95" s="9"/>
      <c r="F95" s="9"/>
      <c r="G95" s="9"/>
      <c r="H95" s="9"/>
      <c r="I95" s="9"/>
      <c r="J95" s="9"/>
      <c r="K95" s="9"/>
      <c r="L95" s="9"/>
      <c r="M95" s="28">
        <f t="shared" si="12"/>
        <v>0</v>
      </c>
      <c r="P95" s="127"/>
      <c r="Q95" s="128"/>
      <c r="R95" s="128"/>
      <c r="S95" s="128"/>
      <c r="T95" s="128"/>
      <c r="U95" s="128"/>
      <c r="V95" s="128"/>
      <c r="W95" s="128"/>
      <c r="X95" s="128"/>
      <c r="Y95" s="128"/>
      <c r="Z95" s="128"/>
    </row>
    <row r="96" spans="1:26" x14ac:dyDescent="0.25">
      <c r="A96" s="27">
        <f>'Weekly Menus'!D10</f>
        <v>0</v>
      </c>
      <c r="B96" s="8"/>
      <c r="C96" s="9"/>
      <c r="D96" s="9"/>
      <c r="E96" s="9"/>
      <c r="F96" s="9"/>
      <c r="G96" s="9"/>
      <c r="H96" s="9"/>
      <c r="I96" s="9"/>
      <c r="J96" s="9"/>
      <c r="K96" s="9"/>
      <c r="L96" s="9"/>
      <c r="M96" s="28">
        <f t="shared" si="12"/>
        <v>0</v>
      </c>
    </row>
    <row r="97" spans="1:13" x14ac:dyDescent="0.25">
      <c r="A97" s="27">
        <f>'Weekly Menus'!D11</f>
        <v>0</v>
      </c>
      <c r="B97" s="8"/>
      <c r="C97" s="9"/>
      <c r="D97" s="9"/>
      <c r="E97" s="9"/>
      <c r="F97" s="9"/>
      <c r="G97" s="9"/>
      <c r="H97" s="9"/>
      <c r="I97" s="9"/>
      <c r="J97" s="9"/>
      <c r="K97" s="9"/>
      <c r="L97" s="9"/>
      <c r="M97" s="28">
        <f t="shared" si="12"/>
        <v>0</v>
      </c>
    </row>
    <row r="98" spans="1:13" x14ac:dyDescent="0.25">
      <c r="A98" s="27">
        <f>'Weekly Menus'!D12</f>
        <v>0</v>
      </c>
      <c r="B98" s="8"/>
      <c r="C98" s="9"/>
      <c r="D98" s="9"/>
      <c r="E98" s="9"/>
      <c r="F98" s="9"/>
      <c r="G98" s="9"/>
      <c r="H98" s="9"/>
      <c r="I98" s="9"/>
      <c r="J98" s="9"/>
      <c r="K98" s="9"/>
      <c r="L98" s="9"/>
      <c r="M98" s="28">
        <f t="shared" si="12"/>
        <v>0</v>
      </c>
    </row>
    <row r="99" spans="1:13" x14ac:dyDescent="0.25">
      <c r="A99" s="27">
        <f>'Weekly Menus'!D13</f>
        <v>0</v>
      </c>
      <c r="B99" s="8"/>
      <c r="C99" s="9"/>
      <c r="D99" s="9"/>
      <c r="E99" s="9"/>
      <c r="F99" s="9"/>
      <c r="G99" s="9"/>
      <c r="H99" s="9"/>
      <c r="I99" s="9"/>
      <c r="J99" s="9"/>
      <c r="K99" s="9"/>
      <c r="L99" s="9"/>
      <c r="M99" s="28">
        <f t="shared" si="12"/>
        <v>0</v>
      </c>
    </row>
    <row r="100" spans="1:13" x14ac:dyDescent="0.25">
      <c r="A100" s="27">
        <f>'Weekly Menus'!D14</f>
        <v>0</v>
      </c>
      <c r="B100" s="8"/>
      <c r="C100" s="9"/>
      <c r="D100" s="9"/>
      <c r="E100" s="9"/>
      <c r="F100" s="9"/>
      <c r="G100" s="9"/>
      <c r="H100" s="9"/>
      <c r="I100" s="9"/>
      <c r="J100" s="9"/>
      <c r="K100" s="9"/>
      <c r="L100" s="9"/>
      <c r="M100" s="28">
        <f t="shared" si="12"/>
        <v>0</v>
      </c>
    </row>
    <row r="101" spans="1:13" x14ac:dyDescent="0.25">
      <c r="A101" s="27">
        <f>'Weekly Menus'!D15</f>
        <v>0</v>
      </c>
      <c r="B101" s="10"/>
      <c r="C101" s="9"/>
      <c r="D101" s="9"/>
      <c r="E101" s="9"/>
      <c r="F101" s="9"/>
      <c r="G101" s="9"/>
      <c r="H101" s="9"/>
      <c r="I101" s="9"/>
      <c r="J101" s="9"/>
      <c r="K101" s="9"/>
      <c r="L101" s="9"/>
      <c r="M101" s="28">
        <f t="shared" si="12"/>
        <v>0</v>
      </c>
    </row>
    <row r="102" spans="1:13" x14ac:dyDescent="0.25">
      <c r="A102" s="27">
        <f>'Weekly Menus'!D16</f>
        <v>0</v>
      </c>
      <c r="B102" s="10"/>
      <c r="C102" s="9"/>
      <c r="D102" s="9"/>
      <c r="E102" s="9"/>
      <c r="F102" s="9"/>
      <c r="G102" s="9"/>
      <c r="H102" s="9"/>
      <c r="I102" s="9"/>
      <c r="J102" s="9"/>
      <c r="K102" s="9"/>
      <c r="L102" s="9"/>
      <c r="M102" s="28">
        <f t="shared" si="12"/>
        <v>0</v>
      </c>
    </row>
    <row r="103" spans="1:13" x14ac:dyDescent="0.25">
      <c r="A103" s="27">
        <f>'Weekly Menus'!D17</f>
        <v>0</v>
      </c>
      <c r="B103" s="10"/>
      <c r="C103" s="9"/>
      <c r="D103" s="9"/>
      <c r="E103" s="9"/>
      <c r="F103" s="9"/>
      <c r="G103" s="9"/>
      <c r="H103" s="9"/>
      <c r="I103" s="9"/>
      <c r="J103" s="9"/>
      <c r="K103" s="9"/>
      <c r="L103" s="9"/>
      <c r="M103" s="28"/>
    </row>
    <row r="104" spans="1:13" x14ac:dyDescent="0.25">
      <c r="A104" s="27">
        <f>'Weekly Menus'!D18</f>
        <v>0</v>
      </c>
      <c r="B104" s="10"/>
      <c r="C104" s="9"/>
      <c r="D104" s="9"/>
      <c r="E104" s="9"/>
      <c r="F104" s="9"/>
      <c r="G104" s="9"/>
      <c r="H104" s="9"/>
      <c r="I104" s="9"/>
      <c r="J104" s="9"/>
      <c r="K104" s="9"/>
      <c r="L104" s="9"/>
      <c r="M104" s="28"/>
    </row>
    <row r="105" spans="1:13" x14ac:dyDescent="0.25">
      <c r="A105" s="27">
        <f>'Weekly Menus'!D19</f>
        <v>0</v>
      </c>
      <c r="B105" s="168"/>
      <c r="C105" s="165"/>
      <c r="D105" s="165"/>
      <c r="E105" s="165"/>
      <c r="F105" s="165"/>
      <c r="G105" s="165"/>
      <c r="H105" s="165"/>
      <c r="I105" s="165"/>
      <c r="J105" s="165"/>
      <c r="K105" s="165"/>
      <c r="L105" s="165"/>
      <c r="M105" s="28">
        <f t="shared" ref="M105:M112" si="13">SUM(G105:L105)</f>
        <v>0</v>
      </c>
    </row>
    <row r="106" spans="1:13" x14ac:dyDescent="0.25">
      <c r="A106" s="27">
        <f>'Weekly Menus'!D20</f>
        <v>0</v>
      </c>
      <c r="B106" s="168"/>
      <c r="C106" s="165"/>
      <c r="D106" s="165"/>
      <c r="E106" s="165"/>
      <c r="F106" s="165"/>
      <c r="G106" s="165"/>
      <c r="H106" s="165"/>
      <c r="I106" s="165"/>
      <c r="J106" s="165"/>
      <c r="K106" s="165"/>
      <c r="L106" s="165"/>
      <c r="M106" s="28">
        <f t="shared" si="13"/>
        <v>0</v>
      </c>
    </row>
    <row r="107" spans="1:13" x14ac:dyDescent="0.25">
      <c r="A107" s="27">
        <f>'Weekly Menus'!D21</f>
        <v>0</v>
      </c>
      <c r="B107" s="168"/>
      <c r="C107" s="165"/>
      <c r="D107" s="165"/>
      <c r="E107" s="165"/>
      <c r="F107" s="165"/>
      <c r="G107" s="165"/>
      <c r="H107" s="165"/>
      <c r="I107" s="165"/>
      <c r="J107" s="165"/>
      <c r="K107" s="165"/>
      <c r="L107" s="165"/>
      <c r="M107" s="28">
        <f t="shared" si="13"/>
        <v>0</v>
      </c>
    </row>
    <row r="108" spans="1:13" x14ac:dyDescent="0.25">
      <c r="A108" s="27">
        <f>'Weekly Menus'!D22</f>
        <v>0</v>
      </c>
      <c r="B108" s="168"/>
      <c r="C108" s="165"/>
      <c r="D108" s="165"/>
      <c r="E108" s="165"/>
      <c r="F108" s="165"/>
      <c r="G108" s="165"/>
      <c r="H108" s="165"/>
      <c r="I108" s="165"/>
      <c r="J108" s="165"/>
      <c r="K108" s="165"/>
      <c r="L108" s="165"/>
      <c r="M108" s="28">
        <f t="shared" si="13"/>
        <v>0</v>
      </c>
    </row>
    <row r="109" spans="1:13" x14ac:dyDescent="0.25">
      <c r="A109" s="27">
        <f>'Weekly Menus'!D23</f>
        <v>0</v>
      </c>
      <c r="B109" s="168"/>
      <c r="C109" s="165"/>
      <c r="D109" s="165"/>
      <c r="E109" s="165"/>
      <c r="F109" s="165"/>
      <c r="G109" s="165"/>
      <c r="H109" s="165"/>
      <c r="I109" s="165"/>
      <c r="J109" s="165"/>
      <c r="K109" s="165"/>
      <c r="L109" s="165"/>
      <c r="M109" s="28">
        <f t="shared" si="13"/>
        <v>0</v>
      </c>
    </row>
    <row r="110" spans="1:13" x14ac:dyDescent="0.25">
      <c r="A110" s="27">
        <f>'Weekly Menus'!D24</f>
        <v>0</v>
      </c>
      <c r="B110" s="168"/>
      <c r="C110" s="165"/>
      <c r="D110" s="165"/>
      <c r="E110" s="165"/>
      <c r="F110" s="165"/>
      <c r="G110" s="165"/>
      <c r="H110" s="165"/>
      <c r="I110" s="165"/>
      <c r="J110" s="165"/>
      <c r="K110" s="165"/>
      <c r="L110" s="165"/>
      <c r="M110" s="28">
        <f t="shared" si="13"/>
        <v>0</v>
      </c>
    </row>
    <row r="111" spans="1:13" x14ac:dyDescent="0.25">
      <c r="A111" s="27">
        <f>'Weekly Menus'!D25</f>
        <v>0</v>
      </c>
      <c r="B111" s="168"/>
      <c r="C111" s="165"/>
      <c r="D111" s="165"/>
      <c r="E111" s="165"/>
      <c r="F111" s="165"/>
      <c r="G111" s="165"/>
      <c r="H111" s="165"/>
      <c r="I111" s="165"/>
      <c r="J111" s="165"/>
      <c r="K111" s="165"/>
      <c r="L111" s="165"/>
      <c r="M111" s="28">
        <f t="shared" si="13"/>
        <v>0</v>
      </c>
    </row>
    <row r="112" spans="1:13" x14ac:dyDescent="0.25">
      <c r="A112" s="27">
        <f>'Weekly Menus'!D26</f>
        <v>0</v>
      </c>
      <c r="B112" s="168"/>
      <c r="C112" s="165"/>
      <c r="D112" s="165"/>
      <c r="E112" s="165"/>
      <c r="F112" s="165"/>
      <c r="G112" s="165"/>
      <c r="H112" s="165"/>
      <c r="I112" s="165"/>
      <c r="J112" s="165"/>
      <c r="K112" s="165"/>
      <c r="L112" s="165"/>
      <c r="M112" s="28">
        <f t="shared" si="13"/>
        <v>0</v>
      </c>
    </row>
    <row r="113" spans="1:13" x14ac:dyDescent="0.25">
      <c r="A113" s="186" t="s">
        <v>16</v>
      </c>
      <c r="B113" s="187"/>
      <c r="C113" s="29">
        <f t="shared" ref="C113:L113" si="14">SUM(C93:C112)</f>
        <v>0</v>
      </c>
      <c r="D113" s="30">
        <f t="shared" si="14"/>
        <v>0</v>
      </c>
      <c r="E113" s="31">
        <f t="shared" si="14"/>
        <v>0</v>
      </c>
      <c r="F113" s="87">
        <f>SUM(F93:F112)</f>
        <v>0</v>
      </c>
      <c r="G113" s="32">
        <f t="shared" si="14"/>
        <v>0</v>
      </c>
      <c r="H113" s="33">
        <f t="shared" si="14"/>
        <v>0</v>
      </c>
      <c r="I113" s="34">
        <f t="shared" si="14"/>
        <v>0</v>
      </c>
      <c r="J113" s="35">
        <f t="shared" si="14"/>
        <v>0</v>
      </c>
      <c r="K113" s="36">
        <f t="shared" si="14"/>
        <v>0</v>
      </c>
      <c r="L113" s="37">
        <f t="shared" si="14"/>
        <v>0</v>
      </c>
      <c r="M113" s="38">
        <f>SUM(G113:L113)</f>
        <v>0</v>
      </c>
    </row>
    <row r="114" spans="1:13" ht="30" x14ac:dyDescent="0.25">
      <c r="A114" s="188" t="s">
        <v>14</v>
      </c>
      <c r="B114" s="189"/>
      <c r="C114" s="39" t="s">
        <v>74</v>
      </c>
      <c r="D114" s="39" t="s">
        <v>74</v>
      </c>
      <c r="E114" s="39" t="s">
        <v>17</v>
      </c>
      <c r="F114" s="39" t="s">
        <v>19</v>
      </c>
      <c r="G114" s="40"/>
      <c r="H114" s="40"/>
      <c r="I114" s="40"/>
      <c r="J114" s="40"/>
      <c r="K114" s="40"/>
      <c r="L114" s="40"/>
      <c r="M114" s="41" t="s">
        <v>18</v>
      </c>
    </row>
    <row r="115" spans="1:13" ht="15.75" customHeight="1" thickBot="1" x14ac:dyDescent="0.3">
      <c r="A115" s="184" t="s">
        <v>9</v>
      </c>
      <c r="B115" s="185"/>
      <c r="C115" s="42" t="str">
        <f>IF(C113&gt;=1,"Yes","No")</f>
        <v>No</v>
      </c>
      <c r="D115" s="42" t="str">
        <f t="shared" ref="D115" si="15">IF(D113&gt;=1,"Yes","No")</f>
        <v>No</v>
      </c>
      <c r="E115" s="42" t="str">
        <f>IF(E113&gt;=0.5,"Yes","No")</f>
        <v>No</v>
      </c>
      <c r="F115" s="42" t="str">
        <f>IF(F113&gt;=1,"Yes","No")</f>
        <v>No</v>
      </c>
      <c r="G115" s="43"/>
      <c r="H115" s="43"/>
      <c r="I115" s="43"/>
      <c r="J115" s="43"/>
      <c r="K115" s="43"/>
      <c r="L115" s="43"/>
      <c r="M115" s="44" t="str">
        <f>IF(M113&gt;=0.75,"Yes","No")</f>
        <v>No</v>
      </c>
    </row>
    <row r="116" spans="1:13" ht="15.75" thickBot="1" x14ac:dyDescent="0.3">
      <c r="A116" s="130"/>
      <c r="B116" s="131"/>
      <c r="C116" s="130"/>
      <c r="D116" s="130"/>
      <c r="E116" s="130"/>
      <c r="F116" s="130"/>
      <c r="G116" s="130"/>
      <c r="H116" s="130"/>
      <c r="I116" s="130"/>
      <c r="J116" s="130"/>
      <c r="K116" s="130"/>
      <c r="L116" s="130"/>
      <c r="M116" s="130"/>
    </row>
    <row r="117" spans="1:13" ht="30" customHeight="1" x14ac:dyDescent="0.25">
      <c r="A117" s="181" t="s">
        <v>12</v>
      </c>
      <c r="B117" s="182"/>
      <c r="C117" s="182"/>
      <c r="D117" s="182"/>
      <c r="E117" s="182"/>
      <c r="F117" s="182"/>
      <c r="G117" s="182"/>
      <c r="H117" s="182"/>
      <c r="I117" s="182"/>
      <c r="J117" s="182"/>
      <c r="K117" s="182"/>
      <c r="L117" s="182"/>
      <c r="M117" s="183"/>
    </row>
    <row r="118" spans="1:13" s="134" customFormat="1" ht="15" customHeight="1" x14ac:dyDescent="0.25">
      <c r="A118" s="104" t="s">
        <v>43</v>
      </c>
      <c r="B118" s="122" t="str">
        <f>'Weekly Menus'!B4</f>
        <v>Week One</v>
      </c>
      <c r="C118" s="132"/>
      <c r="D118" s="132"/>
      <c r="E118" s="132"/>
      <c r="F118" s="132"/>
      <c r="G118" s="132"/>
      <c r="H118" s="132"/>
      <c r="I118" s="132"/>
      <c r="J118" s="132"/>
      <c r="K118" s="132"/>
      <c r="L118" s="132"/>
      <c r="M118" s="133"/>
    </row>
    <row r="119" spans="1:13" ht="15.75" customHeight="1" thickBot="1" x14ac:dyDescent="0.3">
      <c r="A119" s="126"/>
      <c r="B119" s="123"/>
      <c r="C119" s="123"/>
      <c r="D119" s="123"/>
      <c r="E119" s="123"/>
      <c r="F119" s="123"/>
      <c r="G119" s="123"/>
      <c r="H119" s="123"/>
      <c r="I119" s="123"/>
      <c r="J119" s="123"/>
      <c r="K119" s="123"/>
      <c r="L119" s="123"/>
      <c r="M119" s="124"/>
    </row>
    <row r="120" spans="1:13" ht="18.75" x14ac:dyDescent="0.3">
      <c r="A120" s="191" t="s">
        <v>6</v>
      </c>
      <c r="B120" s="192"/>
      <c r="C120" s="192"/>
      <c r="D120" s="192"/>
      <c r="E120" s="192"/>
      <c r="F120" s="192"/>
      <c r="G120" s="192"/>
      <c r="H120" s="192"/>
      <c r="I120" s="192"/>
      <c r="J120" s="192"/>
      <c r="K120" s="192"/>
      <c r="L120" s="192"/>
      <c r="M120" s="193"/>
    </row>
    <row r="121" spans="1:13" ht="45" customHeight="1" x14ac:dyDescent="0.25">
      <c r="A121" s="108" t="s">
        <v>8</v>
      </c>
      <c r="B121" s="109" t="s">
        <v>76</v>
      </c>
      <c r="C121" s="110" t="s">
        <v>0</v>
      </c>
      <c r="D121" s="111" t="s">
        <v>73</v>
      </c>
      <c r="E121" s="112" t="s">
        <v>1</v>
      </c>
      <c r="F121" s="113" t="s">
        <v>68</v>
      </c>
      <c r="G121" s="114" t="s">
        <v>78</v>
      </c>
      <c r="H121" s="115" t="s">
        <v>79</v>
      </c>
      <c r="I121" s="116" t="s">
        <v>80</v>
      </c>
      <c r="J121" s="117" t="s">
        <v>81</v>
      </c>
      <c r="K121" s="118" t="s">
        <v>82</v>
      </c>
      <c r="L121" s="119" t="s">
        <v>26</v>
      </c>
      <c r="M121" s="120" t="s">
        <v>11</v>
      </c>
    </row>
    <row r="122" spans="1:13" x14ac:dyDescent="0.25">
      <c r="A122" s="27">
        <f>'Weekly Menus'!E7</f>
        <v>0</v>
      </c>
      <c r="B122" s="166"/>
      <c r="C122" s="165"/>
      <c r="D122" s="165"/>
      <c r="E122" s="165"/>
      <c r="F122" s="165"/>
      <c r="G122" s="165"/>
      <c r="H122" s="165"/>
      <c r="I122" s="165"/>
      <c r="J122" s="165"/>
      <c r="K122" s="165"/>
      <c r="L122" s="167"/>
      <c r="M122" s="28">
        <f t="shared" ref="M122:M129" si="16">SUM(G122:L122)</f>
        <v>0</v>
      </c>
    </row>
    <row r="123" spans="1:13" x14ac:dyDescent="0.25">
      <c r="A123" s="27">
        <f>'Weekly Menus'!E8</f>
        <v>0</v>
      </c>
      <c r="B123" s="166"/>
      <c r="C123" s="165"/>
      <c r="D123" s="165"/>
      <c r="E123" s="165"/>
      <c r="F123" s="165"/>
      <c r="G123" s="165"/>
      <c r="H123" s="165"/>
      <c r="I123" s="165"/>
      <c r="J123" s="165"/>
      <c r="K123" s="165"/>
      <c r="L123" s="167"/>
      <c r="M123" s="28">
        <f t="shared" si="16"/>
        <v>0</v>
      </c>
    </row>
    <row r="124" spans="1:13" x14ac:dyDescent="0.25">
      <c r="A124" s="27">
        <f>'Weekly Menus'!E9</f>
        <v>0</v>
      </c>
      <c r="B124" s="166"/>
      <c r="C124" s="165"/>
      <c r="D124" s="165"/>
      <c r="E124" s="165"/>
      <c r="F124" s="165"/>
      <c r="G124" s="165"/>
      <c r="H124" s="165"/>
      <c r="I124" s="165"/>
      <c r="J124" s="165"/>
      <c r="K124" s="165"/>
      <c r="L124" s="167"/>
      <c r="M124" s="28">
        <f t="shared" si="16"/>
        <v>0</v>
      </c>
    </row>
    <row r="125" spans="1:13" x14ac:dyDescent="0.25">
      <c r="A125" s="27">
        <f>'Weekly Menus'!E10</f>
        <v>0</v>
      </c>
      <c r="B125" s="166"/>
      <c r="C125" s="165"/>
      <c r="D125" s="165"/>
      <c r="E125" s="165"/>
      <c r="F125" s="165"/>
      <c r="G125" s="165"/>
      <c r="H125" s="165"/>
      <c r="I125" s="165"/>
      <c r="J125" s="165"/>
      <c r="K125" s="165"/>
      <c r="L125" s="167"/>
      <c r="M125" s="28">
        <f t="shared" si="16"/>
        <v>0</v>
      </c>
    </row>
    <row r="126" spans="1:13" x14ac:dyDescent="0.25">
      <c r="A126" s="27">
        <f>'Weekly Menus'!E11</f>
        <v>0</v>
      </c>
      <c r="B126" s="166"/>
      <c r="C126" s="165"/>
      <c r="D126" s="165"/>
      <c r="E126" s="165"/>
      <c r="F126" s="165"/>
      <c r="G126" s="165"/>
      <c r="H126" s="165"/>
      <c r="I126" s="165"/>
      <c r="J126" s="165"/>
      <c r="K126" s="165"/>
      <c r="L126" s="167"/>
      <c r="M126" s="28">
        <f t="shared" si="16"/>
        <v>0</v>
      </c>
    </row>
    <row r="127" spans="1:13" x14ac:dyDescent="0.25">
      <c r="A127" s="27">
        <f>'Weekly Menus'!E12</f>
        <v>0</v>
      </c>
      <c r="B127" s="166"/>
      <c r="C127" s="165"/>
      <c r="D127" s="165"/>
      <c r="E127" s="165"/>
      <c r="F127" s="165"/>
      <c r="G127" s="165"/>
      <c r="H127" s="165"/>
      <c r="I127" s="165"/>
      <c r="J127" s="165"/>
      <c r="K127" s="165"/>
      <c r="L127" s="167"/>
      <c r="M127" s="28">
        <f t="shared" si="16"/>
        <v>0</v>
      </c>
    </row>
    <row r="128" spans="1:13" x14ac:dyDescent="0.25">
      <c r="A128" s="27">
        <f>'Weekly Menus'!E13</f>
        <v>0</v>
      </c>
      <c r="B128" s="166"/>
      <c r="C128" s="165"/>
      <c r="D128" s="165"/>
      <c r="E128" s="165"/>
      <c r="F128" s="165"/>
      <c r="G128" s="165"/>
      <c r="H128" s="165"/>
      <c r="I128" s="165"/>
      <c r="J128" s="165"/>
      <c r="K128" s="165"/>
      <c r="L128" s="167"/>
      <c r="M128" s="28">
        <f t="shared" si="16"/>
        <v>0</v>
      </c>
    </row>
    <row r="129" spans="1:13" x14ac:dyDescent="0.25">
      <c r="A129" s="27">
        <f>'Weekly Menus'!E14</f>
        <v>0</v>
      </c>
      <c r="B129" s="8"/>
      <c r="C129" s="9"/>
      <c r="D129" s="9"/>
      <c r="E129" s="9"/>
      <c r="F129" s="9"/>
      <c r="G129" s="165"/>
      <c r="H129" s="165"/>
      <c r="I129" s="165"/>
      <c r="J129" s="165"/>
      <c r="K129" s="165"/>
      <c r="L129" s="167"/>
      <c r="M129" s="28">
        <f t="shared" si="16"/>
        <v>0</v>
      </c>
    </row>
    <row r="130" spans="1:13" x14ac:dyDescent="0.25">
      <c r="A130" s="27">
        <f>'Weekly Menus'!E15</f>
        <v>0</v>
      </c>
      <c r="B130" s="166"/>
      <c r="C130" s="165"/>
      <c r="D130" s="165"/>
      <c r="E130" s="165"/>
      <c r="F130" s="165"/>
      <c r="G130" s="9"/>
      <c r="H130" s="9"/>
      <c r="I130" s="9"/>
      <c r="J130" s="9"/>
      <c r="K130" s="9"/>
      <c r="L130" s="165"/>
      <c r="M130" s="28"/>
    </row>
    <row r="131" spans="1:13" x14ac:dyDescent="0.25">
      <c r="A131" s="27">
        <f>'Weekly Menus'!E16</f>
        <v>0</v>
      </c>
      <c r="B131" s="166"/>
      <c r="C131" s="165"/>
      <c r="D131" s="165"/>
      <c r="E131" s="165"/>
      <c r="F131" s="165"/>
      <c r="G131" s="165"/>
      <c r="H131" s="165"/>
      <c r="I131" s="165"/>
      <c r="J131" s="165"/>
      <c r="K131" s="165"/>
      <c r="L131" s="165"/>
      <c r="M131" s="28"/>
    </row>
    <row r="132" spans="1:13" x14ac:dyDescent="0.25">
      <c r="A132" s="27">
        <f>'Weekly Menus'!E17</f>
        <v>0</v>
      </c>
      <c r="B132" s="168"/>
      <c r="C132" s="165"/>
      <c r="D132" s="165"/>
      <c r="E132" s="165"/>
      <c r="F132" s="165"/>
      <c r="G132" s="165"/>
      <c r="H132" s="165"/>
      <c r="I132" s="165"/>
      <c r="J132" s="165"/>
      <c r="K132" s="165"/>
      <c r="L132" s="165"/>
      <c r="M132" s="28"/>
    </row>
    <row r="133" spans="1:13" x14ac:dyDescent="0.25">
      <c r="A133" s="27">
        <f>'Weekly Menus'!E18</f>
        <v>0</v>
      </c>
      <c r="B133" s="168"/>
      <c r="C133" s="165"/>
      <c r="D133" s="165"/>
      <c r="E133" s="165"/>
      <c r="F133" s="165"/>
      <c r="G133" s="165"/>
      <c r="H133" s="165"/>
      <c r="I133" s="165"/>
      <c r="J133" s="165"/>
      <c r="K133" s="165"/>
      <c r="L133" s="165"/>
      <c r="M133" s="28"/>
    </row>
    <row r="134" spans="1:13" x14ac:dyDescent="0.25">
      <c r="A134" s="27">
        <f>'Weekly Menus'!E19</f>
        <v>0</v>
      </c>
      <c r="B134" s="168"/>
      <c r="C134" s="165"/>
      <c r="D134" s="165"/>
      <c r="E134" s="165"/>
      <c r="F134" s="165"/>
      <c r="G134" s="165"/>
      <c r="H134" s="165"/>
      <c r="I134" s="165"/>
      <c r="J134" s="165"/>
      <c r="K134" s="165"/>
      <c r="L134" s="165"/>
      <c r="M134" s="28">
        <f t="shared" ref="M134:M141" si="17">SUM(G134:L134)</f>
        <v>0</v>
      </c>
    </row>
    <row r="135" spans="1:13" x14ac:dyDescent="0.25">
      <c r="A135" s="27">
        <f>'Weekly Menus'!E20</f>
        <v>0</v>
      </c>
      <c r="B135" s="168"/>
      <c r="C135" s="165"/>
      <c r="D135" s="165"/>
      <c r="E135" s="165"/>
      <c r="F135" s="165"/>
      <c r="G135" s="165"/>
      <c r="H135" s="165"/>
      <c r="I135" s="165"/>
      <c r="J135" s="165"/>
      <c r="K135" s="165"/>
      <c r="L135" s="165"/>
      <c r="M135" s="28">
        <f t="shared" si="17"/>
        <v>0</v>
      </c>
    </row>
    <row r="136" spans="1:13" x14ac:dyDescent="0.25">
      <c r="A136" s="27">
        <f>'Weekly Menus'!E21</f>
        <v>0</v>
      </c>
      <c r="B136" s="168"/>
      <c r="C136" s="165"/>
      <c r="D136" s="165"/>
      <c r="E136" s="165"/>
      <c r="F136" s="165"/>
      <c r="G136" s="165"/>
      <c r="H136" s="165"/>
      <c r="I136" s="165"/>
      <c r="J136" s="165"/>
      <c r="K136" s="165"/>
      <c r="L136" s="165"/>
      <c r="M136" s="28">
        <f t="shared" si="17"/>
        <v>0</v>
      </c>
    </row>
    <row r="137" spans="1:13" x14ac:dyDescent="0.25">
      <c r="A137" s="27">
        <f>'Weekly Menus'!E22</f>
        <v>0</v>
      </c>
      <c r="B137" s="168"/>
      <c r="C137" s="165"/>
      <c r="D137" s="165"/>
      <c r="E137" s="165"/>
      <c r="F137" s="165"/>
      <c r="G137" s="165"/>
      <c r="H137" s="165"/>
      <c r="I137" s="165"/>
      <c r="J137" s="165"/>
      <c r="K137" s="165"/>
      <c r="L137" s="165"/>
      <c r="M137" s="28">
        <f t="shared" si="17"/>
        <v>0</v>
      </c>
    </row>
    <row r="138" spans="1:13" x14ac:dyDescent="0.25">
      <c r="A138" s="27">
        <f>'Weekly Menus'!E23</f>
        <v>0</v>
      </c>
      <c r="B138" s="168"/>
      <c r="C138" s="165"/>
      <c r="D138" s="165"/>
      <c r="E138" s="165"/>
      <c r="F138" s="165"/>
      <c r="G138" s="165"/>
      <c r="H138" s="165"/>
      <c r="I138" s="165"/>
      <c r="J138" s="165"/>
      <c r="K138" s="165"/>
      <c r="L138" s="165"/>
      <c r="M138" s="28">
        <f t="shared" si="17"/>
        <v>0</v>
      </c>
    </row>
    <row r="139" spans="1:13" x14ac:dyDescent="0.25">
      <c r="A139" s="27">
        <f>'Weekly Menus'!E24</f>
        <v>0</v>
      </c>
      <c r="B139" s="168"/>
      <c r="C139" s="165"/>
      <c r="D139" s="165"/>
      <c r="E139" s="165"/>
      <c r="F139" s="165"/>
      <c r="G139" s="165"/>
      <c r="H139" s="165"/>
      <c r="I139" s="165"/>
      <c r="J139" s="165"/>
      <c r="K139" s="165"/>
      <c r="L139" s="165"/>
      <c r="M139" s="28">
        <f t="shared" si="17"/>
        <v>0</v>
      </c>
    </row>
    <row r="140" spans="1:13" x14ac:dyDescent="0.25">
      <c r="A140" s="27">
        <f>'Weekly Menus'!E25</f>
        <v>0</v>
      </c>
      <c r="B140" s="168"/>
      <c r="C140" s="165"/>
      <c r="D140" s="165"/>
      <c r="E140" s="165"/>
      <c r="F140" s="165"/>
      <c r="G140" s="165"/>
      <c r="H140" s="165"/>
      <c r="I140" s="165"/>
      <c r="J140" s="165"/>
      <c r="K140" s="165"/>
      <c r="L140" s="165"/>
      <c r="M140" s="28">
        <f t="shared" si="17"/>
        <v>0</v>
      </c>
    </row>
    <row r="141" spans="1:13" x14ac:dyDescent="0.25">
      <c r="A141" s="27">
        <f>'Weekly Menus'!E26</f>
        <v>0</v>
      </c>
      <c r="B141" s="168"/>
      <c r="C141" s="165"/>
      <c r="D141" s="165"/>
      <c r="E141" s="165"/>
      <c r="F141" s="165"/>
      <c r="G141" s="165"/>
      <c r="H141" s="165"/>
      <c r="I141" s="165"/>
      <c r="J141" s="165"/>
      <c r="K141" s="165"/>
      <c r="L141" s="165"/>
      <c r="M141" s="28">
        <f t="shared" si="17"/>
        <v>0</v>
      </c>
    </row>
    <row r="142" spans="1:13" x14ac:dyDescent="0.25">
      <c r="A142" s="186" t="s">
        <v>16</v>
      </c>
      <c r="B142" s="187"/>
      <c r="C142" s="29">
        <f t="shared" ref="C142:L142" si="18">SUM(C122:C141)</f>
        <v>0</v>
      </c>
      <c r="D142" s="30">
        <f t="shared" si="18"/>
        <v>0</v>
      </c>
      <c r="E142" s="31">
        <f t="shared" si="18"/>
        <v>0</v>
      </c>
      <c r="F142" s="87">
        <f>SUM(F122:F141)</f>
        <v>0</v>
      </c>
      <c r="G142" s="32">
        <f t="shared" si="18"/>
        <v>0</v>
      </c>
      <c r="H142" s="33">
        <f t="shared" si="18"/>
        <v>0</v>
      </c>
      <c r="I142" s="34">
        <f t="shared" si="18"/>
        <v>0</v>
      </c>
      <c r="J142" s="35">
        <f t="shared" si="18"/>
        <v>0</v>
      </c>
      <c r="K142" s="36">
        <f t="shared" si="18"/>
        <v>0</v>
      </c>
      <c r="L142" s="37">
        <f t="shared" si="18"/>
        <v>0</v>
      </c>
      <c r="M142" s="38">
        <f>SUM(G142:L142)</f>
        <v>0</v>
      </c>
    </row>
    <row r="143" spans="1:13" ht="30" x14ac:dyDescent="0.25">
      <c r="A143" s="188" t="s">
        <v>14</v>
      </c>
      <c r="B143" s="189"/>
      <c r="C143" s="39" t="s">
        <v>74</v>
      </c>
      <c r="D143" s="39" t="s">
        <v>74</v>
      </c>
      <c r="E143" s="39" t="s">
        <v>17</v>
      </c>
      <c r="F143" s="39" t="s">
        <v>19</v>
      </c>
      <c r="G143" s="40"/>
      <c r="H143" s="40"/>
      <c r="I143" s="40"/>
      <c r="J143" s="40"/>
      <c r="K143" s="40"/>
      <c r="L143" s="40"/>
      <c r="M143" s="41" t="s">
        <v>18</v>
      </c>
    </row>
    <row r="144" spans="1:13" ht="15.75" thickBot="1" x14ac:dyDescent="0.3">
      <c r="A144" s="184" t="s">
        <v>9</v>
      </c>
      <c r="B144" s="185"/>
      <c r="C144" s="42" t="str">
        <f>IF(C142&gt;=1,"Yes","No")</f>
        <v>No</v>
      </c>
      <c r="D144" s="42" t="str">
        <f t="shared" ref="D144" si="19">IF(D142&gt;=1,"Yes","No")</f>
        <v>No</v>
      </c>
      <c r="E144" s="42" t="str">
        <f>IF(E142&gt;=0.5,"Yes","No")</f>
        <v>No</v>
      </c>
      <c r="F144" s="42" t="str">
        <f>IF(F142&gt;=1,"Yes","No")</f>
        <v>No</v>
      </c>
      <c r="G144" s="43"/>
      <c r="H144" s="43"/>
      <c r="I144" s="43"/>
      <c r="J144" s="43"/>
      <c r="K144" s="43"/>
      <c r="L144" s="43"/>
      <c r="M144" s="44" t="str">
        <f>IF(M142&gt;=0.75,"Yes","No")</f>
        <v>No</v>
      </c>
    </row>
    <row r="145" spans="1:13" ht="15.75" thickBot="1" x14ac:dyDescent="0.3"/>
    <row r="146" spans="1:13" x14ac:dyDescent="0.25">
      <c r="A146" s="194" t="s">
        <v>7</v>
      </c>
      <c r="B146" s="195"/>
      <c r="C146" s="45">
        <f t="shared" ref="C146:M146" si="20">SUM(C26,C55,C84,C113,C142)</f>
        <v>0</v>
      </c>
      <c r="D146" s="46">
        <f t="shared" si="20"/>
        <v>0</v>
      </c>
      <c r="E146" s="47">
        <f t="shared" si="20"/>
        <v>0</v>
      </c>
      <c r="F146" s="88">
        <f t="shared" si="20"/>
        <v>0</v>
      </c>
      <c r="G146" s="48">
        <f t="shared" si="20"/>
        <v>0</v>
      </c>
      <c r="H146" s="49">
        <f t="shared" si="20"/>
        <v>0</v>
      </c>
      <c r="I146" s="50">
        <f t="shared" si="20"/>
        <v>0</v>
      </c>
      <c r="J146" s="51">
        <f t="shared" si="20"/>
        <v>0</v>
      </c>
      <c r="K146" s="52">
        <f t="shared" si="20"/>
        <v>0</v>
      </c>
      <c r="L146" s="53">
        <f t="shared" si="20"/>
        <v>0</v>
      </c>
      <c r="M146" s="54">
        <f t="shared" si="20"/>
        <v>0</v>
      </c>
    </row>
    <row r="147" spans="1:13" ht="45" x14ac:dyDescent="0.25">
      <c r="A147" s="179" t="s">
        <v>15</v>
      </c>
      <c r="B147" s="180"/>
      <c r="C147" s="55" t="s">
        <v>87</v>
      </c>
      <c r="D147" s="55" t="s">
        <v>87</v>
      </c>
      <c r="E147" s="55" t="s">
        <v>31</v>
      </c>
      <c r="F147" s="55" t="s">
        <v>25</v>
      </c>
      <c r="G147" s="55" t="s">
        <v>17</v>
      </c>
      <c r="H147" s="55" t="s">
        <v>18</v>
      </c>
      <c r="I147" s="55" t="s">
        <v>17</v>
      </c>
      <c r="J147" s="55" t="s">
        <v>17</v>
      </c>
      <c r="K147" s="55" t="s">
        <v>27</v>
      </c>
      <c r="L147" s="56"/>
      <c r="M147" s="57" t="s">
        <v>29</v>
      </c>
    </row>
    <row r="148" spans="1:13" ht="15.75" thickBot="1" x14ac:dyDescent="0.3">
      <c r="A148" s="177" t="s">
        <v>10</v>
      </c>
      <c r="B148" s="178"/>
      <c r="C148" s="58" t="str">
        <f>IF(C146&gt;=8,"Yes","No")</f>
        <v>No</v>
      </c>
      <c r="D148" s="58" t="str">
        <f>IF(D146&gt;=8,"Yes","No")</f>
        <v>No</v>
      </c>
      <c r="E148" s="58" t="str">
        <f>IF(E146&gt;=2.5,"Yes","No")</f>
        <v>No</v>
      </c>
      <c r="F148" s="58" t="str">
        <f>IF(F146&gt;=5,"Yes","No")</f>
        <v>No</v>
      </c>
      <c r="G148" s="58" t="str">
        <f>IF(G146&gt;=0.5,"Yes","No")</f>
        <v>No</v>
      </c>
      <c r="H148" s="58" t="str">
        <f>IF(H146&gt;=0.75,"Yes","No")</f>
        <v>No</v>
      </c>
      <c r="I148" s="58" t="str">
        <f>IF(I146&gt;=0.5,"Yes","No")</f>
        <v>No</v>
      </c>
      <c r="J148" s="58" t="str">
        <f>IF(J146&gt;=0.5,"Yes","No")</f>
        <v>No</v>
      </c>
      <c r="K148" s="58" t="str">
        <f>IF(K146&gt;=0.5,"Yes","No")</f>
        <v>No</v>
      </c>
      <c r="L148" s="59"/>
      <c r="M148" s="60" t="str">
        <f>IF(M146&gt;=3.75,"Yes","No")</f>
        <v>No</v>
      </c>
    </row>
    <row r="149" spans="1:13" ht="15" customHeight="1" x14ac:dyDescent="0.25"/>
    <row r="150" spans="1:13" ht="15" customHeight="1" x14ac:dyDescent="0.25">
      <c r="A150" s="190" t="s">
        <v>28</v>
      </c>
      <c r="B150" s="190"/>
      <c r="C150" s="190"/>
      <c r="D150" s="190"/>
      <c r="E150" s="190"/>
      <c r="F150" s="190"/>
      <c r="G150" s="190"/>
      <c r="H150" s="190"/>
      <c r="I150" s="190"/>
      <c r="J150" s="190"/>
      <c r="K150" s="190"/>
      <c r="L150" s="190"/>
      <c r="M150" s="190"/>
    </row>
    <row r="151" spans="1:13" x14ac:dyDescent="0.25">
      <c r="A151" s="137"/>
      <c r="B151" s="137"/>
      <c r="C151" s="137"/>
      <c r="D151" s="137"/>
      <c r="E151" s="137"/>
      <c r="F151" s="137"/>
      <c r="G151" s="137"/>
      <c r="H151" s="137"/>
    </row>
    <row r="152" spans="1:13" x14ac:dyDescent="0.25">
      <c r="A152" s="138"/>
      <c r="B152" s="138"/>
      <c r="C152" s="138"/>
      <c r="D152" s="138"/>
      <c r="E152" s="138"/>
      <c r="F152" s="138"/>
    </row>
    <row r="153" spans="1:13" x14ac:dyDescent="0.25">
      <c r="A153" s="138"/>
      <c r="B153" s="138"/>
      <c r="C153" s="138"/>
      <c r="D153" s="138"/>
      <c r="E153" s="138"/>
      <c r="F153" s="138"/>
    </row>
  </sheetData>
  <sheetProtection password="D9A3" sheet="1" objects="1" scenarios="1" selectLockedCells="1"/>
  <mergeCells count="29">
    <mergeCell ref="A1:M1"/>
    <mergeCell ref="A26:B26"/>
    <mergeCell ref="A27:B27"/>
    <mergeCell ref="A28:B28"/>
    <mergeCell ref="A55:B55"/>
    <mergeCell ref="A150:M150"/>
    <mergeCell ref="A120:M120"/>
    <mergeCell ref="A4:M4"/>
    <mergeCell ref="A33:M33"/>
    <mergeCell ref="A62:M62"/>
    <mergeCell ref="A91:M91"/>
    <mergeCell ref="A88:M88"/>
    <mergeCell ref="A56:B56"/>
    <mergeCell ref="A57:B57"/>
    <mergeCell ref="A84:B84"/>
    <mergeCell ref="A85:B85"/>
    <mergeCell ref="A86:B86"/>
    <mergeCell ref="A113:B113"/>
    <mergeCell ref="A114:B114"/>
    <mergeCell ref="A144:B144"/>
    <mergeCell ref="A146:B146"/>
    <mergeCell ref="A148:B148"/>
    <mergeCell ref="A147:B147"/>
    <mergeCell ref="A117:M117"/>
    <mergeCell ref="A30:M30"/>
    <mergeCell ref="A59:M59"/>
    <mergeCell ref="A115:B115"/>
    <mergeCell ref="A142:B142"/>
    <mergeCell ref="A143:B143"/>
  </mergeCells>
  <printOptions horizontalCentered="1" verticalCentered="1"/>
  <pageMargins left="0.5" right="0.5" top="0.5" bottom="0.5" header="0.3" footer="0.3"/>
  <pageSetup scale="90" fitToWidth="0" fitToHeight="0" orientation="landscape" r:id="rId1"/>
  <rowBreaks count="4" manualBreakCount="4">
    <brk id="29" max="16383" man="1"/>
    <brk id="58" max="16383" man="1"/>
    <brk id="87" max="16383" man="1"/>
    <brk id="1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Zeros="0" zoomScale="85" zoomScaleNormal="85" workbookViewId="0">
      <selection activeCell="B122" sqref="B122:K135"/>
    </sheetView>
  </sheetViews>
  <sheetFormatPr defaultRowHeight="15" x14ac:dyDescent="0.25"/>
  <cols>
    <col min="1" max="1" width="28.5703125" style="89" bestFit="1" customWidth="1"/>
    <col min="2" max="2" width="12.7109375" style="89" customWidth="1"/>
    <col min="3" max="5" width="9.140625" style="89"/>
    <col min="6" max="6" width="8.28515625" style="89" customWidth="1"/>
    <col min="7" max="16384" width="9.140625" style="89"/>
  </cols>
  <sheetData>
    <row r="1" spans="1:26" ht="30" customHeight="1" x14ac:dyDescent="0.25">
      <c r="A1" s="196" t="s">
        <v>44</v>
      </c>
      <c r="B1" s="197"/>
      <c r="C1" s="197"/>
      <c r="D1" s="197"/>
      <c r="E1" s="197"/>
      <c r="F1" s="197"/>
      <c r="G1" s="197"/>
      <c r="H1" s="197"/>
      <c r="I1" s="197"/>
      <c r="J1" s="197"/>
      <c r="K1" s="197"/>
      <c r="L1" s="197"/>
      <c r="M1" s="198"/>
      <c r="P1" s="103"/>
      <c r="Q1" s="103"/>
      <c r="R1" s="103"/>
      <c r="S1" s="103"/>
      <c r="T1" s="103"/>
      <c r="U1" s="103"/>
      <c r="V1" s="103"/>
      <c r="W1" s="103"/>
      <c r="X1" s="103"/>
      <c r="Y1" s="103"/>
      <c r="Z1" s="103"/>
    </row>
    <row r="2" spans="1:26" ht="15" customHeight="1" x14ac:dyDescent="0.25">
      <c r="A2" s="104" t="s">
        <v>43</v>
      </c>
      <c r="B2" s="105" t="str">
        <f>'Weekly Menus'!B4</f>
        <v>Week One</v>
      </c>
      <c r="C2" s="106"/>
      <c r="D2" s="106"/>
      <c r="E2" s="106"/>
      <c r="F2" s="106"/>
      <c r="G2" s="106"/>
      <c r="H2" s="106"/>
      <c r="I2" s="106"/>
      <c r="J2" s="106"/>
      <c r="K2" s="106"/>
      <c r="L2" s="106"/>
      <c r="M2" s="107"/>
      <c r="P2" s="103"/>
      <c r="Q2" s="103"/>
      <c r="R2" s="103"/>
      <c r="S2" s="103"/>
      <c r="T2" s="103"/>
      <c r="U2" s="103"/>
      <c r="V2" s="103"/>
      <c r="W2" s="103"/>
      <c r="X2" s="103"/>
      <c r="Y2" s="103"/>
      <c r="Z2" s="103"/>
    </row>
    <row r="3" spans="1:26" ht="15.75" thickBot="1" x14ac:dyDescent="0.3">
      <c r="A3" s="104"/>
      <c r="B3" s="106"/>
      <c r="C3" s="106"/>
      <c r="D3" s="106"/>
      <c r="E3" s="106"/>
      <c r="F3" s="106"/>
      <c r="G3" s="106"/>
      <c r="H3" s="106"/>
      <c r="I3" s="106"/>
      <c r="J3" s="106"/>
      <c r="K3" s="106"/>
      <c r="L3" s="106"/>
      <c r="M3" s="107"/>
      <c r="P3" s="103"/>
      <c r="Q3" s="103"/>
      <c r="R3" s="103"/>
      <c r="S3" s="103"/>
      <c r="T3" s="103"/>
      <c r="U3" s="103"/>
      <c r="V3" s="103"/>
      <c r="W3" s="103"/>
      <c r="X3" s="103"/>
      <c r="Y3" s="103"/>
      <c r="Z3" s="103"/>
    </row>
    <row r="4" spans="1:26" ht="18.75" customHeight="1" x14ac:dyDescent="0.3">
      <c r="A4" s="191" t="s">
        <v>2</v>
      </c>
      <c r="B4" s="192"/>
      <c r="C4" s="192"/>
      <c r="D4" s="192"/>
      <c r="E4" s="192"/>
      <c r="F4" s="192"/>
      <c r="G4" s="192"/>
      <c r="H4" s="192"/>
      <c r="I4" s="192"/>
      <c r="J4" s="192"/>
      <c r="K4" s="192"/>
      <c r="L4" s="192"/>
      <c r="M4" s="193"/>
      <c r="P4" s="103"/>
      <c r="Q4" s="103"/>
      <c r="R4" s="103"/>
      <c r="S4" s="103"/>
      <c r="T4" s="103"/>
      <c r="U4" s="103"/>
      <c r="V4" s="103"/>
      <c r="W4" s="103"/>
      <c r="X4" s="103"/>
      <c r="Y4" s="103"/>
      <c r="Z4" s="103"/>
    </row>
    <row r="5" spans="1:26" ht="45" customHeight="1" x14ac:dyDescent="0.25">
      <c r="A5" s="108" t="s">
        <v>8</v>
      </c>
      <c r="B5" s="109" t="s">
        <v>77</v>
      </c>
      <c r="C5" s="110" t="s">
        <v>0</v>
      </c>
      <c r="D5" s="111" t="s">
        <v>73</v>
      </c>
      <c r="E5" s="112" t="s">
        <v>1</v>
      </c>
      <c r="F5" s="113" t="s">
        <v>68</v>
      </c>
      <c r="G5" s="114" t="s">
        <v>78</v>
      </c>
      <c r="H5" s="115" t="s">
        <v>79</v>
      </c>
      <c r="I5" s="116" t="s">
        <v>80</v>
      </c>
      <c r="J5" s="117" t="s">
        <v>81</v>
      </c>
      <c r="K5" s="118" t="s">
        <v>82</v>
      </c>
      <c r="L5" s="119" t="s">
        <v>26</v>
      </c>
      <c r="M5" s="120" t="s">
        <v>11</v>
      </c>
      <c r="P5" s="103"/>
      <c r="Q5" s="103"/>
      <c r="R5" s="103"/>
      <c r="S5" s="103"/>
      <c r="T5" s="103"/>
      <c r="U5" s="103"/>
      <c r="V5" s="103"/>
      <c r="W5" s="103"/>
      <c r="X5" s="103"/>
      <c r="Y5" s="103"/>
      <c r="Z5" s="103"/>
    </row>
    <row r="6" spans="1:26" ht="15" customHeight="1" x14ac:dyDescent="0.25">
      <c r="A6" s="27">
        <f>'Weekly Menus'!A7</f>
        <v>0</v>
      </c>
      <c r="B6" s="8"/>
      <c r="C6" s="9"/>
      <c r="D6" s="9"/>
      <c r="E6" s="9"/>
      <c r="F6" s="9"/>
      <c r="G6" s="9"/>
      <c r="H6" s="9"/>
      <c r="I6" s="9"/>
      <c r="J6" s="9"/>
      <c r="K6" s="9"/>
      <c r="L6" s="9"/>
      <c r="M6" s="28">
        <f>SUM(G6:L6)</f>
        <v>0</v>
      </c>
      <c r="P6" s="103"/>
      <c r="Q6" s="103"/>
      <c r="R6" s="103"/>
      <c r="S6" s="103"/>
      <c r="T6" s="103"/>
      <c r="U6" s="103"/>
      <c r="V6" s="103"/>
      <c r="W6" s="103"/>
      <c r="X6" s="103"/>
      <c r="Y6" s="103"/>
      <c r="Z6" s="103"/>
    </row>
    <row r="7" spans="1:26" ht="15" customHeight="1" x14ac:dyDescent="0.25">
      <c r="A7" s="27">
        <f>'Weekly Menus'!A8</f>
        <v>0</v>
      </c>
      <c r="B7" s="8"/>
      <c r="C7" s="9"/>
      <c r="D7" s="9"/>
      <c r="E7" s="9"/>
      <c r="F7" s="9"/>
      <c r="G7" s="9"/>
      <c r="H7" s="9"/>
      <c r="I7" s="9"/>
      <c r="J7" s="9"/>
      <c r="K7" s="9"/>
      <c r="L7" s="9"/>
      <c r="M7" s="28">
        <f t="shared" ref="M7:M14" si="0">SUM(G7:L7)</f>
        <v>0</v>
      </c>
      <c r="P7" s="103"/>
      <c r="Q7" s="103"/>
      <c r="R7" s="103"/>
      <c r="S7" s="103"/>
      <c r="T7" s="103"/>
      <c r="U7" s="103"/>
      <c r="V7" s="103"/>
      <c r="W7" s="103"/>
      <c r="X7" s="103"/>
      <c r="Y7" s="103"/>
      <c r="Z7" s="103"/>
    </row>
    <row r="8" spans="1:26" ht="15" customHeight="1" x14ac:dyDescent="0.25">
      <c r="A8" s="27">
        <f>'Weekly Menus'!A9</f>
        <v>0</v>
      </c>
      <c r="B8" s="8"/>
      <c r="C8" s="9"/>
      <c r="D8" s="9"/>
      <c r="E8" s="9"/>
      <c r="F8" s="9"/>
      <c r="G8" s="9"/>
      <c r="H8" s="9"/>
      <c r="I8" s="9"/>
      <c r="J8" s="9"/>
      <c r="K8" s="9"/>
      <c r="L8" s="9"/>
      <c r="M8" s="28">
        <f t="shared" si="0"/>
        <v>0</v>
      </c>
      <c r="P8" s="103"/>
      <c r="Q8" s="103"/>
      <c r="R8" s="103"/>
      <c r="S8" s="103"/>
      <c r="T8" s="103"/>
      <c r="U8" s="103"/>
      <c r="V8" s="103"/>
      <c r="W8" s="103"/>
      <c r="X8" s="103"/>
      <c r="Y8" s="103"/>
      <c r="Z8" s="103"/>
    </row>
    <row r="9" spans="1:26" ht="15" customHeight="1" x14ac:dyDescent="0.25">
      <c r="A9" s="27">
        <f>'Weekly Menus'!A10</f>
        <v>0</v>
      </c>
      <c r="B9" s="8"/>
      <c r="C9" s="9"/>
      <c r="D9" s="9"/>
      <c r="E9" s="9"/>
      <c r="F9" s="9"/>
      <c r="G9" s="9"/>
      <c r="H9" s="9"/>
      <c r="I9" s="9"/>
      <c r="J9" s="9"/>
      <c r="K9" s="9"/>
      <c r="L9" s="9"/>
      <c r="M9" s="28">
        <f t="shared" si="0"/>
        <v>0</v>
      </c>
      <c r="P9" s="103"/>
      <c r="Q9" s="103"/>
      <c r="R9" s="103"/>
      <c r="S9" s="103"/>
      <c r="T9" s="103"/>
      <c r="U9" s="103"/>
      <c r="V9" s="103"/>
      <c r="W9" s="103"/>
      <c r="X9" s="103"/>
      <c r="Y9" s="103"/>
      <c r="Z9" s="103"/>
    </row>
    <row r="10" spans="1:26" ht="15" customHeight="1" x14ac:dyDescent="0.25">
      <c r="A10" s="27">
        <f>'Weekly Menus'!A11</f>
        <v>0</v>
      </c>
      <c r="B10" s="8"/>
      <c r="C10" s="9"/>
      <c r="D10" s="9"/>
      <c r="E10" s="9"/>
      <c r="F10" s="9"/>
      <c r="G10" s="9"/>
      <c r="H10" s="9"/>
      <c r="I10" s="9"/>
      <c r="J10" s="9"/>
      <c r="K10" s="9"/>
      <c r="L10" s="9"/>
      <c r="M10" s="28">
        <f t="shared" si="0"/>
        <v>0</v>
      </c>
      <c r="P10" s="103"/>
      <c r="Q10" s="103"/>
      <c r="R10" s="103"/>
      <c r="S10" s="103"/>
      <c r="T10" s="103"/>
      <c r="U10" s="103"/>
      <c r="V10" s="103"/>
      <c r="W10" s="103"/>
      <c r="X10" s="103"/>
      <c r="Y10" s="103"/>
      <c r="Z10" s="103"/>
    </row>
    <row r="11" spans="1:26" ht="15" customHeight="1" x14ac:dyDescent="0.25">
      <c r="A11" s="27">
        <f>'Weekly Menus'!A12</f>
        <v>0</v>
      </c>
      <c r="B11" s="8"/>
      <c r="C11" s="9"/>
      <c r="D11" s="9"/>
      <c r="E11" s="9"/>
      <c r="F11" s="9"/>
      <c r="G11" s="9"/>
      <c r="H11" s="9"/>
      <c r="I11" s="9"/>
      <c r="J11" s="9"/>
      <c r="K11" s="9"/>
      <c r="L11" s="9"/>
      <c r="M11" s="28">
        <f t="shared" si="0"/>
        <v>0</v>
      </c>
      <c r="P11" s="103"/>
      <c r="Q11" s="103"/>
      <c r="R11" s="103"/>
      <c r="S11" s="103"/>
      <c r="T11" s="103"/>
      <c r="U11" s="103"/>
      <c r="V11" s="103"/>
      <c r="W11" s="103"/>
      <c r="X11" s="103"/>
      <c r="Y11" s="103"/>
      <c r="Z11" s="103"/>
    </row>
    <row r="12" spans="1:26" ht="15" customHeight="1" x14ac:dyDescent="0.25">
      <c r="A12" s="27">
        <f>'Weekly Menus'!A13</f>
        <v>0</v>
      </c>
      <c r="B12" s="8"/>
      <c r="C12" s="9"/>
      <c r="D12" s="9"/>
      <c r="E12" s="9"/>
      <c r="F12" s="9"/>
      <c r="G12" s="9"/>
      <c r="H12" s="9"/>
      <c r="I12" s="9"/>
      <c r="J12" s="9"/>
      <c r="K12" s="9"/>
      <c r="L12" s="9"/>
      <c r="M12" s="28">
        <f t="shared" si="0"/>
        <v>0</v>
      </c>
      <c r="P12" s="103"/>
      <c r="Q12" s="103"/>
      <c r="R12" s="103"/>
      <c r="S12" s="103"/>
      <c r="T12" s="103"/>
      <c r="U12" s="103"/>
      <c r="V12" s="103"/>
      <c r="W12" s="103"/>
      <c r="X12" s="103"/>
      <c r="Y12" s="103"/>
      <c r="Z12" s="103"/>
    </row>
    <row r="13" spans="1:26" ht="15" customHeight="1" x14ac:dyDescent="0.25">
      <c r="A13" s="27">
        <f>'Weekly Menus'!A14</f>
        <v>0</v>
      </c>
      <c r="B13" s="8"/>
      <c r="C13" s="9"/>
      <c r="D13" s="9"/>
      <c r="E13" s="9"/>
      <c r="F13" s="9"/>
      <c r="G13" s="9"/>
      <c r="H13" s="9"/>
      <c r="I13" s="9"/>
      <c r="J13" s="9"/>
      <c r="K13" s="9"/>
      <c r="L13" s="9"/>
      <c r="M13" s="28">
        <f t="shared" si="0"/>
        <v>0</v>
      </c>
      <c r="P13" s="103"/>
      <c r="Q13" s="103"/>
      <c r="R13" s="103"/>
      <c r="S13" s="103"/>
      <c r="T13" s="103"/>
      <c r="U13" s="103"/>
      <c r="V13" s="103"/>
      <c r="W13" s="103"/>
      <c r="X13" s="103"/>
      <c r="Y13" s="103"/>
      <c r="Z13" s="103"/>
    </row>
    <row r="14" spans="1:26" ht="15" customHeight="1" x14ac:dyDescent="0.25">
      <c r="A14" s="27">
        <f>'Weekly Menus'!A15</f>
        <v>0</v>
      </c>
      <c r="B14" s="10"/>
      <c r="C14" s="9"/>
      <c r="D14" s="9"/>
      <c r="E14" s="9"/>
      <c r="F14" s="9"/>
      <c r="G14" s="9"/>
      <c r="H14" s="9"/>
      <c r="I14" s="9"/>
      <c r="J14" s="9"/>
      <c r="K14" s="9"/>
      <c r="L14" s="9"/>
      <c r="M14" s="28">
        <f t="shared" si="0"/>
        <v>0</v>
      </c>
      <c r="P14" s="103"/>
      <c r="Q14" s="103"/>
      <c r="R14" s="103"/>
      <c r="S14" s="103"/>
      <c r="T14" s="103"/>
      <c r="U14" s="103"/>
      <c r="V14" s="103"/>
      <c r="W14" s="103"/>
      <c r="X14" s="103"/>
      <c r="Y14" s="103"/>
      <c r="Z14" s="103"/>
    </row>
    <row r="15" spans="1:26" ht="15" customHeight="1" x14ac:dyDescent="0.25">
      <c r="A15" s="27">
        <f>'Weekly Menus'!A16</f>
        <v>0</v>
      </c>
      <c r="B15" s="10"/>
      <c r="C15" s="9"/>
      <c r="D15" s="9"/>
      <c r="E15" s="9"/>
      <c r="F15" s="9"/>
      <c r="G15" s="9"/>
      <c r="H15" s="9"/>
      <c r="I15" s="9"/>
      <c r="J15" s="9"/>
      <c r="K15" s="9"/>
      <c r="L15" s="9"/>
      <c r="M15" s="28">
        <f>SUM(G15:L15)</f>
        <v>0</v>
      </c>
      <c r="P15" s="103"/>
      <c r="Q15" s="103"/>
      <c r="R15" s="103"/>
      <c r="S15" s="103"/>
      <c r="T15" s="103"/>
      <c r="U15" s="103"/>
      <c r="V15" s="103"/>
      <c r="W15" s="103"/>
      <c r="X15" s="103"/>
      <c r="Y15" s="103"/>
      <c r="Z15" s="103"/>
    </row>
    <row r="16" spans="1:26" ht="15" customHeight="1" x14ac:dyDescent="0.25">
      <c r="A16" s="27">
        <f>'Weekly Menus'!A17</f>
        <v>0</v>
      </c>
      <c r="B16" s="10"/>
      <c r="C16" s="9"/>
      <c r="D16" s="9"/>
      <c r="E16" s="9"/>
      <c r="F16" s="9"/>
      <c r="G16" s="9"/>
      <c r="H16" s="9"/>
      <c r="I16" s="9"/>
      <c r="J16" s="9"/>
      <c r="K16" s="9"/>
      <c r="L16" s="9"/>
      <c r="M16" s="28">
        <f t="shared" ref="M16:M25" si="1">SUM(G16:L16)</f>
        <v>0</v>
      </c>
      <c r="P16" s="103"/>
      <c r="Q16" s="103"/>
      <c r="R16" s="103"/>
      <c r="S16" s="103"/>
      <c r="T16" s="103"/>
      <c r="U16" s="103"/>
      <c r="V16" s="103"/>
      <c r="W16" s="103"/>
      <c r="X16" s="103"/>
      <c r="Y16" s="103"/>
      <c r="Z16" s="103"/>
    </row>
    <row r="17" spans="1:26" ht="15" customHeight="1" x14ac:dyDescent="0.25">
      <c r="A17" s="27">
        <f>'Weekly Menus'!A18</f>
        <v>0</v>
      </c>
      <c r="B17" s="10"/>
      <c r="C17" s="9"/>
      <c r="D17" s="9"/>
      <c r="E17" s="9"/>
      <c r="F17" s="9"/>
      <c r="G17" s="9"/>
      <c r="H17" s="9"/>
      <c r="I17" s="9"/>
      <c r="J17" s="9"/>
      <c r="K17" s="9"/>
      <c r="L17" s="9"/>
      <c r="M17" s="28">
        <f t="shared" si="1"/>
        <v>0</v>
      </c>
      <c r="P17" s="103"/>
      <c r="Q17" s="103"/>
      <c r="R17" s="103"/>
      <c r="S17" s="103"/>
      <c r="T17" s="103"/>
      <c r="U17" s="103"/>
      <c r="V17" s="103"/>
      <c r="W17" s="103"/>
      <c r="X17" s="103"/>
      <c r="Y17" s="103"/>
      <c r="Z17" s="103"/>
    </row>
    <row r="18" spans="1:26" ht="15" customHeight="1" x14ac:dyDescent="0.25">
      <c r="A18" s="27">
        <f>'Weekly Menus'!A19</f>
        <v>0</v>
      </c>
      <c r="B18" s="10"/>
      <c r="C18" s="9"/>
      <c r="D18" s="9"/>
      <c r="E18" s="9"/>
      <c r="F18" s="9"/>
      <c r="G18" s="9"/>
      <c r="H18" s="9"/>
      <c r="I18" s="9"/>
      <c r="J18" s="9"/>
      <c r="K18" s="9"/>
      <c r="L18" s="9"/>
      <c r="M18" s="28">
        <f t="shared" si="1"/>
        <v>0</v>
      </c>
      <c r="P18" s="103"/>
      <c r="Q18" s="103"/>
      <c r="R18" s="103"/>
      <c r="S18" s="103"/>
      <c r="T18" s="103"/>
      <c r="U18" s="103"/>
      <c r="V18" s="103"/>
      <c r="W18" s="103"/>
      <c r="X18" s="103"/>
      <c r="Y18" s="103"/>
      <c r="Z18" s="103"/>
    </row>
    <row r="19" spans="1:26" ht="15" customHeight="1" x14ac:dyDescent="0.25">
      <c r="A19" s="27">
        <f>'Weekly Menus'!A20</f>
        <v>0</v>
      </c>
      <c r="B19" s="10"/>
      <c r="C19" s="9"/>
      <c r="D19" s="9"/>
      <c r="E19" s="9"/>
      <c r="F19" s="9"/>
      <c r="G19" s="9"/>
      <c r="H19" s="9"/>
      <c r="I19" s="9"/>
      <c r="J19" s="9"/>
      <c r="K19" s="9"/>
      <c r="L19" s="9"/>
      <c r="M19" s="28">
        <f t="shared" si="1"/>
        <v>0</v>
      </c>
      <c r="P19" s="103"/>
      <c r="Q19" s="103"/>
      <c r="R19" s="103"/>
      <c r="S19" s="103"/>
      <c r="T19" s="103"/>
      <c r="U19" s="103"/>
      <c r="V19" s="103"/>
      <c r="W19" s="103"/>
      <c r="X19" s="103"/>
      <c r="Y19" s="103"/>
      <c r="Z19" s="103"/>
    </row>
    <row r="20" spans="1:26" ht="15" customHeight="1" x14ac:dyDescent="0.25">
      <c r="A20" s="27">
        <f>'Weekly Menus'!A21</f>
        <v>0</v>
      </c>
      <c r="B20" s="10"/>
      <c r="C20" s="9"/>
      <c r="D20" s="9"/>
      <c r="E20" s="9"/>
      <c r="F20" s="9"/>
      <c r="G20" s="9"/>
      <c r="H20" s="9"/>
      <c r="I20" s="9"/>
      <c r="J20" s="9"/>
      <c r="K20" s="9"/>
      <c r="L20" s="9"/>
      <c r="M20" s="28">
        <f t="shared" si="1"/>
        <v>0</v>
      </c>
      <c r="P20" s="103"/>
      <c r="Q20" s="103"/>
      <c r="R20" s="103"/>
      <c r="S20" s="103"/>
      <c r="T20" s="103"/>
      <c r="U20" s="103"/>
      <c r="V20" s="103"/>
      <c r="W20" s="103"/>
      <c r="X20" s="103"/>
      <c r="Y20" s="103"/>
      <c r="Z20" s="103"/>
    </row>
    <row r="21" spans="1:26" ht="15" customHeight="1" x14ac:dyDescent="0.25">
      <c r="A21" s="27">
        <f>'Weekly Menus'!A22</f>
        <v>0</v>
      </c>
      <c r="B21" s="10"/>
      <c r="C21" s="9"/>
      <c r="D21" s="9"/>
      <c r="E21" s="9"/>
      <c r="F21" s="9"/>
      <c r="G21" s="9"/>
      <c r="H21" s="9"/>
      <c r="I21" s="9"/>
      <c r="J21" s="9"/>
      <c r="K21" s="9"/>
      <c r="L21" s="9"/>
      <c r="M21" s="28">
        <f t="shared" si="1"/>
        <v>0</v>
      </c>
      <c r="P21" s="103"/>
      <c r="Q21" s="103"/>
      <c r="R21" s="103"/>
      <c r="S21" s="103"/>
      <c r="T21" s="103"/>
      <c r="U21" s="103"/>
      <c r="V21" s="103"/>
      <c r="W21" s="103"/>
      <c r="X21" s="103"/>
      <c r="Y21" s="103"/>
      <c r="Z21" s="103"/>
    </row>
    <row r="22" spans="1:26" ht="15" customHeight="1" x14ac:dyDescent="0.25">
      <c r="A22" s="27">
        <f>'Weekly Menus'!A23</f>
        <v>0</v>
      </c>
      <c r="B22" s="10"/>
      <c r="C22" s="9"/>
      <c r="D22" s="9"/>
      <c r="E22" s="9"/>
      <c r="F22" s="9"/>
      <c r="G22" s="9"/>
      <c r="H22" s="9"/>
      <c r="I22" s="9"/>
      <c r="J22" s="9"/>
      <c r="K22" s="9"/>
      <c r="L22" s="9"/>
      <c r="M22" s="28">
        <f t="shared" si="1"/>
        <v>0</v>
      </c>
      <c r="P22" s="103"/>
      <c r="Q22" s="103"/>
      <c r="R22" s="103"/>
      <c r="S22" s="103"/>
      <c r="T22" s="103"/>
      <c r="U22" s="103"/>
      <c r="V22" s="103"/>
      <c r="W22" s="103"/>
      <c r="X22" s="103"/>
      <c r="Y22" s="103"/>
      <c r="Z22" s="103"/>
    </row>
    <row r="23" spans="1:26" ht="15" customHeight="1" x14ac:dyDescent="0.25">
      <c r="A23" s="27">
        <f>'Weekly Menus'!A24</f>
        <v>0</v>
      </c>
      <c r="B23" s="10"/>
      <c r="C23" s="9"/>
      <c r="D23" s="9"/>
      <c r="E23" s="9"/>
      <c r="F23" s="9"/>
      <c r="G23" s="9"/>
      <c r="H23" s="9"/>
      <c r="I23" s="9"/>
      <c r="J23" s="9"/>
      <c r="K23" s="9"/>
      <c r="L23" s="9"/>
      <c r="M23" s="28">
        <f t="shared" si="1"/>
        <v>0</v>
      </c>
      <c r="P23" s="103"/>
      <c r="Q23" s="103"/>
      <c r="R23" s="103"/>
      <c r="S23" s="103"/>
      <c r="T23" s="103"/>
      <c r="U23" s="103"/>
      <c r="V23" s="103"/>
      <c r="W23" s="103"/>
      <c r="X23" s="103"/>
      <c r="Y23" s="103"/>
      <c r="Z23" s="103"/>
    </row>
    <row r="24" spans="1:26" ht="15" customHeight="1" x14ac:dyDescent="0.25">
      <c r="A24" s="27">
        <f>'Weekly Menus'!A25</f>
        <v>0</v>
      </c>
      <c r="B24" s="10"/>
      <c r="C24" s="9"/>
      <c r="D24" s="9"/>
      <c r="E24" s="9"/>
      <c r="F24" s="9"/>
      <c r="G24" s="9"/>
      <c r="H24" s="9"/>
      <c r="I24" s="9"/>
      <c r="J24" s="9"/>
      <c r="K24" s="9"/>
      <c r="L24" s="9"/>
      <c r="M24" s="28">
        <f t="shared" si="1"/>
        <v>0</v>
      </c>
      <c r="P24" s="103"/>
      <c r="Q24" s="103"/>
      <c r="R24" s="103"/>
      <c r="S24" s="103"/>
      <c r="T24" s="103"/>
      <c r="U24" s="103"/>
      <c r="V24" s="103"/>
      <c r="W24" s="103"/>
      <c r="X24" s="103"/>
      <c r="Y24" s="103"/>
      <c r="Z24" s="103"/>
    </row>
    <row r="25" spans="1:26" ht="15" customHeight="1" x14ac:dyDescent="0.25">
      <c r="A25" s="27">
        <f>'Weekly Menus'!A26</f>
        <v>0</v>
      </c>
      <c r="B25" s="10"/>
      <c r="C25" s="9"/>
      <c r="D25" s="9"/>
      <c r="E25" s="9"/>
      <c r="F25" s="9"/>
      <c r="G25" s="9"/>
      <c r="H25" s="9"/>
      <c r="I25" s="9"/>
      <c r="J25" s="9"/>
      <c r="K25" s="9"/>
      <c r="L25" s="9"/>
      <c r="M25" s="28">
        <f t="shared" si="1"/>
        <v>0</v>
      </c>
      <c r="P25" s="103"/>
      <c r="Q25" s="103"/>
      <c r="R25" s="103"/>
      <c r="S25" s="103"/>
      <c r="T25" s="103"/>
      <c r="U25" s="103"/>
      <c r="V25" s="103"/>
      <c r="W25" s="103"/>
      <c r="X25" s="103"/>
      <c r="Y25" s="103"/>
      <c r="Z25" s="103"/>
    </row>
    <row r="26" spans="1:26" ht="15" customHeight="1" x14ac:dyDescent="0.25">
      <c r="A26" s="186" t="s">
        <v>16</v>
      </c>
      <c r="B26" s="187"/>
      <c r="C26" s="29">
        <f t="shared" ref="C26:L26" si="2">SUM(C6:C25)</f>
        <v>0</v>
      </c>
      <c r="D26" s="30">
        <f t="shared" si="2"/>
        <v>0</v>
      </c>
      <c r="E26" s="31">
        <f t="shared" si="2"/>
        <v>0</v>
      </c>
      <c r="F26" s="87">
        <f>SUM(F6:F25)</f>
        <v>0</v>
      </c>
      <c r="G26" s="32">
        <f t="shared" si="2"/>
        <v>0</v>
      </c>
      <c r="H26" s="33">
        <f t="shared" si="2"/>
        <v>0</v>
      </c>
      <c r="I26" s="34">
        <f t="shared" si="2"/>
        <v>0</v>
      </c>
      <c r="J26" s="35">
        <f t="shared" si="2"/>
        <v>0</v>
      </c>
      <c r="K26" s="36">
        <f t="shared" si="2"/>
        <v>0</v>
      </c>
      <c r="L26" s="37">
        <f t="shared" si="2"/>
        <v>0</v>
      </c>
      <c r="M26" s="38">
        <f>SUM(G26:L26)</f>
        <v>0</v>
      </c>
      <c r="P26" s="103"/>
      <c r="Q26" s="103"/>
      <c r="R26" s="103"/>
      <c r="S26" s="103"/>
      <c r="T26" s="103"/>
      <c r="U26" s="103"/>
      <c r="V26" s="103"/>
      <c r="W26" s="103"/>
      <c r="X26" s="103"/>
      <c r="Y26" s="103"/>
      <c r="Z26" s="103"/>
    </row>
    <row r="27" spans="1:26" ht="30" x14ac:dyDescent="0.25">
      <c r="A27" s="188" t="s">
        <v>14</v>
      </c>
      <c r="B27" s="189"/>
      <c r="C27" s="39" t="s">
        <v>74</v>
      </c>
      <c r="D27" s="39" t="s">
        <v>74</v>
      </c>
      <c r="E27" s="39" t="s">
        <v>17</v>
      </c>
      <c r="F27" s="39" t="s">
        <v>19</v>
      </c>
      <c r="G27" s="40"/>
      <c r="H27" s="40"/>
      <c r="I27" s="40"/>
      <c r="J27" s="40"/>
      <c r="K27" s="40"/>
      <c r="L27" s="40"/>
      <c r="M27" s="41" t="s">
        <v>18</v>
      </c>
      <c r="P27" s="103"/>
      <c r="Q27" s="103"/>
      <c r="R27" s="103"/>
      <c r="S27" s="103"/>
      <c r="T27" s="103"/>
      <c r="U27" s="103"/>
      <c r="V27" s="103"/>
      <c r="W27" s="103"/>
      <c r="X27" s="103"/>
      <c r="Y27" s="103"/>
      <c r="Z27" s="103"/>
    </row>
    <row r="28" spans="1:26" ht="15.75" thickBot="1" x14ac:dyDescent="0.3">
      <c r="A28" s="184" t="s">
        <v>9</v>
      </c>
      <c r="B28" s="185"/>
      <c r="C28" s="42" t="str">
        <f>IF(C26&gt;=1,"Yes","No")</f>
        <v>No</v>
      </c>
      <c r="D28" s="42" t="str">
        <f t="shared" ref="D28" si="3">IF(D26&gt;=1,"Yes","No")</f>
        <v>No</v>
      </c>
      <c r="E28" s="42" t="str">
        <f>IF(E26&gt;=0.5,"Yes","No")</f>
        <v>No</v>
      </c>
      <c r="F28" s="42" t="str">
        <f>IF(F26&gt;=1,"Yes","No")</f>
        <v>No</v>
      </c>
      <c r="G28" s="43"/>
      <c r="H28" s="43"/>
      <c r="I28" s="43"/>
      <c r="J28" s="43"/>
      <c r="K28" s="43"/>
      <c r="L28" s="43"/>
      <c r="M28" s="44" t="str">
        <f>IF(M26&gt;=0.75,"Yes","No")</f>
        <v>No</v>
      </c>
      <c r="P28" s="103"/>
      <c r="Q28" s="103"/>
      <c r="R28" s="103"/>
      <c r="S28" s="103"/>
      <c r="T28" s="103"/>
      <c r="U28" s="103"/>
      <c r="V28" s="103"/>
      <c r="W28" s="103"/>
      <c r="X28" s="103"/>
      <c r="Y28" s="103"/>
      <c r="Z28" s="103"/>
    </row>
    <row r="29" spans="1:26" ht="15.75" customHeight="1" thickBot="1" x14ac:dyDescent="0.3">
      <c r="A29" s="121"/>
      <c r="P29" s="103"/>
      <c r="Q29" s="103"/>
      <c r="R29" s="103"/>
      <c r="S29" s="103"/>
      <c r="T29" s="103"/>
      <c r="U29" s="103"/>
      <c r="V29" s="103"/>
      <c r="W29" s="103"/>
      <c r="X29" s="103"/>
      <c r="Y29" s="103"/>
      <c r="Z29" s="103"/>
    </row>
    <row r="30" spans="1:26" ht="30" customHeight="1" x14ac:dyDescent="0.25">
      <c r="A30" s="196" t="s">
        <v>44</v>
      </c>
      <c r="B30" s="197"/>
      <c r="C30" s="197"/>
      <c r="D30" s="197"/>
      <c r="E30" s="197"/>
      <c r="F30" s="197"/>
      <c r="G30" s="197"/>
      <c r="H30" s="197"/>
      <c r="I30" s="197"/>
      <c r="J30" s="197"/>
      <c r="K30" s="197"/>
      <c r="L30" s="197"/>
      <c r="M30" s="198"/>
      <c r="P30" s="103"/>
      <c r="Q30" s="103"/>
      <c r="R30" s="103"/>
      <c r="S30" s="103"/>
      <c r="T30" s="103"/>
      <c r="U30" s="103"/>
      <c r="V30" s="103"/>
      <c r="W30" s="103"/>
      <c r="X30" s="103"/>
      <c r="Y30" s="103"/>
      <c r="Z30" s="103"/>
    </row>
    <row r="31" spans="1:26" s="125" customFormat="1" ht="15" customHeight="1" x14ac:dyDescent="0.25">
      <c r="A31" s="104" t="s">
        <v>43</v>
      </c>
      <c r="B31" s="105" t="str">
        <f>'Weekly Menus'!B4</f>
        <v>Week One</v>
      </c>
      <c r="C31" s="123"/>
      <c r="D31" s="123"/>
      <c r="E31" s="123"/>
      <c r="F31" s="123"/>
      <c r="G31" s="123"/>
      <c r="H31" s="123"/>
      <c r="I31" s="123"/>
      <c r="J31" s="123"/>
      <c r="K31" s="123"/>
      <c r="L31" s="123"/>
      <c r="M31" s="124"/>
      <c r="P31" s="103"/>
      <c r="Q31" s="103"/>
      <c r="R31" s="103"/>
      <c r="S31" s="103"/>
      <c r="T31" s="103"/>
      <c r="U31" s="103"/>
      <c r="V31" s="103"/>
      <c r="W31" s="103"/>
      <c r="X31" s="103"/>
      <c r="Y31" s="103"/>
      <c r="Z31" s="103"/>
    </row>
    <row r="32" spans="1:26" ht="15.75" customHeight="1" thickBot="1" x14ac:dyDescent="0.3">
      <c r="A32" s="126"/>
      <c r="B32" s="123"/>
      <c r="C32" s="123"/>
      <c r="D32" s="123"/>
      <c r="E32" s="123"/>
      <c r="F32" s="123"/>
      <c r="G32" s="123"/>
      <c r="H32" s="123"/>
      <c r="I32" s="123"/>
      <c r="J32" s="123"/>
      <c r="K32" s="123"/>
      <c r="L32" s="123"/>
      <c r="M32" s="124"/>
      <c r="P32" s="103"/>
      <c r="Q32" s="103"/>
      <c r="R32" s="103"/>
      <c r="S32" s="103"/>
      <c r="T32" s="103"/>
      <c r="U32" s="103"/>
      <c r="V32" s="103"/>
      <c r="W32" s="103"/>
      <c r="X32" s="103"/>
      <c r="Y32" s="103"/>
      <c r="Z32" s="103"/>
    </row>
    <row r="33" spans="1:26" ht="15" customHeight="1" x14ac:dyDescent="0.3">
      <c r="A33" s="191" t="s">
        <v>3</v>
      </c>
      <c r="B33" s="192"/>
      <c r="C33" s="192"/>
      <c r="D33" s="192"/>
      <c r="E33" s="192"/>
      <c r="F33" s="192"/>
      <c r="G33" s="192"/>
      <c r="H33" s="192"/>
      <c r="I33" s="192"/>
      <c r="J33" s="192"/>
      <c r="K33" s="192"/>
      <c r="L33" s="192"/>
      <c r="M33" s="193"/>
      <c r="P33" s="103"/>
      <c r="Q33" s="103"/>
      <c r="R33" s="103"/>
      <c r="S33" s="103"/>
      <c r="T33" s="103"/>
      <c r="U33" s="103"/>
      <c r="V33" s="103"/>
      <c r="W33" s="103"/>
      <c r="X33" s="103"/>
      <c r="Y33" s="103"/>
      <c r="Z33" s="103"/>
    </row>
    <row r="34" spans="1:26" ht="45" customHeight="1" x14ac:dyDescent="0.25">
      <c r="A34" s="108" t="s">
        <v>8</v>
      </c>
      <c r="B34" s="109" t="s">
        <v>77</v>
      </c>
      <c r="C34" s="110" t="s">
        <v>0</v>
      </c>
      <c r="D34" s="111" t="s">
        <v>73</v>
      </c>
      <c r="E34" s="112" t="s">
        <v>1</v>
      </c>
      <c r="F34" s="113" t="s">
        <v>68</v>
      </c>
      <c r="G34" s="114" t="s">
        <v>78</v>
      </c>
      <c r="H34" s="115" t="s">
        <v>79</v>
      </c>
      <c r="I34" s="116" t="s">
        <v>80</v>
      </c>
      <c r="J34" s="117" t="s">
        <v>81</v>
      </c>
      <c r="K34" s="118" t="s">
        <v>82</v>
      </c>
      <c r="L34" s="119" t="s">
        <v>26</v>
      </c>
      <c r="M34" s="120" t="s">
        <v>11</v>
      </c>
      <c r="P34" s="127"/>
      <c r="Q34" s="128"/>
      <c r="R34" s="128"/>
      <c r="S34" s="128"/>
      <c r="T34" s="128"/>
      <c r="U34" s="128"/>
      <c r="V34" s="128"/>
      <c r="W34" s="128"/>
      <c r="X34" s="128"/>
      <c r="Y34" s="128"/>
      <c r="Z34" s="128"/>
    </row>
    <row r="35" spans="1:26" ht="15" customHeight="1" x14ac:dyDescent="0.25">
      <c r="A35" s="27">
        <f>'Weekly Menus'!B7</f>
        <v>0</v>
      </c>
      <c r="B35" s="8"/>
      <c r="C35" s="9"/>
      <c r="D35" s="165"/>
      <c r="E35" s="9"/>
      <c r="F35" s="9"/>
      <c r="G35" s="9"/>
      <c r="H35" s="9"/>
      <c r="I35" s="9"/>
      <c r="J35" s="9"/>
      <c r="K35" s="9"/>
      <c r="L35" s="11"/>
      <c r="M35" s="28">
        <f t="shared" ref="M35:M42" si="4">SUM(G35:L35)</f>
        <v>0</v>
      </c>
      <c r="P35" s="127"/>
      <c r="Q35" s="128"/>
      <c r="R35" s="128"/>
      <c r="S35" s="128"/>
      <c r="T35" s="128"/>
      <c r="U35" s="128"/>
      <c r="V35" s="128"/>
      <c r="W35" s="128"/>
      <c r="X35" s="128"/>
      <c r="Y35" s="128"/>
      <c r="Z35" s="128"/>
    </row>
    <row r="36" spans="1:26" ht="15" customHeight="1" x14ac:dyDescent="0.25">
      <c r="A36" s="27">
        <f>'Weekly Menus'!B8</f>
        <v>0</v>
      </c>
      <c r="B36" s="8"/>
      <c r="C36" s="9"/>
      <c r="D36" s="9"/>
      <c r="E36" s="9"/>
      <c r="F36" s="9"/>
      <c r="G36" s="9"/>
      <c r="H36" s="9"/>
      <c r="I36" s="9"/>
      <c r="J36" s="9"/>
      <c r="K36" s="9"/>
      <c r="L36" s="11"/>
      <c r="M36" s="28">
        <f t="shared" si="4"/>
        <v>0</v>
      </c>
      <c r="P36" s="127"/>
      <c r="Q36" s="128"/>
      <c r="R36" s="128"/>
      <c r="S36" s="128"/>
      <c r="T36" s="128"/>
      <c r="U36" s="128"/>
      <c r="V36" s="128"/>
      <c r="W36" s="128"/>
      <c r="X36" s="128"/>
      <c r="Y36" s="128"/>
      <c r="Z36" s="128"/>
    </row>
    <row r="37" spans="1:26" ht="15" customHeight="1" x14ac:dyDescent="0.25">
      <c r="A37" s="27">
        <f>'Weekly Menus'!B9</f>
        <v>0</v>
      </c>
      <c r="B37" s="8"/>
      <c r="C37" s="9"/>
      <c r="D37" s="9"/>
      <c r="E37" s="9"/>
      <c r="F37" s="9"/>
      <c r="G37" s="9"/>
      <c r="H37" s="9"/>
      <c r="I37" s="9"/>
      <c r="J37" s="9"/>
      <c r="K37" s="9"/>
      <c r="L37" s="11"/>
      <c r="M37" s="28">
        <f t="shared" si="4"/>
        <v>0</v>
      </c>
      <c r="P37" s="127"/>
      <c r="Q37" s="128"/>
      <c r="R37" s="128"/>
      <c r="S37" s="128"/>
      <c r="T37" s="128"/>
      <c r="U37" s="128"/>
      <c r="V37" s="128"/>
      <c r="W37" s="128"/>
      <c r="X37" s="128"/>
      <c r="Y37" s="128"/>
      <c r="Z37" s="128"/>
    </row>
    <row r="38" spans="1:26" ht="15" customHeight="1" x14ac:dyDescent="0.25">
      <c r="A38" s="27">
        <f>'Weekly Menus'!B10</f>
        <v>0</v>
      </c>
      <c r="B38" s="166"/>
      <c r="C38" s="9"/>
      <c r="D38" s="86"/>
      <c r="E38" s="9"/>
      <c r="F38" s="9"/>
      <c r="G38" s="9"/>
      <c r="H38" s="9"/>
      <c r="I38" s="9"/>
      <c r="J38" s="9"/>
      <c r="K38" s="9"/>
      <c r="L38" s="11"/>
      <c r="M38" s="28">
        <f t="shared" si="4"/>
        <v>0</v>
      </c>
      <c r="P38" s="127"/>
      <c r="Q38" s="128"/>
      <c r="R38" s="128"/>
      <c r="S38" s="128"/>
      <c r="T38" s="128"/>
      <c r="U38" s="128"/>
      <c r="V38" s="128"/>
      <c r="W38" s="128"/>
      <c r="X38" s="128"/>
      <c r="Y38" s="128"/>
      <c r="Z38" s="128"/>
    </row>
    <row r="39" spans="1:26" ht="15" customHeight="1" x14ac:dyDescent="0.25">
      <c r="A39" s="27">
        <f>'Weekly Menus'!B11</f>
        <v>0</v>
      </c>
      <c r="B39" s="8"/>
      <c r="C39" s="9"/>
      <c r="D39" s="9"/>
      <c r="E39" s="9"/>
      <c r="F39" s="9"/>
      <c r="G39" s="9"/>
      <c r="H39" s="9"/>
      <c r="I39" s="9"/>
      <c r="J39" s="9"/>
      <c r="K39" s="9"/>
      <c r="L39" s="11"/>
      <c r="M39" s="28">
        <f t="shared" si="4"/>
        <v>0</v>
      </c>
      <c r="P39" s="129"/>
      <c r="Q39" s="128"/>
      <c r="R39" s="128"/>
      <c r="S39" s="128"/>
      <c r="T39" s="128"/>
      <c r="U39" s="128"/>
      <c r="V39" s="128"/>
      <c r="W39" s="128"/>
      <c r="X39" s="128"/>
      <c r="Y39" s="128"/>
      <c r="Z39" s="128"/>
    </row>
    <row r="40" spans="1:26" ht="15" customHeight="1" x14ac:dyDescent="0.25">
      <c r="A40" s="27">
        <f>'Weekly Menus'!B12</f>
        <v>0</v>
      </c>
      <c r="B40" s="12"/>
      <c r="C40" s="9"/>
      <c r="D40" s="9"/>
      <c r="E40" s="9"/>
      <c r="F40" s="9"/>
      <c r="G40" s="9"/>
      <c r="H40" s="9"/>
      <c r="I40" s="9"/>
      <c r="J40" s="9"/>
      <c r="K40" s="9"/>
      <c r="L40" s="11"/>
      <c r="M40" s="28">
        <f t="shared" si="4"/>
        <v>0</v>
      </c>
      <c r="P40" s="127"/>
      <c r="Q40" s="128"/>
      <c r="R40" s="128"/>
      <c r="S40" s="128"/>
      <c r="T40" s="128"/>
      <c r="U40" s="128"/>
      <c r="V40" s="128"/>
      <c r="W40" s="128"/>
      <c r="X40" s="128"/>
      <c r="Y40" s="128"/>
      <c r="Z40" s="128"/>
    </row>
    <row r="41" spans="1:26" ht="15" customHeight="1" x14ac:dyDescent="0.25">
      <c r="A41" s="27">
        <f>'Weekly Menus'!B13</f>
        <v>0</v>
      </c>
      <c r="B41" s="8"/>
      <c r="C41" s="9"/>
      <c r="D41" s="9"/>
      <c r="E41" s="9"/>
      <c r="F41" s="9"/>
      <c r="G41" s="9"/>
      <c r="H41" s="9"/>
      <c r="I41" s="9"/>
      <c r="J41" s="9"/>
      <c r="K41" s="9"/>
      <c r="L41" s="11"/>
      <c r="M41" s="28">
        <f t="shared" si="4"/>
        <v>0</v>
      </c>
      <c r="P41" s="127"/>
      <c r="Q41" s="128"/>
      <c r="R41" s="128"/>
      <c r="S41" s="128"/>
      <c r="T41" s="128"/>
      <c r="U41" s="128"/>
      <c r="V41" s="128"/>
      <c r="W41" s="128"/>
      <c r="X41" s="128"/>
      <c r="Y41" s="128"/>
      <c r="Z41" s="128"/>
    </row>
    <row r="42" spans="1:26" ht="15" customHeight="1" x14ac:dyDescent="0.25">
      <c r="A42" s="27">
        <f>'Weekly Menus'!B14</f>
        <v>0</v>
      </c>
      <c r="B42" s="8"/>
      <c r="C42" s="9"/>
      <c r="D42" s="9"/>
      <c r="E42" s="9"/>
      <c r="F42" s="9"/>
      <c r="G42" s="9"/>
      <c r="H42" s="9"/>
      <c r="I42" s="9"/>
      <c r="J42" s="9"/>
      <c r="K42" s="9"/>
      <c r="L42" s="11"/>
      <c r="M42" s="28">
        <f t="shared" si="4"/>
        <v>0</v>
      </c>
      <c r="P42" s="103"/>
      <c r="Q42" s="103"/>
      <c r="R42" s="103"/>
      <c r="S42" s="103"/>
      <c r="T42" s="103"/>
      <c r="U42" s="103"/>
      <c r="V42" s="103"/>
      <c r="W42" s="103"/>
      <c r="X42" s="103"/>
      <c r="Y42" s="103"/>
      <c r="Z42" s="103"/>
    </row>
    <row r="43" spans="1:26" ht="15" customHeight="1" x14ac:dyDescent="0.25">
      <c r="A43" s="27">
        <f>'Weekly Menus'!B15</f>
        <v>0</v>
      </c>
      <c r="B43" s="8"/>
      <c r="C43" s="9"/>
      <c r="D43" s="9"/>
      <c r="E43" s="9"/>
      <c r="F43" s="9"/>
      <c r="G43" s="9"/>
      <c r="H43" s="9"/>
      <c r="I43" s="9"/>
      <c r="J43" s="9"/>
      <c r="K43" s="9"/>
      <c r="L43" s="9"/>
      <c r="M43" s="28"/>
      <c r="P43" s="103"/>
      <c r="Q43" s="103"/>
      <c r="R43" s="103"/>
      <c r="S43" s="103"/>
      <c r="T43" s="103"/>
      <c r="U43" s="103"/>
      <c r="V43" s="103"/>
      <c r="W43" s="103"/>
      <c r="X43" s="103"/>
      <c r="Y43" s="103"/>
      <c r="Z43" s="103"/>
    </row>
    <row r="44" spans="1:26" ht="15" customHeight="1" x14ac:dyDescent="0.25">
      <c r="A44" s="27">
        <f>'Weekly Menus'!B16</f>
        <v>0</v>
      </c>
      <c r="B44" s="8"/>
      <c r="C44" s="9"/>
      <c r="D44" s="9"/>
      <c r="E44" s="9"/>
      <c r="F44" s="9"/>
      <c r="G44" s="9"/>
      <c r="H44" s="9"/>
      <c r="I44" s="9"/>
      <c r="J44" s="9"/>
      <c r="K44" s="9"/>
      <c r="L44" s="9"/>
      <c r="M44" s="28"/>
      <c r="P44" s="103"/>
      <c r="Q44" s="103"/>
      <c r="R44" s="103"/>
      <c r="S44" s="103"/>
      <c r="T44" s="103"/>
      <c r="U44" s="103"/>
      <c r="V44" s="103"/>
      <c r="W44" s="103"/>
      <c r="X44" s="103"/>
      <c r="Y44" s="103"/>
      <c r="Z44" s="103"/>
    </row>
    <row r="45" spans="1:26" ht="15" customHeight="1" x14ac:dyDescent="0.25">
      <c r="A45" s="27">
        <f>'Weekly Menus'!B17</f>
        <v>0</v>
      </c>
      <c r="B45" s="10"/>
      <c r="C45" s="9"/>
      <c r="D45" s="9"/>
      <c r="E45" s="9"/>
      <c r="F45" s="9"/>
      <c r="G45" s="9"/>
      <c r="H45" s="9"/>
      <c r="I45" s="9"/>
      <c r="J45" s="9"/>
      <c r="K45" s="9"/>
      <c r="L45" s="9"/>
      <c r="M45" s="28"/>
      <c r="P45" s="103"/>
      <c r="Q45" s="103"/>
      <c r="R45" s="103"/>
      <c r="S45" s="103"/>
      <c r="T45" s="103"/>
      <c r="U45" s="103"/>
      <c r="V45" s="103"/>
      <c r="W45" s="103"/>
      <c r="X45" s="103"/>
      <c r="Y45" s="103"/>
      <c r="Z45" s="103"/>
    </row>
    <row r="46" spans="1:26" ht="15" customHeight="1" x14ac:dyDescent="0.25">
      <c r="A46" s="27">
        <f>'Weekly Menus'!B18</f>
        <v>0</v>
      </c>
      <c r="B46" s="10"/>
      <c r="C46" s="9"/>
      <c r="D46" s="9"/>
      <c r="E46" s="9"/>
      <c r="F46" s="9"/>
      <c r="G46" s="9"/>
      <c r="H46" s="9"/>
      <c r="I46" s="9"/>
      <c r="J46" s="9"/>
      <c r="K46" s="9"/>
      <c r="L46" s="9"/>
      <c r="M46" s="28"/>
      <c r="P46" s="103"/>
      <c r="Q46" s="103"/>
      <c r="R46" s="103"/>
      <c r="S46" s="103"/>
      <c r="T46" s="103"/>
      <c r="U46" s="103"/>
      <c r="V46" s="103"/>
      <c r="W46" s="103"/>
      <c r="X46" s="103"/>
      <c r="Y46" s="103"/>
      <c r="Z46" s="103"/>
    </row>
    <row r="47" spans="1:26" ht="15" customHeight="1" x14ac:dyDescent="0.25">
      <c r="A47" s="27">
        <f>'Weekly Menus'!B19</f>
        <v>0</v>
      </c>
      <c r="B47" s="10"/>
      <c r="C47" s="9"/>
      <c r="D47" s="9"/>
      <c r="E47" s="9"/>
      <c r="F47" s="9"/>
      <c r="G47" s="9"/>
      <c r="H47" s="9"/>
      <c r="I47" s="9"/>
      <c r="J47" s="9"/>
      <c r="K47" s="9"/>
      <c r="L47" s="9"/>
      <c r="M47" s="28">
        <f t="shared" ref="M47:M54" si="5">SUM(G47:L47)</f>
        <v>0</v>
      </c>
      <c r="P47" s="103"/>
      <c r="Q47" s="103"/>
      <c r="R47" s="103"/>
      <c r="S47" s="103"/>
      <c r="T47" s="103"/>
      <c r="U47" s="103"/>
      <c r="V47" s="103"/>
      <c r="W47" s="103"/>
      <c r="X47" s="103"/>
      <c r="Y47" s="103"/>
      <c r="Z47" s="103"/>
    </row>
    <row r="48" spans="1:26" ht="15" customHeight="1" x14ac:dyDescent="0.25">
      <c r="A48" s="27">
        <f>'Weekly Menus'!B20</f>
        <v>0</v>
      </c>
      <c r="B48" s="10"/>
      <c r="C48" s="9"/>
      <c r="D48" s="9"/>
      <c r="E48" s="9"/>
      <c r="F48" s="9"/>
      <c r="G48" s="9"/>
      <c r="H48" s="9"/>
      <c r="I48" s="9"/>
      <c r="J48" s="9"/>
      <c r="K48" s="9"/>
      <c r="L48" s="9"/>
      <c r="M48" s="28">
        <f t="shared" si="5"/>
        <v>0</v>
      </c>
      <c r="P48" s="103"/>
      <c r="Q48" s="103"/>
      <c r="R48" s="103"/>
      <c r="S48" s="103"/>
      <c r="T48" s="103"/>
      <c r="U48" s="103"/>
      <c r="V48" s="103"/>
      <c r="W48" s="103"/>
      <c r="X48" s="103"/>
      <c r="Y48" s="103"/>
      <c r="Z48" s="103"/>
    </row>
    <row r="49" spans="1:26" ht="15" customHeight="1" x14ac:dyDescent="0.25">
      <c r="A49" s="27">
        <f>'Weekly Menus'!B21</f>
        <v>0</v>
      </c>
      <c r="B49" s="10"/>
      <c r="C49" s="9"/>
      <c r="D49" s="9"/>
      <c r="E49" s="9"/>
      <c r="F49" s="9"/>
      <c r="G49" s="9"/>
      <c r="H49" s="9"/>
      <c r="I49" s="9"/>
      <c r="J49" s="9"/>
      <c r="K49" s="9"/>
      <c r="L49" s="9"/>
      <c r="M49" s="28">
        <f t="shared" si="5"/>
        <v>0</v>
      </c>
      <c r="P49" s="103"/>
      <c r="Q49" s="103"/>
      <c r="R49" s="103"/>
      <c r="S49" s="103"/>
      <c r="T49" s="103"/>
      <c r="U49" s="103"/>
      <c r="V49" s="103"/>
      <c r="W49" s="103"/>
      <c r="X49" s="103"/>
      <c r="Y49" s="103"/>
      <c r="Z49" s="103"/>
    </row>
    <row r="50" spans="1:26" ht="15" customHeight="1" x14ac:dyDescent="0.25">
      <c r="A50" s="27">
        <f>'Weekly Menus'!B22</f>
        <v>0</v>
      </c>
      <c r="B50" s="10"/>
      <c r="C50" s="9"/>
      <c r="D50" s="9"/>
      <c r="E50" s="9"/>
      <c r="F50" s="9"/>
      <c r="G50" s="9"/>
      <c r="H50" s="9"/>
      <c r="I50" s="9"/>
      <c r="J50" s="9"/>
      <c r="K50" s="9"/>
      <c r="L50" s="9"/>
      <c r="M50" s="28">
        <f t="shared" si="5"/>
        <v>0</v>
      </c>
      <c r="P50" s="127"/>
      <c r="Q50" s="128"/>
      <c r="R50" s="128"/>
      <c r="S50" s="128"/>
      <c r="T50" s="128"/>
      <c r="U50" s="128"/>
      <c r="V50" s="128"/>
      <c r="W50" s="128"/>
      <c r="X50" s="128"/>
      <c r="Y50" s="128"/>
      <c r="Z50" s="128"/>
    </row>
    <row r="51" spans="1:26" ht="15" customHeight="1" x14ac:dyDescent="0.25">
      <c r="A51" s="27">
        <f>'Weekly Menus'!B23</f>
        <v>0</v>
      </c>
      <c r="B51" s="10"/>
      <c r="C51" s="9"/>
      <c r="D51" s="9"/>
      <c r="E51" s="9"/>
      <c r="F51" s="9"/>
      <c r="G51" s="9"/>
      <c r="H51" s="9"/>
      <c r="I51" s="9"/>
      <c r="J51" s="9"/>
      <c r="K51" s="9"/>
      <c r="L51" s="9"/>
      <c r="M51" s="28">
        <f t="shared" si="5"/>
        <v>0</v>
      </c>
      <c r="P51" s="127"/>
      <c r="Q51" s="128"/>
      <c r="R51" s="128"/>
      <c r="S51" s="128"/>
      <c r="T51" s="128"/>
      <c r="U51" s="128"/>
      <c r="V51" s="128"/>
      <c r="W51" s="128"/>
      <c r="X51" s="128"/>
      <c r="Y51" s="128"/>
      <c r="Z51" s="128"/>
    </row>
    <row r="52" spans="1:26" ht="15" customHeight="1" x14ac:dyDescent="0.25">
      <c r="A52" s="27">
        <f>'Weekly Menus'!B24</f>
        <v>0</v>
      </c>
      <c r="B52" s="10"/>
      <c r="C52" s="9"/>
      <c r="D52" s="9"/>
      <c r="E52" s="9"/>
      <c r="F52" s="9"/>
      <c r="G52" s="9"/>
      <c r="H52" s="9"/>
      <c r="I52" s="9"/>
      <c r="J52" s="9"/>
      <c r="K52" s="9"/>
      <c r="L52" s="9"/>
      <c r="M52" s="28">
        <f t="shared" si="5"/>
        <v>0</v>
      </c>
      <c r="P52" s="127"/>
      <c r="Q52" s="128"/>
      <c r="R52" s="128"/>
      <c r="S52" s="128"/>
      <c r="T52" s="128"/>
      <c r="U52" s="128"/>
      <c r="V52" s="128"/>
      <c r="W52" s="128"/>
      <c r="X52" s="128"/>
      <c r="Y52" s="128"/>
      <c r="Z52" s="128"/>
    </row>
    <row r="53" spans="1:26" ht="15" customHeight="1" x14ac:dyDescent="0.25">
      <c r="A53" s="27">
        <f>'Weekly Menus'!B25</f>
        <v>0</v>
      </c>
      <c r="B53" s="10"/>
      <c r="C53" s="9"/>
      <c r="D53" s="9"/>
      <c r="E53" s="9"/>
      <c r="F53" s="9"/>
      <c r="G53" s="9"/>
      <c r="H53" s="9"/>
      <c r="I53" s="9"/>
      <c r="J53" s="9"/>
      <c r="K53" s="9"/>
      <c r="L53" s="9"/>
      <c r="M53" s="28">
        <f t="shared" si="5"/>
        <v>0</v>
      </c>
      <c r="P53" s="127"/>
      <c r="Q53" s="128"/>
      <c r="R53" s="128"/>
      <c r="S53" s="128"/>
      <c r="T53" s="128"/>
      <c r="U53" s="128"/>
      <c r="V53" s="128"/>
      <c r="W53" s="128"/>
      <c r="X53" s="128"/>
      <c r="Y53" s="128"/>
      <c r="Z53" s="128"/>
    </row>
    <row r="54" spans="1:26" x14ac:dyDescent="0.25">
      <c r="A54" s="27">
        <f>'Weekly Menus'!B26</f>
        <v>0</v>
      </c>
      <c r="B54" s="10"/>
      <c r="C54" s="9"/>
      <c r="D54" s="9"/>
      <c r="E54" s="9"/>
      <c r="F54" s="9"/>
      <c r="G54" s="9"/>
      <c r="H54" s="9"/>
      <c r="I54" s="9"/>
      <c r="J54" s="9"/>
      <c r="K54" s="9"/>
      <c r="L54" s="9"/>
      <c r="M54" s="28">
        <f t="shared" si="5"/>
        <v>0</v>
      </c>
      <c r="P54" s="127"/>
      <c r="Q54" s="128"/>
      <c r="R54" s="128"/>
      <c r="S54" s="128"/>
      <c r="T54" s="128"/>
      <c r="U54" s="128"/>
      <c r="V54" s="128"/>
      <c r="W54" s="128"/>
      <c r="X54" s="128"/>
      <c r="Y54" s="128"/>
      <c r="Z54" s="128"/>
    </row>
    <row r="55" spans="1:26" x14ac:dyDescent="0.25">
      <c r="A55" s="186" t="s">
        <v>16</v>
      </c>
      <c r="B55" s="187"/>
      <c r="C55" s="29">
        <f t="shared" ref="C55:L55" si="6">SUM(C35:C54)</f>
        <v>0</v>
      </c>
      <c r="D55" s="30">
        <f t="shared" si="6"/>
        <v>0</v>
      </c>
      <c r="E55" s="31">
        <f t="shared" si="6"/>
        <v>0</v>
      </c>
      <c r="F55" s="87">
        <f>SUM(F35:F54)</f>
        <v>0</v>
      </c>
      <c r="G55" s="32">
        <f t="shared" si="6"/>
        <v>0</v>
      </c>
      <c r="H55" s="33">
        <f t="shared" si="6"/>
        <v>0</v>
      </c>
      <c r="I55" s="34">
        <f t="shared" si="6"/>
        <v>0</v>
      </c>
      <c r="J55" s="35">
        <f t="shared" si="6"/>
        <v>0</v>
      </c>
      <c r="K55" s="36">
        <f t="shared" si="6"/>
        <v>0</v>
      </c>
      <c r="L55" s="37">
        <f t="shared" si="6"/>
        <v>0</v>
      </c>
      <c r="M55" s="38">
        <f>SUM(G55:L55)</f>
        <v>0</v>
      </c>
      <c r="P55" s="127"/>
      <c r="Q55" s="128"/>
      <c r="R55" s="128"/>
      <c r="S55" s="128"/>
      <c r="T55" s="128"/>
      <c r="U55" s="128"/>
      <c r="V55" s="128"/>
      <c r="W55" s="128"/>
      <c r="X55" s="128"/>
      <c r="Y55" s="128"/>
      <c r="Z55" s="128"/>
    </row>
    <row r="56" spans="1:26" ht="30" x14ac:dyDescent="0.25">
      <c r="A56" s="188" t="s">
        <v>14</v>
      </c>
      <c r="B56" s="189"/>
      <c r="C56" s="39" t="s">
        <v>74</v>
      </c>
      <c r="D56" s="39" t="s">
        <v>74</v>
      </c>
      <c r="E56" s="39" t="s">
        <v>17</v>
      </c>
      <c r="F56" s="39" t="s">
        <v>19</v>
      </c>
      <c r="G56" s="40"/>
      <c r="H56" s="40"/>
      <c r="I56" s="40"/>
      <c r="J56" s="40"/>
      <c r="K56" s="40"/>
      <c r="L56" s="40"/>
      <c r="M56" s="41" t="s">
        <v>18</v>
      </c>
      <c r="P56" s="127"/>
      <c r="Q56" s="128"/>
      <c r="R56" s="128"/>
      <c r="S56" s="128"/>
      <c r="T56" s="128"/>
      <c r="U56" s="128"/>
      <c r="V56" s="128"/>
      <c r="W56" s="128"/>
      <c r="X56" s="128"/>
      <c r="Y56" s="128"/>
      <c r="Z56" s="128"/>
    </row>
    <row r="57" spans="1:26" ht="15.75" customHeight="1" thickBot="1" x14ac:dyDescent="0.3">
      <c r="A57" s="184" t="s">
        <v>9</v>
      </c>
      <c r="B57" s="185"/>
      <c r="C57" s="42" t="str">
        <f>IF(C55&gt;=1,"Yes","No")</f>
        <v>No</v>
      </c>
      <c r="D57" s="42" t="str">
        <f t="shared" ref="D57" si="7">IF(D55&gt;=1,"Yes","No")</f>
        <v>No</v>
      </c>
      <c r="E57" s="42" t="str">
        <f>IF(E55&gt;=0.5,"Yes","No")</f>
        <v>No</v>
      </c>
      <c r="F57" s="42" t="str">
        <f>IF(F55&gt;=1,"Yes","No")</f>
        <v>No</v>
      </c>
      <c r="G57" s="43"/>
      <c r="H57" s="43"/>
      <c r="I57" s="43"/>
      <c r="J57" s="43"/>
      <c r="K57" s="43"/>
      <c r="L57" s="43"/>
      <c r="M57" s="44" t="str">
        <f>IF(M55&gt;=0.75,"Yes","No")</f>
        <v>No</v>
      </c>
      <c r="P57" s="127"/>
      <c r="Q57" s="128"/>
      <c r="R57" s="128"/>
      <c r="S57" s="128"/>
      <c r="T57" s="128"/>
      <c r="U57" s="128"/>
      <c r="V57" s="128"/>
      <c r="W57" s="128"/>
      <c r="X57" s="128"/>
      <c r="Y57" s="128"/>
      <c r="Z57" s="128"/>
    </row>
    <row r="58" spans="1:26" ht="15.75" customHeight="1" thickBot="1" x14ac:dyDescent="0.3">
      <c r="A58" s="130"/>
      <c r="B58" s="131"/>
      <c r="C58" s="130"/>
      <c r="D58" s="130"/>
      <c r="E58" s="130"/>
      <c r="F58" s="130"/>
      <c r="G58" s="130"/>
      <c r="H58" s="130"/>
      <c r="I58" s="130"/>
      <c r="J58" s="130"/>
      <c r="K58" s="130"/>
      <c r="L58" s="130"/>
      <c r="M58" s="130"/>
      <c r="P58" s="127"/>
      <c r="Q58" s="128"/>
      <c r="R58" s="128"/>
      <c r="S58" s="128"/>
      <c r="T58" s="128"/>
      <c r="U58" s="128"/>
      <c r="V58" s="128"/>
      <c r="W58" s="128"/>
      <c r="X58" s="128"/>
      <c r="Y58" s="128"/>
      <c r="Z58" s="128"/>
    </row>
    <row r="59" spans="1:26" ht="30" customHeight="1" x14ac:dyDescent="0.25">
      <c r="A59" s="196" t="s">
        <v>44</v>
      </c>
      <c r="B59" s="197"/>
      <c r="C59" s="197"/>
      <c r="D59" s="197"/>
      <c r="E59" s="197"/>
      <c r="F59" s="197"/>
      <c r="G59" s="197"/>
      <c r="H59" s="197"/>
      <c r="I59" s="197"/>
      <c r="J59" s="197"/>
      <c r="K59" s="197"/>
      <c r="L59" s="197"/>
      <c r="M59" s="198"/>
      <c r="P59" s="103"/>
      <c r="Q59" s="103"/>
      <c r="R59" s="103"/>
      <c r="S59" s="103"/>
      <c r="T59" s="103"/>
      <c r="U59" s="103"/>
      <c r="V59" s="103"/>
      <c r="W59" s="103"/>
      <c r="X59" s="103"/>
      <c r="Y59" s="103"/>
      <c r="Z59" s="103"/>
    </row>
    <row r="60" spans="1:26" s="125" customFormat="1" ht="15" customHeight="1" x14ac:dyDescent="0.25">
      <c r="A60" s="104" t="s">
        <v>43</v>
      </c>
      <c r="B60" s="105" t="str">
        <f>'Weekly Menus'!B4</f>
        <v>Week One</v>
      </c>
      <c r="C60" s="123"/>
      <c r="D60" s="123"/>
      <c r="E60" s="123"/>
      <c r="F60" s="123"/>
      <c r="G60" s="123"/>
      <c r="H60" s="123"/>
      <c r="I60" s="123"/>
      <c r="J60" s="123"/>
      <c r="K60" s="123"/>
      <c r="L60" s="123"/>
      <c r="M60" s="124"/>
      <c r="P60" s="103"/>
      <c r="Q60" s="103"/>
      <c r="R60" s="103"/>
      <c r="S60" s="103"/>
      <c r="T60" s="103"/>
      <c r="U60" s="103"/>
      <c r="V60" s="103"/>
      <c r="W60" s="103"/>
      <c r="X60" s="103"/>
      <c r="Y60" s="103"/>
      <c r="Z60" s="103"/>
    </row>
    <row r="61" spans="1:26" ht="15.75" customHeight="1" thickBot="1" x14ac:dyDescent="0.3">
      <c r="A61" s="126"/>
      <c r="B61" s="123"/>
      <c r="C61" s="123"/>
      <c r="D61" s="123"/>
      <c r="E61" s="123"/>
      <c r="F61" s="123"/>
      <c r="G61" s="123"/>
      <c r="H61" s="123"/>
      <c r="I61" s="123"/>
      <c r="J61" s="123"/>
      <c r="K61" s="123"/>
      <c r="L61" s="123"/>
      <c r="M61" s="124"/>
      <c r="P61" s="103"/>
      <c r="Q61" s="103"/>
      <c r="R61" s="103"/>
      <c r="S61" s="103"/>
      <c r="T61" s="103"/>
      <c r="U61" s="103"/>
      <c r="V61" s="103"/>
      <c r="W61" s="103"/>
      <c r="X61" s="103"/>
      <c r="Y61" s="103"/>
      <c r="Z61" s="103"/>
    </row>
    <row r="62" spans="1:26" ht="15" customHeight="1" x14ac:dyDescent="0.3">
      <c r="A62" s="191" t="s">
        <v>4</v>
      </c>
      <c r="B62" s="192"/>
      <c r="C62" s="192"/>
      <c r="D62" s="192"/>
      <c r="E62" s="192"/>
      <c r="F62" s="192"/>
      <c r="G62" s="192"/>
      <c r="H62" s="192"/>
      <c r="I62" s="192"/>
      <c r="J62" s="192"/>
      <c r="K62" s="192"/>
      <c r="L62" s="192"/>
      <c r="M62" s="193"/>
      <c r="P62" s="103"/>
      <c r="Q62" s="103"/>
      <c r="R62" s="103"/>
      <c r="S62" s="103"/>
      <c r="T62" s="103"/>
      <c r="U62" s="103"/>
      <c r="V62" s="103"/>
      <c r="W62" s="103"/>
      <c r="X62" s="103"/>
      <c r="Y62" s="103"/>
      <c r="Z62" s="103"/>
    </row>
    <row r="63" spans="1:26" ht="45" customHeight="1" x14ac:dyDescent="0.25">
      <c r="A63" s="108" t="s">
        <v>8</v>
      </c>
      <c r="B63" s="109" t="s">
        <v>77</v>
      </c>
      <c r="C63" s="110" t="s">
        <v>0</v>
      </c>
      <c r="D63" s="111" t="s">
        <v>73</v>
      </c>
      <c r="E63" s="112" t="s">
        <v>1</v>
      </c>
      <c r="F63" s="113" t="s">
        <v>68</v>
      </c>
      <c r="G63" s="114" t="s">
        <v>78</v>
      </c>
      <c r="H63" s="115" t="s">
        <v>79</v>
      </c>
      <c r="I63" s="116" t="s">
        <v>80</v>
      </c>
      <c r="J63" s="117" t="s">
        <v>81</v>
      </c>
      <c r="K63" s="118" t="s">
        <v>82</v>
      </c>
      <c r="L63" s="119" t="s">
        <v>26</v>
      </c>
      <c r="M63" s="120" t="s">
        <v>11</v>
      </c>
      <c r="P63" s="103"/>
      <c r="Q63" s="103"/>
      <c r="R63" s="103"/>
      <c r="S63" s="103"/>
      <c r="T63" s="103"/>
      <c r="U63" s="103"/>
      <c r="V63" s="103"/>
      <c r="W63" s="103"/>
      <c r="X63" s="103"/>
      <c r="Y63" s="103"/>
      <c r="Z63" s="103"/>
    </row>
    <row r="64" spans="1:26" ht="15" customHeight="1" x14ac:dyDescent="0.25">
      <c r="A64" s="27">
        <f>'Weekly Menus'!C7</f>
        <v>0</v>
      </c>
      <c r="B64" s="166"/>
      <c r="C64" s="165"/>
      <c r="D64" s="165"/>
      <c r="E64" s="165"/>
      <c r="F64" s="165"/>
      <c r="G64" s="165"/>
      <c r="H64" s="165"/>
      <c r="I64" s="165"/>
      <c r="J64" s="165"/>
      <c r="K64" s="165"/>
      <c r="L64" s="167"/>
      <c r="M64" s="28">
        <f t="shared" ref="M64:M71" si="8">SUM(G64:L64)</f>
        <v>0</v>
      </c>
      <c r="P64" s="103"/>
      <c r="Q64" s="103"/>
      <c r="R64" s="103"/>
      <c r="S64" s="103"/>
      <c r="T64" s="103"/>
      <c r="U64" s="103"/>
      <c r="V64" s="103"/>
      <c r="W64" s="103"/>
      <c r="X64" s="103"/>
      <c r="Y64" s="103"/>
      <c r="Z64" s="103"/>
    </row>
    <row r="65" spans="1:26" ht="15" customHeight="1" x14ac:dyDescent="0.25">
      <c r="A65" s="27">
        <f>'Weekly Menus'!C8</f>
        <v>0</v>
      </c>
      <c r="B65" s="166"/>
      <c r="C65" s="165"/>
      <c r="D65" s="165"/>
      <c r="E65" s="165"/>
      <c r="F65" s="165"/>
      <c r="G65" s="165"/>
      <c r="H65" s="165"/>
      <c r="I65" s="165"/>
      <c r="J65" s="165"/>
      <c r="K65" s="165"/>
      <c r="L65" s="167"/>
      <c r="M65" s="28">
        <f t="shared" si="8"/>
        <v>0</v>
      </c>
      <c r="P65" s="103"/>
      <c r="Q65" s="103"/>
      <c r="R65" s="103"/>
      <c r="S65" s="103"/>
      <c r="T65" s="103"/>
      <c r="U65" s="103"/>
      <c r="V65" s="103"/>
      <c r="W65" s="103"/>
      <c r="X65" s="103"/>
      <c r="Y65" s="103"/>
      <c r="Z65" s="103"/>
    </row>
    <row r="66" spans="1:26" ht="15" customHeight="1" x14ac:dyDescent="0.25">
      <c r="A66" s="27">
        <f>'Weekly Menus'!C9</f>
        <v>0</v>
      </c>
      <c r="B66" s="166"/>
      <c r="C66" s="165"/>
      <c r="D66" s="165"/>
      <c r="E66" s="165"/>
      <c r="F66" s="165"/>
      <c r="G66" s="165"/>
      <c r="H66" s="165"/>
      <c r="I66" s="165"/>
      <c r="J66" s="165"/>
      <c r="K66" s="165"/>
      <c r="L66" s="167"/>
      <c r="M66" s="28">
        <f t="shared" si="8"/>
        <v>0</v>
      </c>
      <c r="P66" s="103"/>
      <c r="Q66" s="103"/>
      <c r="R66" s="103"/>
      <c r="S66" s="103"/>
      <c r="T66" s="103"/>
      <c r="U66" s="103"/>
      <c r="V66" s="103"/>
      <c r="W66" s="103"/>
      <c r="X66" s="103"/>
      <c r="Y66" s="103"/>
      <c r="Z66" s="103"/>
    </row>
    <row r="67" spans="1:26" ht="15" customHeight="1" x14ac:dyDescent="0.25">
      <c r="A67" s="27">
        <f>'Weekly Menus'!C10</f>
        <v>0</v>
      </c>
      <c r="B67" s="166"/>
      <c r="C67" s="165"/>
      <c r="D67" s="165"/>
      <c r="E67" s="165"/>
      <c r="F67" s="165"/>
      <c r="G67" s="165"/>
      <c r="H67" s="165"/>
      <c r="I67" s="165"/>
      <c r="J67" s="165"/>
      <c r="K67" s="165"/>
      <c r="L67" s="167"/>
      <c r="M67" s="28">
        <f t="shared" si="8"/>
        <v>0</v>
      </c>
      <c r="P67" s="103"/>
      <c r="Q67" s="103"/>
      <c r="R67" s="103"/>
      <c r="S67" s="103"/>
      <c r="T67" s="103"/>
      <c r="U67" s="103"/>
      <c r="V67" s="103"/>
      <c r="W67" s="103"/>
      <c r="X67" s="103"/>
      <c r="Y67" s="103"/>
      <c r="Z67" s="103"/>
    </row>
    <row r="68" spans="1:26" ht="15" customHeight="1" x14ac:dyDescent="0.25">
      <c r="A68" s="27">
        <f>'Weekly Menus'!C11</f>
        <v>0</v>
      </c>
      <c r="B68" s="166"/>
      <c r="C68" s="165"/>
      <c r="D68" s="165"/>
      <c r="E68" s="165"/>
      <c r="F68" s="165"/>
      <c r="G68" s="165"/>
      <c r="H68" s="165"/>
      <c r="I68" s="165"/>
      <c r="J68" s="165"/>
      <c r="K68" s="165"/>
      <c r="L68" s="167"/>
      <c r="M68" s="28">
        <f t="shared" si="8"/>
        <v>0</v>
      </c>
      <c r="P68" s="103"/>
      <c r="Q68" s="103"/>
      <c r="R68" s="103"/>
      <c r="S68" s="103"/>
      <c r="T68" s="103"/>
      <c r="U68" s="103"/>
      <c r="V68" s="103"/>
      <c r="W68" s="103"/>
      <c r="X68" s="103"/>
      <c r="Y68" s="103"/>
      <c r="Z68" s="103"/>
    </row>
    <row r="69" spans="1:26" ht="15" customHeight="1" x14ac:dyDescent="0.25">
      <c r="A69" s="27">
        <f>'Weekly Menus'!C12</f>
        <v>0</v>
      </c>
      <c r="B69" s="166"/>
      <c r="C69" s="165"/>
      <c r="D69" s="165"/>
      <c r="E69" s="165"/>
      <c r="F69" s="165"/>
      <c r="G69" s="165"/>
      <c r="H69" s="165"/>
      <c r="I69" s="165"/>
      <c r="J69" s="165"/>
      <c r="K69" s="165"/>
      <c r="L69" s="167"/>
      <c r="M69" s="28">
        <f t="shared" si="8"/>
        <v>0</v>
      </c>
      <c r="P69" s="127"/>
      <c r="Q69" s="128"/>
      <c r="R69" s="128"/>
      <c r="S69" s="128"/>
      <c r="T69" s="128"/>
      <c r="U69" s="128"/>
      <c r="V69" s="128"/>
      <c r="W69" s="128"/>
      <c r="X69" s="128"/>
      <c r="Y69" s="128"/>
      <c r="Z69" s="128"/>
    </row>
    <row r="70" spans="1:26" ht="15" customHeight="1" x14ac:dyDescent="0.25">
      <c r="A70" s="27">
        <f>'Weekly Menus'!C13</f>
        <v>0</v>
      </c>
      <c r="B70" s="166"/>
      <c r="C70" s="165"/>
      <c r="D70" s="165"/>
      <c r="E70" s="165"/>
      <c r="F70" s="165"/>
      <c r="G70" s="165"/>
      <c r="H70" s="165"/>
      <c r="I70" s="165"/>
      <c r="J70" s="165"/>
      <c r="K70" s="165"/>
      <c r="L70" s="167"/>
      <c r="M70" s="28">
        <f t="shared" si="8"/>
        <v>0</v>
      </c>
      <c r="P70" s="127"/>
      <c r="Q70" s="128"/>
      <c r="R70" s="128"/>
      <c r="S70" s="128"/>
      <c r="T70" s="128"/>
      <c r="U70" s="128"/>
      <c r="V70" s="128"/>
      <c r="W70" s="128"/>
      <c r="X70" s="128"/>
      <c r="Y70" s="128"/>
      <c r="Z70" s="128"/>
    </row>
    <row r="71" spans="1:26" ht="15" customHeight="1" x14ac:dyDescent="0.25">
      <c r="A71" s="27">
        <f>'Weekly Menus'!C14</f>
        <v>0</v>
      </c>
      <c r="B71" s="8"/>
      <c r="C71" s="9"/>
      <c r="D71" s="9"/>
      <c r="E71" s="9"/>
      <c r="F71" s="9"/>
      <c r="G71" s="165"/>
      <c r="H71" s="165"/>
      <c r="I71" s="165"/>
      <c r="J71" s="165"/>
      <c r="K71" s="165"/>
      <c r="L71" s="167"/>
      <c r="M71" s="28">
        <f t="shared" si="8"/>
        <v>0</v>
      </c>
      <c r="P71" s="127"/>
      <c r="Q71" s="128"/>
      <c r="R71" s="128"/>
      <c r="S71" s="128"/>
      <c r="T71" s="128"/>
      <c r="U71" s="128"/>
      <c r="V71" s="128"/>
      <c r="W71" s="128"/>
      <c r="X71" s="128"/>
      <c r="Y71" s="128"/>
      <c r="Z71" s="128"/>
    </row>
    <row r="72" spans="1:26" ht="15" customHeight="1" x14ac:dyDescent="0.25">
      <c r="A72" s="27">
        <f>'Weekly Menus'!C15</f>
        <v>0</v>
      </c>
      <c r="B72" s="166"/>
      <c r="C72" s="165"/>
      <c r="D72" s="165"/>
      <c r="E72" s="9"/>
      <c r="F72" s="9"/>
      <c r="G72" s="9"/>
      <c r="H72" s="9"/>
      <c r="I72" s="9"/>
      <c r="J72" s="9"/>
      <c r="K72" s="9"/>
      <c r="L72" s="165"/>
      <c r="M72" s="28"/>
      <c r="P72" s="127"/>
      <c r="Q72" s="128"/>
      <c r="R72" s="128"/>
      <c r="S72" s="128"/>
      <c r="T72" s="128"/>
      <c r="U72" s="128"/>
      <c r="V72" s="128"/>
      <c r="W72" s="128"/>
      <c r="X72" s="128"/>
      <c r="Y72" s="128"/>
      <c r="Z72" s="128"/>
    </row>
    <row r="73" spans="1:26" ht="15" customHeight="1" x14ac:dyDescent="0.25">
      <c r="A73" s="27">
        <f>'Weekly Menus'!C16</f>
        <v>0</v>
      </c>
      <c r="B73" s="166"/>
      <c r="C73" s="165"/>
      <c r="D73" s="165"/>
      <c r="E73" s="165"/>
      <c r="F73" s="165"/>
      <c r="G73" s="165"/>
      <c r="H73" s="165"/>
      <c r="I73" s="165"/>
      <c r="J73" s="165"/>
      <c r="K73" s="165"/>
      <c r="L73" s="165"/>
      <c r="M73" s="28"/>
      <c r="P73" s="127"/>
      <c r="Q73" s="128"/>
      <c r="R73" s="128"/>
      <c r="S73" s="128"/>
      <c r="T73" s="128"/>
      <c r="U73" s="128"/>
      <c r="V73" s="128"/>
      <c r="W73" s="128"/>
      <c r="X73" s="128"/>
      <c r="Y73" s="128"/>
      <c r="Z73" s="128"/>
    </row>
    <row r="74" spans="1:26" ht="15" customHeight="1" x14ac:dyDescent="0.25">
      <c r="A74" s="27">
        <f>'Weekly Menus'!C17</f>
        <v>0</v>
      </c>
      <c r="B74" s="168"/>
      <c r="C74" s="165"/>
      <c r="D74" s="165"/>
      <c r="E74" s="165"/>
      <c r="F74" s="165"/>
      <c r="G74" s="165"/>
      <c r="H74" s="165"/>
      <c r="I74" s="165"/>
      <c r="J74" s="165"/>
      <c r="K74" s="165"/>
      <c r="L74" s="165"/>
      <c r="M74" s="28"/>
      <c r="P74" s="127"/>
      <c r="Q74" s="128"/>
      <c r="R74" s="128"/>
      <c r="S74" s="128"/>
      <c r="T74" s="128"/>
      <c r="U74" s="128"/>
      <c r="V74" s="128"/>
      <c r="W74" s="128"/>
      <c r="X74" s="128"/>
      <c r="Y74" s="128"/>
      <c r="Z74" s="128"/>
    </row>
    <row r="75" spans="1:26" ht="15" customHeight="1" x14ac:dyDescent="0.25">
      <c r="A75" s="27">
        <f>'Weekly Menus'!C18</f>
        <v>0</v>
      </c>
      <c r="B75" s="10"/>
      <c r="C75" s="9"/>
      <c r="D75" s="9"/>
      <c r="E75" s="9"/>
      <c r="F75" s="9"/>
      <c r="G75" s="9"/>
      <c r="H75" s="9"/>
      <c r="I75" s="9"/>
      <c r="J75" s="9"/>
      <c r="K75" s="9"/>
      <c r="L75" s="9"/>
      <c r="M75" s="28"/>
      <c r="P75" s="127"/>
      <c r="Q75" s="128"/>
      <c r="R75" s="128"/>
      <c r="S75" s="128"/>
      <c r="T75" s="128"/>
      <c r="U75" s="128"/>
      <c r="V75" s="128"/>
      <c r="W75" s="128"/>
      <c r="X75" s="128"/>
      <c r="Y75" s="128"/>
      <c r="Z75" s="128"/>
    </row>
    <row r="76" spans="1:26" ht="15" customHeight="1" x14ac:dyDescent="0.25">
      <c r="A76" s="27">
        <f>'Weekly Menus'!C19</f>
        <v>0</v>
      </c>
      <c r="B76" s="10"/>
      <c r="C76" s="9"/>
      <c r="D76" s="9"/>
      <c r="E76" s="9"/>
      <c r="F76" s="9"/>
      <c r="G76" s="9"/>
      <c r="H76" s="9"/>
      <c r="I76" s="9"/>
      <c r="J76" s="9"/>
      <c r="K76" s="9"/>
      <c r="L76" s="9"/>
      <c r="M76" s="28">
        <f t="shared" ref="M76:M83" si="9">SUM(G76:L76)</f>
        <v>0</v>
      </c>
      <c r="P76" s="127"/>
      <c r="Q76" s="128"/>
      <c r="R76" s="128"/>
      <c r="S76" s="128"/>
      <c r="T76" s="128"/>
      <c r="U76" s="128"/>
      <c r="V76" s="128"/>
      <c r="W76" s="128"/>
      <c r="X76" s="128"/>
      <c r="Y76" s="128"/>
      <c r="Z76" s="128"/>
    </row>
    <row r="77" spans="1:26" ht="15" customHeight="1" x14ac:dyDescent="0.25">
      <c r="A77" s="27">
        <f>'Weekly Menus'!C20</f>
        <v>0</v>
      </c>
      <c r="B77" s="10"/>
      <c r="C77" s="9"/>
      <c r="D77" s="9"/>
      <c r="E77" s="9"/>
      <c r="F77" s="9"/>
      <c r="G77" s="9"/>
      <c r="H77" s="9"/>
      <c r="I77" s="9"/>
      <c r="J77" s="9"/>
      <c r="K77" s="9"/>
      <c r="L77" s="9"/>
      <c r="M77" s="28">
        <f t="shared" si="9"/>
        <v>0</v>
      </c>
      <c r="P77" s="127"/>
      <c r="Q77" s="128"/>
      <c r="R77" s="128"/>
      <c r="S77" s="128"/>
      <c r="T77" s="128"/>
      <c r="U77" s="128"/>
      <c r="V77" s="128"/>
      <c r="W77" s="128"/>
      <c r="X77" s="128"/>
      <c r="Y77" s="128"/>
      <c r="Z77" s="128"/>
    </row>
    <row r="78" spans="1:26" ht="15" customHeight="1" x14ac:dyDescent="0.25">
      <c r="A78" s="27">
        <f>'Weekly Menus'!C21</f>
        <v>0</v>
      </c>
      <c r="B78" s="10"/>
      <c r="C78" s="9"/>
      <c r="D78" s="9"/>
      <c r="E78" s="9"/>
      <c r="F78" s="9"/>
      <c r="G78" s="9"/>
      <c r="H78" s="9"/>
      <c r="I78" s="9"/>
      <c r="J78" s="9"/>
      <c r="K78" s="9"/>
      <c r="L78" s="9"/>
      <c r="M78" s="28">
        <f t="shared" si="9"/>
        <v>0</v>
      </c>
      <c r="P78" s="127"/>
      <c r="Q78" s="128"/>
      <c r="R78" s="128"/>
      <c r="S78" s="128"/>
      <c r="T78" s="128"/>
      <c r="U78" s="128"/>
      <c r="V78" s="128"/>
      <c r="W78" s="128"/>
      <c r="X78" s="128"/>
      <c r="Y78" s="128"/>
      <c r="Z78" s="128"/>
    </row>
    <row r="79" spans="1:26" ht="15" customHeight="1" x14ac:dyDescent="0.25">
      <c r="A79" s="27">
        <f>'Weekly Menus'!C22</f>
        <v>0</v>
      </c>
      <c r="B79" s="10"/>
      <c r="C79" s="9"/>
      <c r="D79" s="9"/>
      <c r="E79" s="9"/>
      <c r="F79" s="9"/>
      <c r="G79" s="9"/>
      <c r="H79" s="9"/>
      <c r="I79" s="9"/>
      <c r="J79" s="9"/>
      <c r="K79" s="9"/>
      <c r="L79" s="9"/>
      <c r="M79" s="28">
        <f t="shared" si="9"/>
        <v>0</v>
      </c>
      <c r="P79" s="103"/>
      <c r="Q79" s="103"/>
      <c r="R79" s="103"/>
      <c r="S79" s="103"/>
      <c r="T79" s="103"/>
      <c r="U79" s="103"/>
      <c r="V79" s="103"/>
      <c r="W79" s="103"/>
      <c r="X79" s="103"/>
      <c r="Y79" s="103"/>
      <c r="Z79" s="103"/>
    </row>
    <row r="80" spans="1:26" x14ac:dyDescent="0.25">
      <c r="A80" s="27">
        <f>'Weekly Menus'!C23</f>
        <v>0</v>
      </c>
      <c r="B80" s="10"/>
      <c r="C80" s="9"/>
      <c r="D80" s="9"/>
      <c r="E80" s="9"/>
      <c r="F80" s="9"/>
      <c r="G80" s="9"/>
      <c r="H80" s="9"/>
      <c r="I80" s="9"/>
      <c r="J80" s="9"/>
      <c r="K80" s="9"/>
      <c r="L80" s="9"/>
      <c r="M80" s="28">
        <f t="shared" si="9"/>
        <v>0</v>
      </c>
      <c r="P80" s="103"/>
      <c r="Q80" s="103"/>
      <c r="R80" s="103"/>
      <c r="S80" s="103"/>
      <c r="T80" s="103"/>
      <c r="U80" s="103"/>
      <c r="V80" s="103"/>
      <c r="W80" s="103"/>
      <c r="X80" s="103"/>
      <c r="Y80" s="103"/>
      <c r="Z80" s="103"/>
    </row>
    <row r="81" spans="1:26" x14ac:dyDescent="0.25">
      <c r="A81" s="27">
        <f>'Weekly Menus'!C24</f>
        <v>0</v>
      </c>
      <c r="B81" s="10"/>
      <c r="C81" s="9"/>
      <c r="D81" s="9"/>
      <c r="E81" s="9"/>
      <c r="F81" s="9"/>
      <c r="G81" s="9"/>
      <c r="H81" s="9"/>
      <c r="I81" s="9"/>
      <c r="J81" s="9"/>
      <c r="K81" s="9"/>
      <c r="L81" s="9"/>
      <c r="M81" s="28">
        <f t="shared" si="9"/>
        <v>0</v>
      </c>
      <c r="P81" s="103"/>
      <c r="Q81" s="103"/>
      <c r="R81" s="103"/>
      <c r="S81" s="103"/>
      <c r="T81" s="103"/>
      <c r="U81" s="103"/>
      <c r="V81" s="103"/>
      <c r="W81" s="103"/>
      <c r="X81" s="103"/>
      <c r="Y81" s="103"/>
      <c r="Z81" s="103"/>
    </row>
    <row r="82" spans="1:26" x14ac:dyDescent="0.25">
      <c r="A82" s="27">
        <f>'Weekly Menus'!C25</f>
        <v>0</v>
      </c>
      <c r="B82" s="10"/>
      <c r="C82" s="9"/>
      <c r="D82" s="9"/>
      <c r="E82" s="9"/>
      <c r="F82" s="9"/>
      <c r="G82" s="9"/>
      <c r="H82" s="9"/>
      <c r="I82" s="9"/>
      <c r="J82" s="9"/>
      <c r="K82" s="9"/>
      <c r="L82" s="9"/>
      <c r="M82" s="28">
        <f t="shared" si="9"/>
        <v>0</v>
      </c>
      <c r="P82" s="103"/>
      <c r="Q82" s="103"/>
      <c r="R82" s="103"/>
      <c r="S82" s="103"/>
      <c r="T82" s="103"/>
      <c r="U82" s="103"/>
      <c r="V82" s="103"/>
      <c r="W82" s="103"/>
      <c r="X82" s="103"/>
      <c r="Y82" s="103"/>
      <c r="Z82" s="103"/>
    </row>
    <row r="83" spans="1:26" x14ac:dyDescent="0.25">
      <c r="A83" s="27">
        <f>'Weekly Menus'!C26</f>
        <v>0</v>
      </c>
      <c r="B83" s="10"/>
      <c r="C83" s="9"/>
      <c r="D83" s="9"/>
      <c r="E83" s="9"/>
      <c r="F83" s="9"/>
      <c r="G83" s="9"/>
      <c r="H83" s="9"/>
      <c r="I83" s="9"/>
      <c r="J83" s="9"/>
      <c r="K83" s="9"/>
      <c r="L83" s="9"/>
      <c r="M83" s="28">
        <f t="shared" si="9"/>
        <v>0</v>
      </c>
      <c r="P83" s="103"/>
      <c r="Q83" s="103"/>
      <c r="R83" s="103"/>
      <c r="S83" s="103"/>
      <c r="T83" s="103"/>
      <c r="U83" s="103"/>
      <c r="V83" s="103"/>
      <c r="W83" s="103"/>
      <c r="X83" s="103"/>
      <c r="Y83" s="103"/>
      <c r="Z83" s="103"/>
    </row>
    <row r="84" spans="1:26" x14ac:dyDescent="0.25">
      <c r="A84" s="186" t="s">
        <v>16</v>
      </c>
      <c r="B84" s="187"/>
      <c r="C84" s="29">
        <f t="shared" ref="C84:L84" si="10">SUM(C64:C83)</f>
        <v>0</v>
      </c>
      <c r="D84" s="30">
        <f>SUM(D64:D83)</f>
        <v>0</v>
      </c>
      <c r="E84" s="31">
        <f t="shared" si="10"/>
        <v>0</v>
      </c>
      <c r="F84" s="87">
        <f>SUM(F64:F83)</f>
        <v>0</v>
      </c>
      <c r="G84" s="32">
        <f t="shared" si="10"/>
        <v>0</v>
      </c>
      <c r="H84" s="33">
        <f t="shared" si="10"/>
        <v>0</v>
      </c>
      <c r="I84" s="34">
        <f t="shared" si="10"/>
        <v>0</v>
      </c>
      <c r="J84" s="35">
        <f t="shared" si="10"/>
        <v>0</v>
      </c>
      <c r="K84" s="36">
        <f t="shared" si="10"/>
        <v>0</v>
      </c>
      <c r="L84" s="37">
        <f t="shared" si="10"/>
        <v>0</v>
      </c>
      <c r="M84" s="38">
        <f>SUM(G84:L84)</f>
        <v>0</v>
      </c>
      <c r="P84" s="103"/>
      <c r="Q84" s="103"/>
      <c r="R84" s="103"/>
      <c r="S84" s="103"/>
      <c r="T84" s="103"/>
      <c r="U84" s="103"/>
      <c r="V84" s="103"/>
      <c r="W84" s="103"/>
      <c r="X84" s="103"/>
      <c r="Y84" s="103"/>
      <c r="Z84" s="103"/>
    </row>
    <row r="85" spans="1:26" ht="30" customHeight="1" x14ac:dyDescent="0.25">
      <c r="A85" s="188" t="s">
        <v>14</v>
      </c>
      <c r="B85" s="189"/>
      <c r="C85" s="39" t="s">
        <v>74</v>
      </c>
      <c r="D85" s="39" t="s">
        <v>74</v>
      </c>
      <c r="E85" s="39" t="s">
        <v>17</v>
      </c>
      <c r="F85" s="39" t="s">
        <v>19</v>
      </c>
      <c r="G85" s="40"/>
      <c r="H85" s="40"/>
      <c r="I85" s="40"/>
      <c r="J85" s="40"/>
      <c r="K85" s="40"/>
      <c r="L85" s="40"/>
      <c r="M85" s="41" t="s">
        <v>18</v>
      </c>
      <c r="P85" s="127"/>
      <c r="Q85" s="128"/>
      <c r="R85" s="128"/>
      <c r="S85" s="128"/>
      <c r="T85" s="128"/>
      <c r="U85" s="128"/>
      <c r="V85" s="128"/>
      <c r="W85" s="128"/>
      <c r="X85" s="128"/>
      <c r="Y85" s="128"/>
      <c r="Z85" s="128"/>
    </row>
    <row r="86" spans="1:26" ht="15.75" customHeight="1" thickBot="1" x14ac:dyDescent="0.3">
      <c r="A86" s="184" t="s">
        <v>9</v>
      </c>
      <c r="B86" s="185"/>
      <c r="C86" s="42" t="str">
        <f>IF(C84&gt;=1,"Yes","No")</f>
        <v>No</v>
      </c>
      <c r="D86" s="42" t="str">
        <f t="shared" ref="D86" si="11">IF(D84&gt;=1,"Yes","No")</f>
        <v>No</v>
      </c>
      <c r="E86" s="42" t="str">
        <f>IF(E84&gt;=0.5,"Yes","No")</f>
        <v>No</v>
      </c>
      <c r="F86" s="42" t="str">
        <f>IF(F84&gt;=1,"Yes","No")</f>
        <v>No</v>
      </c>
      <c r="G86" s="43"/>
      <c r="H86" s="43"/>
      <c r="I86" s="43"/>
      <c r="J86" s="43"/>
      <c r="K86" s="43"/>
      <c r="L86" s="43"/>
      <c r="M86" s="44" t="str">
        <f>IF(M84&gt;=0.75,"Yes","No")</f>
        <v>No</v>
      </c>
      <c r="P86" s="127"/>
      <c r="Q86" s="128"/>
      <c r="R86" s="128"/>
      <c r="S86" s="128"/>
      <c r="T86" s="128"/>
      <c r="U86" s="128"/>
      <c r="V86" s="128"/>
      <c r="W86" s="128"/>
      <c r="X86" s="128"/>
      <c r="Y86" s="128"/>
      <c r="Z86" s="128"/>
    </row>
    <row r="87" spans="1:26" ht="15.75" customHeight="1" thickBot="1" x14ac:dyDescent="0.3">
      <c r="A87" s="130"/>
      <c r="B87" s="131"/>
      <c r="C87" s="130"/>
      <c r="D87" s="130"/>
      <c r="E87" s="130"/>
      <c r="F87" s="130"/>
      <c r="G87" s="130"/>
      <c r="H87" s="130"/>
      <c r="I87" s="130"/>
      <c r="J87" s="130"/>
      <c r="K87" s="130"/>
      <c r="L87" s="130"/>
      <c r="M87" s="130"/>
      <c r="P87" s="127"/>
      <c r="Q87" s="128"/>
      <c r="R87" s="128"/>
      <c r="S87" s="128"/>
      <c r="T87" s="128"/>
      <c r="U87" s="128"/>
      <c r="V87" s="128"/>
      <c r="W87" s="128"/>
      <c r="X87" s="128"/>
      <c r="Y87" s="128"/>
      <c r="Z87" s="128"/>
    </row>
    <row r="88" spans="1:26" ht="30" customHeight="1" x14ac:dyDescent="0.25">
      <c r="A88" s="196" t="s">
        <v>44</v>
      </c>
      <c r="B88" s="197"/>
      <c r="C88" s="197"/>
      <c r="D88" s="197"/>
      <c r="E88" s="197"/>
      <c r="F88" s="197"/>
      <c r="G88" s="197"/>
      <c r="H88" s="197"/>
      <c r="I88" s="197"/>
      <c r="J88" s="197"/>
      <c r="K88" s="197"/>
      <c r="L88" s="197"/>
      <c r="M88" s="198"/>
      <c r="P88" s="127"/>
      <c r="Q88" s="128"/>
      <c r="R88" s="128"/>
      <c r="S88" s="128"/>
      <c r="T88" s="128"/>
      <c r="U88" s="128"/>
      <c r="V88" s="128"/>
      <c r="W88" s="128"/>
      <c r="X88" s="128"/>
      <c r="Y88" s="128"/>
      <c r="Z88" s="128"/>
    </row>
    <row r="89" spans="1:26" s="134" customFormat="1" ht="15" customHeight="1" x14ac:dyDescent="0.25">
      <c r="A89" s="104" t="s">
        <v>43</v>
      </c>
      <c r="B89" s="105" t="str">
        <f>'Weekly Menus'!B4</f>
        <v>Week One</v>
      </c>
      <c r="C89" s="132"/>
      <c r="D89" s="132"/>
      <c r="E89" s="132"/>
      <c r="F89" s="132"/>
      <c r="G89" s="132"/>
      <c r="H89" s="132"/>
      <c r="I89" s="132"/>
      <c r="J89" s="132"/>
      <c r="K89" s="132"/>
      <c r="L89" s="132"/>
      <c r="M89" s="133"/>
      <c r="P89" s="135"/>
      <c r="Q89" s="136"/>
      <c r="R89" s="136"/>
      <c r="S89" s="136"/>
      <c r="T89" s="136"/>
      <c r="U89" s="136"/>
      <c r="V89" s="136"/>
      <c r="W89" s="136"/>
      <c r="X89" s="136"/>
      <c r="Y89" s="136"/>
      <c r="Z89" s="136"/>
    </row>
    <row r="90" spans="1:26" ht="15.75" customHeight="1" thickBot="1" x14ac:dyDescent="0.3">
      <c r="A90" s="126"/>
      <c r="B90" s="123"/>
      <c r="C90" s="123"/>
      <c r="D90" s="123"/>
      <c r="E90" s="123"/>
      <c r="F90" s="123"/>
      <c r="G90" s="123"/>
      <c r="H90" s="123"/>
      <c r="I90" s="123"/>
      <c r="J90" s="123"/>
      <c r="K90" s="123"/>
      <c r="L90" s="123"/>
      <c r="M90" s="124"/>
      <c r="P90" s="127"/>
      <c r="Q90" s="128"/>
      <c r="R90" s="128"/>
      <c r="S90" s="128"/>
      <c r="T90" s="128"/>
      <c r="U90" s="128"/>
      <c r="V90" s="128"/>
      <c r="W90" s="128"/>
      <c r="X90" s="128"/>
      <c r="Y90" s="128"/>
      <c r="Z90" s="128"/>
    </row>
    <row r="91" spans="1:26" ht="15" customHeight="1" x14ac:dyDescent="0.3">
      <c r="A91" s="191" t="s">
        <v>5</v>
      </c>
      <c r="B91" s="192"/>
      <c r="C91" s="192"/>
      <c r="D91" s="192"/>
      <c r="E91" s="192"/>
      <c r="F91" s="192"/>
      <c r="G91" s="192"/>
      <c r="H91" s="192"/>
      <c r="I91" s="192"/>
      <c r="J91" s="192"/>
      <c r="K91" s="192"/>
      <c r="L91" s="192"/>
      <c r="M91" s="193"/>
      <c r="P91" s="127"/>
      <c r="Q91" s="128"/>
      <c r="R91" s="128"/>
      <c r="S91" s="128"/>
      <c r="T91" s="128"/>
      <c r="U91" s="128"/>
      <c r="V91" s="128"/>
      <c r="W91" s="128"/>
      <c r="X91" s="128"/>
      <c r="Y91" s="128"/>
      <c r="Z91" s="128"/>
    </row>
    <row r="92" spans="1:26" ht="45" customHeight="1" x14ac:dyDescent="0.25">
      <c r="A92" s="108" t="s">
        <v>8</v>
      </c>
      <c r="B92" s="109" t="s">
        <v>77</v>
      </c>
      <c r="C92" s="110" t="s">
        <v>0</v>
      </c>
      <c r="D92" s="111" t="s">
        <v>73</v>
      </c>
      <c r="E92" s="112" t="s">
        <v>1</v>
      </c>
      <c r="F92" s="113" t="s">
        <v>68</v>
      </c>
      <c r="G92" s="114" t="s">
        <v>78</v>
      </c>
      <c r="H92" s="115" t="s">
        <v>79</v>
      </c>
      <c r="I92" s="116" t="s">
        <v>80</v>
      </c>
      <c r="J92" s="117" t="s">
        <v>81</v>
      </c>
      <c r="K92" s="118" t="s">
        <v>82</v>
      </c>
      <c r="L92" s="119" t="s">
        <v>26</v>
      </c>
      <c r="M92" s="120" t="s">
        <v>11</v>
      </c>
      <c r="P92" s="127"/>
      <c r="Q92" s="128"/>
      <c r="R92" s="128"/>
      <c r="S92" s="128"/>
      <c r="T92" s="128"/>
      <c r="U92" s="128"/>
      <c r="V92" s="128"/>
      <c r="W92" s="128"/>
      <c r="X92" s="128"/>
      <c r="Y92" s="128"/>
      <c r="Z92" s="128"/>
    </row>
    <row r="93" spans="1:26" ht="15" customHeight="1" x14ac:dyDescent="0.25">
      <c r="A93" s="27">
        <f>'Weekly Menus'!D7</f>
        <v>0</v>
      </c>
      <c r="B93" s="8"/>
      <c r="C93" s="9"/>
      <c r="D93" s="9"/>
      <c r="E93" s="9"/>
      <c r="F93" s="9"/>
      <c r="G93" s="9"/>
      <c r="H93" s="9"/>
      <c r="I93" s="9"/>
      <c r="J93" s="9"/>
      <c r="K93" s="9"/>
      <c r="L93" s="167"/>
      <c r="M93" s="28">
        <f>SUM(G93:L93)</f>
        <v>0</v>
      </c>
      <c r="P93" s="127"/>
      <c r="Q93" s="128"/>
      <c r="R93" s="128"/>
      <c r="S93" s="128"/>
      <c r="T93" s="128"/>
      <c r="U93" s="128"/>
      <c r="V93" s="128"/>
      <c r="W93" s="128"/>
      <c r="X93" s="128"/>
      <c r="Y93" s="128"/>
      <c r="Z93" s="128"/>
    </row>
    <row r="94" spans="1:26" ht="15" customHeight="1" x14ac:dyDescent="0.25">
      <c r="A94" s="27">
        <f>'Weekly Menus'!D8</f>
        <v>0</v>
      </c>
      <c r="B94" s="8"/>
      <c r="C94" s="9"/>
      <c r="D94" s="9"/>
      <c r="E94" s="9"/>
      <c r="F94" s="9"/>
      <c r="G94" s="9"/>
      <c r="H94" s="9"/>
      <c r="I94" s="9"/>
      <c r="J94" s="9"/>
      <c r="K94" s="9"/>
      <c r="L94" s="167"/>
      <c r="M94" s="28">
        <f t="shared" ref="M94:M102" si="12">SUM(G94:L94)</f>
        <v>0</v>
      </c>
      <c r="P94" s="127"/>
      <c r="Q94" s="128"/>
      <c r="R94" s="128"/>
      <c r="S94" s="128"/>
      <c r="T94" s="128"/>
      <c r="U94" s="128"/>
      <c r="V94" s="128"/>
      <c r="W94" s="128"/>
      <c r="X94" s="128"/>
      <c r="Y94" s="128"/>
      <c r="Z94" s="128"/>
    </row>
    <row r="95" spans="1:26" ht="15" customHeight="1" x14ac:dyDescent="0.25">
      <c r="A95" s="27">
        <f>'Weekly Menus'!D9</f>
        <v>0</v>
      </c>
      <c r="B95" s="8"/>
      <c r="C95" s="9"/>
      <c r="D95" s="9"/>
      <c r="E95" s="9"/>
      <c r="F95" s="9"/>
      <c r="G95" s="9"/>
      <c r="H95" s="9"/>
      <c r="I95" s="9"/>
      <c r="J95" s="9"/>
      <c r="K95" s="9"/>
      <c r="L95" s="167"/>
      <c r="M95" s="28">
        <f t="shared" si="12"/>
        <v>0</v>
      </c>
      <c r="P95" s="127"/>
      <c r="Q95" s="128"/>
      <c r="R95" s="128"/>
      <c r="S95" s="128"/>
      <c r="T95" s="128"/>
      <c r="U95" s="128"/>
      <c r="V95" s="128"/>
      <c r="W95" s="128"/>
      <c r="X95" s="128"/>
      <c r="Y95" s="128"/>
      <c r="Z95" s="128"/>
    </row>
    <row r="96" spans="1:26" ht="15" customHeight="1" x14ac:dyDescent="0.25">
      <c r="A96" s="27">
        <f>'Weekly Menus'!D10</f>
        <v>0</v>
      </c>
      <c r="B96" s="8"/>
      <c r="C96" s="9"/>
      <c r="D96" s="9"/>
      <c r="E96" s="9"/>
      <c r="F96" s="9"/>
      <c r="G96" s="9"/>
      <c r="H96" s="9"/>
      <c r="I96" s="9"/>
      <c r="J96" s="9"/>
      <c r="K96" s="9"/>
      <c r="L96" s="167"/>
      <c r="M96" s="28">
        <f t="shared" si="12"/>
        <v>0</v>
      </c>
    </row>
    <row r="97" spans="1:13" ht="15" customHeight="1" x14ac:dyDescent="0.25">
      <c r="A97" s="27">
        <f>'Weekly Menus'!D11</f>
        <v>0</v>
      </c>
      <c r="B97" s="8"/>
      <c r="C97" s="9"/>
      <c r="D97" s="9"/>
      <c r="E97" s="9"/>
      <c r="F97" s="9"/>
      <c r="G97" s="9"/>
      <c r="H97" s="9"/>
      <c r="I97" s="9"/>
      <c r="J97" s="9"/>
      <c r="K97" s="9"/>
      <c r="L97" s="167"/>
      <c r="M97" s="28">
        <f t="shared" si="12"/>
        <v>0</v>
      </c>
    </row>
    <row r="98" spans="1:13" ht="15" customHeight="1" x14ac:dyDescent="0.25">
      <c r="A98" s="27">
        <f>'Weekly Menus'!D12</f>
        <v>0</v>
      </c>
      <c r="B98" s="8"/>
      <c r="C98" s="9"/>
      <c r="D98" s="9"/>
      <c r="E98" s="9"/>
      <c r="F98" s="9"/>
      <c r="G98" s="9"/>
      <c r="H98" s="9"/>
      <c r="I98" s="9"/>
      <c r="J98" s="9"/>
      <c r="K98" s="9"/>
      <c r="L98" s="167"/>
      <c r="M98" s="28">
        <f t="shared" si="12"/>
        <v>0</v>
      </c>
    </row>
    <row r="99" spans="1:13" ht="15" customHeight="1" x14ac:dyDescent="0.25">
      <c r="A99" s="27">
        <f>'Weekly Menus'!D13</f>
        <v>0</v>
      </c>
      <c r="B99" s="166"/>
      <c r="C99" s="165"/>
      <c r="D99" s="165"/>
      <c r="E99" s="165"/>
      <c r="F99" s="165"/>
      <c r="G99" s="165"/>
      <c r="H99" s="165"/>
      <c r="I99" s="165"/>
      <c r="J99" s="165"/>
      <c r="K99" s="165"/>
      <c r="L99" s="167"/>
      <c r="M99" s="28">
        <f t="shared" si="12"/>
        <v>0</v>
      </c>
    </row>
    <row r="100" spans="1:13" ht="15" customHeight="1" x14ac:dyDescent="0.25">
      <c r="A100" s="27">
        <f>'Weekly Menus'!D14</f>
        <v>0</v>
      </c>
      <c r="B100" s="8"/>
      <c r="C100" s="9"/>
      <c r="D100" s="9"/>
      <c r="E100" s="9"/>
      <c r="F100" s="9"/>
      <c r="G100" s="165"/>
      <c r="H100" s="165"/>
      <c r="I100" s="165"/>
      <c r="J100" s="165"/>
      <c r="K100" s="165"/>
      <c r="L100" s="167"/>
      <c r="M100" s="28">
        <f t="shared" si="12"/>
        <v>0</v>
      </c>
    </row>
    <row r="101" spans="1:13" ht="15" customHeight="1" x14ac:dyDescent="0.25">
      <c r="A101" s="27">
        <f>'Weekly Menus'!D15</f>
        <v>0</v>
      </c>
      <c r="B101" s="166"/>
      <c r="C101" s="165"/>
      <c r="D101" s="165"/>
      <c r="E101" s="9"/>
      <c r="F101" s="9"/>
      <c r="G101" s="9"/>
      <c r="H101" s="9"/>
      <c r="I101" s="9"/>
      <c r="J101" s="9"/>
      <c r="K101" s="9"/>
      <c r="L101" s="167"/>
      <c r="M101" s="28">
        <f t="shared" si="12"/>
        <v>0</v>
      </c>
    </row>
    <row r="102" spans="1:13" ht="15" customHeight="1" x14ac:dyDescent="0.25">
      <c r="A102" s="27">
        <f>'Weekly Menus'!D16</f>
        <v>0</v>
      </c>
      <c r="B102" s="8"/>
      <c r="C102" s="9"/>
      <c r="D102" s="9"/>
      <c r="E102" s="9"/>
      <c r="F102" s="9"/>
      <c r="G102" s="9"/>
      <c r="H102" s="9"/>
      <c r="I102" s="9"/>
      <c r="J102" s="9"/>
      <c r="K102" s="9"/>
      <c r="L102" s="11"/>
      <c r="M102" s="28">
        <f t="shared" si="12"/>
        <v>0</v>
      </c>
    </row>
    <row r="103" spans="1:13" ht="15" customHeight="1" x14ac:dyDescent="0.25">
      <c r="A103" s="27">
        <f>'Weekly Menus'!D17</f>
        <v>0</v>
      </c>
      <c r="B103" s="10"/>
      <c r="C103" s="9"/>
      <c r="D103" s="9"/>
      <c r="E103" s="9"/>
      <c r="F103" s="9"/>
      <c r="G103" s="9"/>
      <c r="H103" s="9"/>
      <c r="I103" s="9"/>
      <c r="J103" s="9"/>
      <c r="K103" s="9"/>
      <c r="L103" s="9"/>
      <c r="M103" s="28"/>
    </row>
    <row r="104" spans="1:13" ht="15" customHeight="1" x14ac:dyDescent="0.25">
      <c r="A104" s="27">
        <f>'Weekly Menus'!D18</f>
        <v>0</v>
      </c>
      <c r="B104" s="10"/>
      <c r="C104" s="9"/>
      <c r="D104" s="9"/>
      <c r="E104" s="9"/>
      <c r="F104" s="9"/>
      <c r="G104" s="9"/>
      <c r="H104" s="9"/>
      <c r="I104" s="9"/>
      <c r="J104" s="9"/>
      <c r="K104" s="9"/>
      <c r="L104" s="9"/>
      <c r="M104" s="28"/>
    </row>
    <row r="105" spans="1:13" ht="15" customHeight="1" x14ac:dyDescent="0.25">
      <c r="A105" s="27">
        <f>'Weekly Menus'!D19</f>
        <v>0</v>
      </c>
      <c r="B105" s="10"/>
      <c r="C105" s="9"/>
      <c r="D105" s="9"/>
      <c r="E105" s="9"/>
      <c r="F105" s="9"/>
      <c r="G105" s="9"/>
      <c r="H105" s="9"/>
      <c r="I105" s="9"/>
      <c r="J105" s="9"/>
      <c r="K105" s="9"/>
      <c r="L105" s="9"/>
      <c r="M105" s="28">
        <f t="shared" ref="M105:M112" si="13">SUM(G105:L105)</f>
        <v>0</v>
      </c>
    </row>
    <row r="106" spans="1:13" ht="15" customHeight="1" x14ac:dyDescent="0.25">
      <c r="A106" s="27">
        <f>'Weekly Menus'!D20</f>
        <v>0</v>
      </c>
      <c r="B106" s="10"/>
      <c r="C106" s="9"/>
      <c r="D106" s="9"/>
      <c r="E106" s="9"/>
      <c r="F106" s="9"/>
      <c r="G106" s="9"/>
      <c r="H106" s="9"/>
      <c r="I106" s="9"/>
      <c r="J106" s="9"/>
      <c r="K106" s="9"/>
      <c r="L106" s="9"/>
      <c r="M106" s="28">
        <f t="shared" si="13"/>
        <v>0</v>
      </c>
    </row>
    <row r="107" spans="1:13" x14ac:dyDescent="0.25">
      <c r="A107" s="27">
        <f>'Weekly Menus'!D21</f>
        <v>0</v>
      </c>
      <c r="B107" s="10"/>
      <c r="C107" s="9"/>
      <c r="D107" s="9"/>
      <c r="E107" s="9"/>
      <c r="F107" s="9"/>
      <c r="G107" s="9"/>
      <c r="H107" s="9"/>
      <c r="I107" s="9"/>
      <c r="J107" s="9"/>
      <c r="K107" s="9"/>
      <c r="L107" s="9"/>
      <c r="M107" s="28">
        <f t="shared" si="13"/>
        <v>0</v>
      </c>
    </row>
    <row r="108" spans="1:13" x14ac:dyDescent="0.25">
      <c r="A108" s="27">
        <f>'Weekly Menus'!D22</f>
        <v>0</v>
      </c>
      <c r="B108" s="10"/>
      <c r="C108" s="9"/>
      <c r="D108" s="9"/>
      <c r="E108" s="9"/>
      <c r="F108" s="9"/>
      <c r="G108" s="9"/>
      <c r="H108" s="9"/>
      <c r="I108" s="9"/>
      <c r="J108" s="9"/>
      <c r="K108" s="9"/>
      <c r="L108" s="9"/>
      <c r="M108" s="28">
        <f t="shared" si="13"/>
        <v>0</v>
      </c>
    </row>
    <row r="109" spans="1:13" x14ac:dyDescent="0.25">
      <c r="A109" s="27">
        <f>'Weekly Menus'!D23</f>
        <v>0</v>
      </c>
      <c r="B109" s="10"/>
      <c r="C109" s="9"/>
      <c r="D109" s="9"/>
      <c r="E109" s="9"/>
      <c r="F109" s="9"/>
      <c r="G109" s="9"/>
      <c r="H109" s="9"/>
      <c r="I109" s="9"/>
      <c r="J109" s="9"/>
      <c r="K109" s="9"/>
      <c r="L109" s="9"/>
      <c r="M109" s="28">
        <f t="shared" si="13"/>
        <v>0</v>
      </c>
    </row>
    <row r="110" spans="1:13" x14ac:dyDescent="0.25">
      <c r="A110" s="27">
        <f>'Weekly Menus'!D24</f>
        <v>0</v>
      </c>
      <c r="B110" s="10"/>
      <c r="C110" s="9"/>
      <c r="D110" s="9"/>
      <c r="E110" s="9"/>
      <c r="F110" s="9"/>
      <c r="G110" s="9"/>
      <c r="H110" s="9"/>
      <c r="I110" s="9"/>
      <c r="J110" s="9"/>
      <c r="K110" s="9"/>
      <c r="L110" s="9"/>
      <c r="M110" s="28">
        <f t="shared" si="13"/>
        <v>0</v>
      </c>
    </row>
    <row r="111" spans="1:13" x14ac:dyDescent="0.25">
      <c r="A111" s="27">
        <f>'Weekly Menus'!D25</f>
        <v>0</v>
      </c>
      <c r="B111" s="10"/>
      <c r="C111" s="9"/>
      <c r="D111" s="9"/>
      <c r="E111" s="9"/>
      <c r="F111" s="9"/>
      <c r="G111" s="9"/>
      <c r="H111" s="9"/>
      <c r="I111" s="9"/>
      <c r="J111" s="9"/>
      <c r="K111" s="9"/>
      <c r="L111" s="9"/>
      <c r="M111" s="28">
        <f t="shared" si="13"/>
        <v>0</v>
      </c>
    </row>
    <row r="112" spans="1:13" x14ac:dyDescent="0.25">
      <c r="A112" s="27">
        <f>'Weekly Menus'!D26</f>
        <v>0</v>
      </c>
      <c r="B112" s="10"/>
      <c r="C112" s="9"/>
      <c r="D112" s="9"/>
      <c r="E112" s="9"/>
      <c r="F112" s="9"/>
      <c r="G112" s="9"/>
      <c r="H112" s="9"/>
      <c r="I112" s="9"/>
      <c r="J112" s="9"/>
      <c r="K112" s="9"/>
      <c r="L112" s="9"/>
      <c r="M112" s="28">
        <f t="shared" si="13"/>
        <v>0</v>
      </c>
    </row>
    <row r="113" spans="1:13" ht="15" customHeight="1" x14ac:dyDescent="0.25">
      <c r="A113" s="186" t="s">
        <v>16</v>
      </c>
      <c r="B113" s="187"/>
      <c r="C113" s="29">
        <f t="shared" ref="C113:L113" si="14">SUM(C93:C112)</f>
        <v>0</v>
      </c>
      <c r="D113" s="30">
        <f t="shared" si="14"/>
        <v>0</v>
      </c>
      <c r="E113" s="31">
        <f t="shared" si="14"/>
        <v>0</v>
      </c>
      <c r="F113" s="87">
        <f>SUM(F93:F112)</f>
        <v>0</v>
      </c>
      <c r="G113" s="32">
        <f t="shared" si="14"/>
        <v>0</v>
      </c>
      <c r="H113" s="33">
        <f t="shared" si="14"/>
        <v>0</v>
      </c>
      <c r="I113" s="34">
        <f t="shared" si="14"/>
        <v>0</v>
      </c>
      <c r="J113" s="35">
        <f t="shared" si="14"/>
        <v>0</v>
      </c>
      <c r="K113" s="36">
        <f t="shared" si="14"/>
        <v>0</v>
      </c>
      <c r="L113" s="37">
        <f t="shared" si="14"/>
        <v>0</v>
      </c>
      <c r="M113" s="38">
        <f>SUM(G113:L113)</f>
        <v>0</v>
      </c>
    </row>
    <row r="114" spans="1:13" ht="30" customHeight="1" x14ac:dyDescent="0.25">
      <c r="A114" s="188" t="s">
        <v>14</v>
      </c>
      <c r="B114" s="189"/>
      <c r="C114" s="39" t="s">
        <v>74</v>
      </c>
      <c r="D114" s="39" t="s">
        <v>74</v>
      </c>
      <c r="E114" s="39" t="s">
        <v>17</v>
      </c>
      <c r="F114" s="39" t="s">
        <v>19</v>
      </c>
      <c r="G114" s="40"/>
      <c r="H114" s="40"/>
      <c r="I114" s="40"/>
      <c r="J114" s="40"/>
      <c r="K114" s="40"/>
      <c r="L114" s="40"/>
      <c r="M114" s="41" t="s">
        <v>18</v>
      </c>
    </row>
    <row r="115" spans="1:13" ht="15.75" customHeight="1" thickBot="1" x14ac:dyDescent="0.3">
      <c r="A115" s="184" t="s">
        <v>9</v>
      </c>
      <c r="B115" s="185"/>
      <c r="C115" s="42" t="str">
        <f>IF(C113&gt;=1,"Yes","No")</f>
        <v>No</v>
      </c>
      <c r="D115" s="42" t="str">
        <f t="shared" ref="D115" si="15">IF(D113&gt;=1,"Yes","No")</f>
        <v>No</v>
      </c>
      <c r="E115" s="42" t="str">
        <f>IF(E113&gt;=0.5,"Yes","No")</f>
        <v>No</v>
      </c>
      <c r="F115" s="42" t="str">
        <f>IF(F113&gt;=1,"Yes","No")</f>
        <v>No</v>
      </c>
      <c r="G115" s="43"/>
      <c r="H115" s="43"/>
      <c r="I115" s="43"/>
      <c r="J115" s="43"/>
      <c r="K115" s="43"/>
      <c r="L115" s="43"/>
      <c r="M115" s="44" t="str">
        <f>IF(M113&gt;=0.75,"Yes","No")</f>
        <v>No</v>
      </c>
    </row>
    <row r="116" spans="1:13" ht="15.75" customHeight="1" thickBot="1" x14ac:dyDescent="0.3">
      <c r="A116" s="130"/>
      <c r="B116" s="131"/>
      <c r="C116" s="130"/>
      <c r="D116" s="130"/>
      <c r="E116" s="130"/>
      <c r="F116" s="130"/>
      <c r="G116" s="130"/>
      <c r="H116" s="130"/>
      <c r="I116" s="130"/>
      <c r="J116" s="130"/>
      <c r="K116" s="130"/>
      <c r="L116" s="130"/>
      <c r="M116" s="130"/>
    </row>
    <row r="117" spans="1:13" ht="30" customHeight="1" x14ac:dyDescent="0.25">
      <c r="A117" s="196" t="s">
        <v>44</v>
      </c>
      <c r="B117" s="197"/>
      <c r="C117" s="197"/>
      <c r="D117" s="197"/>
      <c r="E117" s="197"/>
      <c r="F117" s="197"/>
      <c r="G117" s="197"/>
      <c r="H117" s="197"/>
      <c r="I117" s="197"/>
      <c r="J117" s="197"/>
      <c r="K117" s="197"/>
      <c r="L117" s="197"/>
      <c r="M117" s="198"/>
    </row>
    <row r="118" spans="1:13" s="134" customFormat="1" ht="15" customHeight="1" x14ac:dyDescent="0.25">
      <c r="A118" s="104" t="s">
        <v>43</v>
      </c>
      <c r="B118" s="105" t="str">
        <f>'Weekly Menus'!B4</f>
        <v>Week One</v>
      </c>
      <c r="C118" s="132"/>
      <c r="D118" s="132"/>
      <c r="E118" s="132"/>
      <c r="F118" s="132"/>
      <c r="G118" s="132"/>
      <c r="H118" s="132"/>
      <c r="I118" s="132"/>
      <c r="J118" s="132"/>
      <c r="K118" s="132"/>
      <c r="L118" s="132"/>
      <c r="M118" s="133"/>
    </row>
    <row r="119" spans="1:13" ht="15.75" customHeight="1" thickBot="1" x14ac:dyDescent="0.3">
      <c r="A119" s="126"/>
      <c r="B119" s="123"/>
      <c r="C119" s="123"/>
      <c r="D119" s="123"/>
      <c r="E119" s="123"/>
      <c r="F119" s="123"/>
      <c r="G119" s="123"/>
      <c r="H119" s="123"/>
      <c r="I119" s="123"/>
      <c r="J119" s="123"/>
      <c r="K119" s="123"/>
      <c r="L119" s="123"/>
      <c r="M119" s="124"/>
    </row>
    <row r="120" spans="1:13" ht="15" customHeight="1" x14ac:dyDescent="0.3">
      <c r="A120" s="191" t="s">
        <v>6</v>
      </c>
      <c r="B120" s="192"/>
      <c r="C120" s="192"/>
      <c r="D120" s="192"/>
      <c r="E120" s="192"/>
      <c r="F120" s="192"/>
      <c r="G120" s="192"/>
      <c r="H120" s="192"/>
      <c r="I120" s="192"/>
      <c r="J120" s="192"/>
      <c r="K120" s="192"/>
      <c r="L120" s="192"/>
      <c r="M120" s="193"/>
    </row>
    <row r="121" spans="1:13" ht="45" customHeight="1" x14ac:dyDescent="0.25">
      <c r="A121" s="108" t="s">
        <v>8</v>
      </c>
      <c r="B121" s="109" t="s">
        <v>77</v>
      </c>
      <c r="C121" s="110" t="s">
        <v>0</v>
      </c>
      <c r="D121" s="111" t="s">
        <v>73</v>
      </c>
      <c r="E121" s="112" t="s">
        <v>1</v>
      </c>
      <c r="F121" s="113" t="s">
        <v>68</v>
      </c>
      <c r="G121" s="114" t="s">
        <v>78</v>
      </c>
      <c r="H121" s="115" t="s">
        <v>79</v>
      </c>
      <c r="I121" s="116" t="s">
        <v>80</v>
      </c>
      <c r="J121" s="117" t="s">
        <v>81</v>
      </c>
      <c r="K121" s="118" t="s">
        <v>82</v>
      </c>
      <c r="L121" s="119" t="s">
        <v>26</v>
      </c>
      <c r="M121" s="120" t="s">
        <v>11</v>
      </c>
    </row>
    <row r="122" spans="1:13" ht="15" customHeight="1" x14ac:dyDescent="0.25">
      <c r="A122" s="27">
        <f>'Weekly Menus'!E7</f>
        <v>0</v>
      </c>
      <c r="B122" s="166"/>
      <c r="C122" s="165"/>
      <c r="D122" s="165"/>
      <c r="E122" s="165"/>
      <c r="F122" s="165"/>
      <c r="G122" s="165"/>
      <c r="H122" s="165"/>
      <c r="I122" s="165"/>
      <c r="J122" s="165"/>
      <c r="K122" s="165"/>
      <c r="L122" s="167"/>
      <c r="M122" s="28">
        <f t="shared" ref="M122:M129" si="16">SUM(G122:L122)</f>
        <v>0</v>
      </c>
    </row>
    <row r="123" spans="1:13" ht="15" customHeight="1" x14ac:dyDescent="0.25">
      <c r="A123" s="27">
        <f>'Weekly Menus'!E8</f>
        <v>0</v>
      </c>
      <c r="B123" s="166"/>
      <c r="C123" s="165"/>
      <c r="D123" s="165"/>
      <c r="E123" s="165"/>
      <c r="F123" s="165"/>
      <c r="G123" s="165"/>
      <c r="H123" s="165"/>
      <c r="I123" s="165"/>
      <c r="J123" s="165"/>
      <c r="K123" s="165"/>
      <c r="L123" s="167"/>
      <c r="M123" s="28">
        <f t="shared" si="16"/>
        <v>0</v>
      </c>
    </row>
    <row r="124" spans="1:13" ht="15" customHeight="1" x14ac:dyDescent="0.25">
      <c r="A124" s="27">
        <f>'Weekly Menus'!E9</f>
        <v>0</v>
      </c>
      <c r="B124" s="166"/>
      <c r="C124" s="165"/>
      <c r="D124" s="165"/>
      <c r="E124" s="165"/>
      <c r="F124" s="165"/>
      <c r="G124" s="165"/>
      <c r="H124" s="165"/>
      <c r="I124" s="165"/>
      <c r="J124" s="165"/>
      <c r="K124" s="165"/>
      <c r="L124" s="167"/>
      <c r="M124" s="28">
        <f t="shared" si="16"/>
        <v>0</v>
      </c>
    </row>
    <row r="125" spans="1:13" ht="15" customHeight="1" x14ac:dyDescent="0.25">
      <c r="A125" s="27">
        <f>'Weekly Menus'!E10</f>
        <v>0</v>
      </c>
      <c r="B125" s="166"/>
      <c r="C125" s="165"/>
      <c r="D125" s="165"/>
      <c r="E125" s="165"/>
      <c r="F125" s="165"/>
      <c r="G125" s="165"/>
      <c r="H125" s="165"/>
      <c r="I125" s="165"/>
      <c r="J125" s="165"/>
      <c r="K125" s="165"/>
      <c r="L125" s="167"/>
      <c r="M125" s="28">
        <f t="shared" si="16"/>
        <v>0</v>
      </c>
    </row>
    <row r="126" spans="1:13" ht="15" customHeight="1" x14ac:dyDescent="0.25">
      <c r="A126" s="27">
        <f>'Weekly Menus'!E11</f>
        <v>0</v>
      </c>
      <c r="B126" s="166"/>
      <c r="C126" s="165"/>
      <c r="D126" s="165"/>
      <c r="E126" s="165"/>
      <c r="F126" s="165"/>
      <c r="G126" s="165"/>
      <c r="H126" s="165"/>
      <c r="I126" s="165"/>
      <c r="J126" s="165"/>
      <c r="K126" s="165"/>
      <c r="L126" s="167"/>
      <c r="M126" s="28">
        <f t="shared" si="16"/>
        <v>0</v>
      </c>
    </row>
    <row r="127" spans="1:13" ht="15" customHeight="1" x14ac:dyDescent="0.25">
      <c r="A127" s="27">
        <f>'Weekly Menus'!E12</f>
        <v>0</v>
      </c>
      <c r="B127" s="166"/>
      <c r="C127" s="165"/>
      <c r="D127" s="165"/>
      <c r="E127" s="165"/>
      <c r="F127" s="165"/>
      <c r="G127" s="165"/>
      <c r="H127" s="165"/>
      <c r="I127" s="165"/>
      <c r="J127" s="165"/>
      <c r="K127" s="165"/>
      <c r="L127" s="167"/>
      <c r="M127" s="28">
        <f t="shared" si="16"/>
        <v>0</v>
      </c>
    </row>
    <row r="128" spans="1:13" ht="15" customHeight="1" x14ac:dyDescent="0.25">
      <c r="A128" s="27">
        <f>'Weekly Menus'!E13</f>
        <v>0</v>
      </c>
      <c r="B128" s="166"/>
      <c r="C128" s="165"/>
      <c r="D128" s="165"/>
      <c r="E128" s="165"/>
      <c r="F128" s="165"/>
      <c r="G128" s="165"/>
      <c r="H128" s="165"/>
      <c r="I128" s="165"/>
      <c r="J128" s="165"/>
      <c r="K128" s="165"/>
      <c r="L128" s="167"/>
      <c r="M128" s="28">
        <f t="shared" si="16"/>
        <v>0</v>
      </c>
    </row>
    <row r="129" spans="1:13" ht="15" customHeight="1" x14ac:dyDescent="0.25">
      <c r="A129" s="27">
        <f>'Weekly Menus'!E14</f>
        <v>0</v>
      </c>
      <c r="B129" s="8"/>
      <c r="C129" s="9"/>
      <c r="D129" s="9"/>
      <c r="E129" s="9"/>
      <c r="F129" s="9"/>
      <c r="G129" s="165"/>
      <c r="H129" s="165"/>
      <c r="I129" s="165"/>
      <c r="J129" s="165"/>
      <c r="K129" s="165"/>
      <c r="L129" s="167"/>
      <c r="M129" s="28">
        <f t="shared" si="16"/>
        <v>0</v>
      </c>
    </row>
    <row r="130" spans="1:13" ht="15" customHeight="1" x14ac:dyDescent="0.25">
      <c r="A130" s="27">
        <f>'Weekly Menus'!E15</f>
        <v>0</v>
      </c>
      <c r="B130" s="166"/>
      <c r="C130" s="165"/>
      <c r="D130" s="165"/>
      <c r="E130" s="9"/>
      <c r="F130" s="9"/>
      <c r="G130" s="9"/>
      <c r="H130" s="9"/>
      <c r="I130" s="9"/>
      <c r="J130" s="9"/>
      <c r="K130" s="9"/>
      <c r="L130" s="165"/>
      <c r="M130" s="28"/>
    </row>
    <row r="131" spans="1:13" ht="15" customHeight="1" x14ac:dyDescent="0.25">
      <c r="A131" s="27">
        <f>'Weekly Menus'!E16</f>
        <v>0</v>
      </c>
      <c r="B131" s="166"/>
      <c r="C131" s="165"/>
      <c r="D131" s="165"/>
      <c r="E131" s="165"/>
      <c r="F131" s="165"/>
      <c r="G131" s="165"/>
      <c r="H131" s="165"/>
      <c r="I131" s="165"/>
      <c r="J131" s="165"/>
      <c r="K131" s="165"/>
      <c r="L131" s="165"/>
      <c r="M131" s="28"/>
    </row>
    <row r="132" spans="1:13" ht="15" customHeight="1" x14ac:dyDescent="0.25">
      <c r="A132" s="27">
        <f>'Weekly Menus'!E17</f>
        <v>0</v>
      </c>
      <c r="B132" s="10"/>
      <c r="C132" s="9"/>
      <c r="D132" s="9"/>
      <c r="E132" s="9"/>
      <c r="F132" s="9"/>
      <c r="G132" s="9"/>
      <c r="H132" s="9"/>
      <c r="I132" s="9"/>
      <c r="J132" s="9"/>
      <c r="K132" s="9"/>
      <c r="L132" s="9"/>
      <c r="M132" s="28"/>
    </row>
    <row r="133" spans="1:13" ht="15" customHeight="1" x14ac:dyDescent="0.25">
      <c r="A133" s="27">
        <f>'Weekly Menus'!E18</f>
        <v>0</v>
      </c>
      <c r="B133" s="10"/>
      <c r="C133" s="9"/>
      <c r="D133" s="9"/>
      <c r="E133" s="9"/>
      <c r="F133" s="9"/>
      <c r="G133" s="9"/>
      <c r="H133" s="9"/>
      <c r="I133" s="9"/>
      <c r="J133" s="9"/>
      <c r="K133" s="9"/>
      <c r="L133" s="9"/>
      <c r="M133" s="28"/>
    </row>
    <row r="134" spans="1:13" ht="15" customHeight="1" x14ac:dyDescent="0.25">
      <c r="A134" s="27">
        <f>'Weekly Menus'!E19</f>
        <v>0</v>
      </c>
      <c r="B134" s="10"/>
      <c r="C134" s="9"/>
      <c r="D134" s="9"/>
      <c r="E134" s="9"/>
      <c r="F134" s="9"/>
      <c r="G134" s="9"/>
      <c r="H134" s="9"/>
      <c r="I134" s="9"/>
      <c r="J134" s="9"/>
      <c r="K134" s="9"/>
      <c r="L134" s="9"/>
      <c r="M134" s="28">
        <f t="shared" ref="M134:M141" si="17">SUM(G134:L134)</f>
        <v>0</v>
      </c>
    </row>
    <row r="135" spans="1:13" ht="15" customHeight="1" x14ac:dyDescent="0.25">
      <c r="A135" s="27">
        <f>'Weekly Menus'!E20</f>
        <v>0</v>
      </c>
      <c r="B135" s="10"/>
      <c r="C135" s="9"/>
      <c r="D135" s="9"/>
      <c r="E135" s="9"/>
      <c r="F135" s="9"/>
      <c r="G135" s="9"/>
      <c r="H135" s="9"/>
      <c r="I135" s="9"/>
      <c r="J135" s="9"/>
      <c r="K135" s="9"/>
      <c r="L135" s="9"/>
      <c r="M135" s="28">
        <f t="shared" si="17"/>
        <v>0</v>
      </c>
    </row>
    <row r="136" spans="1:13" x14ac:dyDescent="0.25">
      <c r="A136" s="27">
        <f>'Weekly Menus'!E21</f>
        <v>0</v>
      </c>
      <c r="B136" s="10"/>
      <c r="C136" s="9"/>
      <c r="D136" s="9"/>
      <c r="E136" s="9"/>
      <c r="F136" s="9"/>
      <c r="G136" s="9"/>
      <c r="H136" s="9"/>
      <c r="I136" s="9"/>
      <c r="J136" s="9"/>
      <c r="K136" s="9"/>
      <c r="L136" s="9"/>
      <c r="M136" s="28">
        <f t="shared" si="17"/>
        <v>0</v>
      </c>
    </row>
    <row r="137" spans="1:13" x14ac:dyDescent="0.25">
      <c r="A137" s="27">
        <f>'Weekly Menus'!E22</f>
        <v>0</v>
      </c>
      <c r="B137" s="10"/>
      <c r="C137" s="9"/>
      <c r="D137" s="9"/>
      <c r="E137" s="9"/>
      <c r="F137" s="9"/>
      <c r="G137" s="9"/>
      <c r="H137" s="9"/>
      <c r="I137" s="9"/>
      <c r="J137" s="9"/>
      <c r="K137" s="9"/>
      <c r="L137" s="9"/>
      <c r="M137" s="28">
        <f t="shared" si="17"/>
        <v>0</v>
      </c>
    </row>
    <row r="138" spans="1:13" x14ac:dyDescent="0.25">
      <c r="A138" s="27">
        <f>'Weekly Menus'!E23</f>
        <v>0</v>
      </c>
      <c r="B138" s="10"/>
      <c r="C138" s="9"/>
      <c r="D138" s="9"/>
      <c r="E138" s="9"/>
      <c r="F138" s="9"/>
      <c r="G138" s="9"/>
      <c r="H138" s="9"/>
      <c r="I138" s="9"/>
      <c r="J138" s="9"/>
      <c r="K138" s="9"/>
      <c r="L138" s="9"/>
      <c r="M138" s="28">
        <f t="shared" si="17"/>
        <v>0</v>
      </c>
    </row>
    <row r="139" spans="1:13" x14ac:dyDescent="0.25">
      <c r="A139" s="27">
        <f>'Weekly Menus'!E24</f>
        <v>0</v>
      </c>
      <c r="B139" s="10"/>
      <c r="C139" s="9"/>
      <c r="D139" s="9"/>
      <c r="E139" s="9"/>
      <c r="F139" s="9"/>
      <c r="G139" s="9"/>
      <c r="H139" s="9"/>
      <c r="I139" s="9"/>
      <c r="J139" s="9"/>
      <c r="K139" s="9"/>
      <c r="L139" s="9"/>
      <c r="M139" s="28">
        <f t="shared" si="17"/>
        <v>0</v>
      </c>
    </row>
    <row r="140" spans="1:13" x14ac:dyDescent="0.25">
      <c r="A140" s="27">
        <f>'Weekly Menus'!E25</f>
        <v>0</v>
      </c>
      <c r="B140" s="10"/>
      <c r="C140" s="9"/>
      <c r="D140" s="9"/>
      <c r="E140" s="9"/>
      <c r="F140" s="9"/>
      <c r="G140" s="9"/>
      <c r="H140" s="9"/>
      <c r="I140" s="9"/>
      <c r="J140" s="9"/>
      <c r="K140" s="9"/>
      <c r="L140" s="9"/>
      <c r="M140" s="28">
        <f t="shared" si="17"/>
        <v>0</v>
      </c>
    </row>
    <row r="141" spans="1:13" x14ac:dyDescent="0.25">
      <c r="A141" s="27">
        <f>'Weekly Menus'!E26</f>
        <v>0</v>
      </c>
      <c r="B141" s="10"/>
      <c r="C141" s="9"/>
      <c r="D141" s="9"/>
      <c r="E141" s="9"/>
      <c r="F141" s="9"/>
      <c r="G141" s="9"/>
      <c r="H141" s="9"/>
      <c r="I141" s="9"/>
      <c r="J141" s="9"/>
      <c r="K141" s="9"/>
      <c r="L141" s="9"/>
      <c r="M141" s="28">
        <f t="shared" si="17"/>
        <v>0</v>
      </c>
    </row>
    <row r="142" spans="1:13" x14ac:dyDescent="0.25">
      <c r="A142" s="186" t="s">
        <v>16</v>
      </c>
      <c r="B142" s="187"/>
      <c r="C142" s="29">
        <f t="shared" ref="C142:L142" si="18">SUM(C122:C141)</f>
        <v>0</v>
      </c>
      <c r="D142" s="30">
        <f t="shared" si="18"/>
        <v>0</v>
      </c>
      <c r="E142" s="31">
        <f t="shared" si="18"/>
        <v>0</v>
      </c>
      <c r="F142" s="87">
        <f t="shared" si="18"/>
        <v>0</v>
      </c>
      <c r="G142" s="32">
        <f t="shared" si="18"/>
        <v>0</v>
      </c>
      <c r="H142" s="33">
        <f t="shared" si="18"/>
        <v>0</v>
      </c>
      <c r="I142" s="34">
        <f t="shared" si="18"/>
        <v>0</v>
      </c>
      <c r="J142" s="35">
        <f t="shared" si="18"/>
        <v>0</v>
      </c>
      <c r="K142" s="36">
        <f t="shared" si="18"/>
        <v>0</v>
      </c>
      <c r="L142" s="37">
        <f t="shared" si="18"/>
        <v>0</v>
      </c>
      <c r="M142" s="38">
        <f>SUM(G142:L142)</f>
        <v>0</v>
      </c>
    </row>
    <row r="143" spans="1:13" ht="30" x14ac:dyDescent="0.25">
      <c r="A143" s="188" t="s">
        <v>14</v>
      </c>
      <c r="B143" s="189"/>
      <c r="C143" s="39" t="s">
        <v>74</v>
      </c>
      <c r="D143" s="39" t="s">
        <v>74</v>
      </c>
      <c r="E143" s="39" t="s">
        <v>17</v>
      </c>
      <c r="F143" s="39" t="s">
        <v>19</v>
      </c>
      <c r="G143" s="40"/>
      <c r="H143" s="40"/>
      <c r="I143" s="40"/>
      <c r="J143" s="40"/>
      <c r="K143" s="40"/>
      <c r="L143" s="40"/>
      <c r="M143" s="41" t="s">
        <v>18</v>
      </c>
    </row>
    <row r="144" spans="1:13" ht="15.75" thickBot="1" x14ac:dyDescent="0.3">
      <c r="A144" s="184" t="s">
        <v>9</v>
      </c>
      <c r="B144" s="185"/>
      <c r="C144" s="42" t="str">
        <f>IF(C142&gt;=1,"Yes","No")</f>
        <v>No</v>
      </c>
      <c r="D144" s="42" t="str">
        <f t="shared" ref="D144" si="19">IF(D142&gt;=1,"Yes","No")</f>
        <v>No</v>
      </c>
      <c r="E144" s="42" t="str">
        <f>IF(E142&gt;=0.5,"Yes","No")</f>
        <v>No</v>
      </c>
      <c r="F144" s="42" t="str">
        <f>IF(F142&gt;=0.5,"Yes","No")</f>
        <v>No</v>
      </c>
      <c r="G144" s="43"/>
      <c r="H144" s="43"/>
      <c r="I144" s="43"/>
      <c r="J144" s="43"/>
      <c r="K144" s="43"/>
      <c r="L144" s="43"/>
      <c r="M144" s="44" t="str">
        <f>IF(M142&gt;=0.75,"Yes","No")</f>
        <v>No</v>
      </c>
    </row>
    <row r="145" spans="1:13" ht="15.75" customHeight="1" thickBot="1" x14ac:dyDescent="0.3"/>
    <row r="146" spans="1:13" x14ac:dyDescent="0.25">
      <c r="A146" s="194" t="s">
        <v>7</v>
      </c>
      <c r="B146" s="195"/>
      <c r="C146" s="45">
        <f t="shared" ref="C146:M146" si="20">SUM(C26,C55,C84,C113,C142)</f>
        <v>0</v>
      </c>
      <c r="D146" s="46">
        <f t="shared" si="20"/>
        <v>0</v>
      </c>
      <c r="E146" s="47">
        <f t="shared" si="20"/>
        <v>0</v>
      </c>
      <c r="F146" s="88">
        <f t="shared" si="20"/>
        <v>0</v>
      </c>
      <c r="G146" s="48">
        <f t="shared" si="20"/>
        <v>0</v>
      </c>
      <c r="H146" s="49">
        <f t="shared" si="20"/>
        <v>0</v>
      </c>
      <c r="I146" s="50">
        <f t="shared" si="20"/>
        <v>0</v>
      </c>
      <c r="J146" s="51">
        <f t="shared" si="20"/>
        <v>0</v>
      </c>
      <c r="K146" s="52">
        <f t="shared" si="20"/>
        <v>0</v>
      </c>
      <c r="L146" s="53">
        <f t="shared" si="20"/>
        <v>0</v>
      </c>
      <c r="M146" s="54">
        <f t="shared" si="20"/>
        <v>0</v>
      </c>
    </row>
    <row r="147" spans="1:13" ht="45" x14ac:dyDescent="0.25">
      <c r="A147" s="179" t="s">
        <v>15</v>
      </c>
      <c r="B147" s="180"/>
      <c r="C147" s="55" t="s">
        <v>88</v>
      </c>
      <c r="D147" s="55" t="s">
        <v>87</v>
      </c>
      <c r="E147" s="55" t="s">
        <v>31</v>
      </c>
      <c r="F147" s="55" t="s">
        <v>25</v>
      </c>
      <c r="G147" s="55" t="s">
        <v>17</v>
      </c>
      <c r="H147" s="55" t="s">
        <v>18</v>
      </c>
      <c r="I147" s="55" t="s">
        <v>17</v>
      </c>
      <c r="J147" s="55" t="s">
        <v>17</v>
      </c>
      <c r="K147" s="55" t="s">
        <v>27</v>
      </c>
      <c r="L147" s="56"/>
      <c r="M147" s="57" t="s">
        <v>30</v>
      </c>
    </row>
    <row r="148" spans="1:13" ht="15.75" thickBot="1" x14ac:dyDescent="0.3">
      <c r="A148" s="177" t="s">
        <v>10</v>
      </c>
      <c r="B148" s="178"/>
      <c r="C148" s="58" t="str">
        <f>IF(C146&gt;=9,"Yes","No")</f>
        <v>No</v>
      </c>
      <c r="D148" s="58" t="str">
        <f>IF(D146&gt;=8,"Yes","No")</f>
        <v>No</v>
      </c>
      <c r="E148" s="58" t="str">
        <f>IF(E146&gt;=2.5,"Yes","No")</f>
        <v>No</v>
      </c>
      <c r="F148" s="58" t="str">
        <f>IF(F146&gt;=5,"Yes","No")</f>
        <v>No</v>
      </c>
      <c r="G148" s="58" t="str">
        <f>IF(G146&gt;=0.5,"Yes","No")</f>
        <v>No</v>
      </c>
      <c r="H148" s="58" t="str">
        <f>IF(H146&gt;=0.75,"Yes","No")</f>
        <v>No</v>
      </c>
      <c r="I148" s="58" t="str">
        <f>IF(I146&gt;=0.5,"Yes","No")</f>
        <v>No</v>
      </c>
      <c r="J148" s="58" t="str">
        <f>IF(J146&gt;=0.5,"Yes","No")</f>
        <v>No</v>
      </c>
      <c r="K148" s="58" t="str">
        <f>IF(K146&gt;=0.5,"Yes","No")</f>
        <v>No</v>
      </c>
      <c r="L148" s="59"/>
      <c r="M148" s="60" t="str">
        <f>IF(M146&gt;=3.75,"Yes","No")</f>
        <v>No</v>
      </c>
    </row>
    <row r="150" spans="1:13" x14ac:dyDescent="0.25">
      <c r="A150" s="190" t="s">
        <v>28</v>
      </c>
      <c r="B150" s="190"/>
      <c r="C150" s="190"/>
      <c r="D150" s="190"/>
      <c r="E150" s="190"/>
      <c r="F150" s="190"/>
      <c r="G150" s="190"/>
      <c r="H150" s="190"/>
      <c r="I150" s="190"/>
      <c r="J150" s="190"/>
      <c r="K150" s="190"/>
      <c r="L150" s="190"/>
      <c r="M150" s="190"/>
    </row>
    <row r="151" spans="1:13" x14ac:dyDescent="0.25">
      <c r="A151" s="137"/>
      <c r="B151" s="137"/>
      <c r="C151" s="137"/>
      <c r="D151" s="137"/>
      <c r="E151" s="137"/>
      <c r="F151" s="137"/>
      <c r="G151" s="137"/>
      <c r="H151" s="137"/>
    </row>
    <row r="152" spans="1:13" x14ac:dyDescent="0.25">
      <c r="A152" s="138"/>
      <c r="B152" s="138"/>
      <c r="C152" s="138"/>
      <c r="D152" s="138"/>
      <c r="E152" s="138"/>
      <c r="F152" s="138"/>
    </row>
    <row r="153" spans="1:13" x14ac:dyDescent="0.25">
      <c r="A153" s="138"/>
      <c r="B153" s="138"/>
      <c r="C153" s="138"/>
      <c r="D153" s="138"/>
      <c r="E153" s="138"/>
      <c r="F153" s="138"/>
    </row>
  </sheetData>
  <sheetProtection password="D9A3" sheet="1" objects="1" scenarios="1" selectLockedCells="1"/>
  <mergeCells count="29">
    <mergeCell ref="A1:M1"/>
    <mergeCell ref="A59:M59"/>
    <mergeCell ref="A84:B84"/>
    <mergeCell ref="A85:B85"/>
    <mergeCell ref="A86:B86"/>
    <mergeCell ref="A4:M4"/>
    <mergeCell ref="A26:B26"/>
    <mergeCell ref="A27:B27"/>
    <mergeCell ref="A28:B28"/>
    <mergeCell ref="A30:M30"/>
    <mergeCell ref="A33:M33"/>
    <mergeCell ref="A55:B55"/>
    <mergeCell ref="A56:B56"/>
    <mergeCell ref="A57:B57"/>
    <mergeCell ref="A62:M62"/>
    <mergeCell ref="A114:B114"/>
    <mergeCell ref="A115:B115"/>
    <mergeCell ref="A117:M117"/>
    <mergeCell ref="A113:B113"/>
    <mergeCell ref="A88:M88"/>
    <mergeCell ref="A91:M91"/>
    <mergeCell ref="A120:M120"/>
    <mergeCell ref="A142:B142"/>
    <mergeCell ref="A150:M150"/>
    <mergeCell ref="A143:B143"/>
    <mergeCell ref="A144:B144"/>
    <mergeCell ref="A146:B146"/>
    <mergeCell ref="A147:B147"/>
    <mergeCell ref="A148:B148"/>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Zeros="0" zoomScale="85" zoomScaleNormal="85" workbookViewId="0">
      <selection activeCell="D8" sqref="D8"/>
    </sheetView>
  </sheetViews>
  <sheetFormatPr defaultRowHeight="15" x14ac:dyDescent="0.25"/>
  <cols>
    <col min="1" max="1" width="28.5703125" style="89" bestFit="1" customWidth="1"/>
    <col min="2" max="2" width="12.7109375" style="89" customWidth="1"/>
    <col min="3" max="5" width="9.140625" style="89"/>
    <col min="6" max="6" width="8.28515625" style="89" customWidth="1"/>
    <col min="7" max="12" width="9.140625" style="89"/>
    <col min="13" max="13" width="9.140625" style="89" customWidth="1"/>
    <col min="14" max="16384" width="9.140625" style="89"/>
  </cols>
  <sheetData>
    <row r="1" spans="1:26" ht="30" customHeight="1" x14ac:dyDescent="0.25">
      <c r="A1" s="199" t="s">
        <v>13</v>
      </c>
      <c r="B1" s="200"/>
      <c r="C1" s="200"/>
      <c r="D1" s="200"/>
      <c r="E1" s="200"/>
      <c r="F1" s="200"/>
      <c r="G1" s="200"/>
      <c r="H1" s="200"/>
      <c r="I1" s="200"/>
      <c r="J1" s="200"/>
      <c r="K1" s="200"/>
      <c r="L1" s="200"/>
      <c r="M1" s="201"/>
      <c r="P1" s="103"/>
      <c r="Q1" s="103"/>
      <c r="R1" s="103"/>
      <c r="S1" s="103"/>
      <c r="T1" s="103"/>
      <c r="U1" s="103"/>
      <c r="V1" s="103"/>
      <c r="W1" s="103"/>
      <c r="X1" s="103"/>
      <c r="Y1" s="103"/>
      <c r="Z1" s="103"/>
    </row>
    <row r="2" spans="1:26" x14ac:dyDescent="0.25">
      <c r="A2" s="104" t="s">
        <v>43</v>
      </c>
      <c r="B2" s="105" t="str">
        <f>'Weekly Menus'!B4</f>
        <v>Week One</v>
      </c>
      <c r="C2" s="106"/>
      <c r="D2" s="106"/>
      <c r="E2" s="106"/>
      <c r="F2" s="106"/>
      <c r="G2" s="106"/>
      <c r="H2" s="106"/>
      <c r="I2" s="106"/>
      <c r="J2" s="106"/>
      <c r="K2" s="106"/>
      <c r="L2" s="106"/>
      <c r="M2" s="107"/>
      <c r="P2" s="103"/>
      <c r="Q2" s="103"/>
      <c r="R2" s="103"/>
      <c r="S2" s="103"/>
      <c r="T2" s="103"/>
      <c r="U2" s="103"/>
      <c r="V2" s="103"/>
      <c r="W2" s="103"/>
      <c r="X2" s="103"/>
      <c r="Y2" s="103"/>
      <c r="Z2" s="103"/>
    </row>
    <row r="3" spans="1:26" ht="15.75" thickBot="1" x14ac:dyDescent="0.3">
      <c r="A3" s="104"/>
      <c r="B3" s="106"/>
      <c r="C3" s="106"/>
      <c r="D3" s="106"/>
      <c r="E3" s="106"/>
      <c r="F3" s="106"/>
      <c r="G3" s="106"/>
      <c r="H3" s="106"/>
      <c r="I3" s="106"/>
      <c r="J3" s="106"/>
      <c r="K3" s="106"/>
      <c r="L3" s="106"/>
      <c r="M3" s="107"/>
      <c r="P3" s="103"/>
      <c r="Q3" s="103"/>
      <c r="R3" s="103"/>
      <c r="S3" s="103"/>
      <c r="T3" s="103"/>
      <c r="U3" s="103"/>
      <c r="V3" s="103"/>
      <c r="W3" s="103"/>
      <c r="X3" s="103"/>
      <c r="Y3" s="103"/>
      <c r="Z3" s="103"/>
    </row>
    <row r="4" spans="1:26" ht="15" customHeight="1" x14ac:dyDescent="0.3">
      <c r="A4" s="191" t="s">
        <v>2</v>
      </c>
      <c r="B4" s="192"/>
      <c r="C4" s="192"/>
      <c r="D4" s="192"/>
      <c r="E4" s="192"/>
      <c r="F4" s="192"/>
      <c r="G4" s="192"/>
      <c r="H4" s="192"/>
      <c r="I4" s="192"/>
      <c r="J4" s="192"/>
      <c r="K4" s="192"/>
      <c r="L4" s="192"/>
      <c r="M4" s="193"/>
      <c r="P4" s="103"/>
      <c r="Q4" s="103"/>
      <c r="R4" s="103"/>
      <c r="S4" s="103"/>
      <c r="T4" s="103"/>
      <c r="U4" s="103"/>
      <c r="V4" s="103"/>
      <c r="W4" s="103"/>
      <c r="X4" s="103"/>
      <c r="Y4" s="103"/>
      <c r="Z4" s="103"/>
    </row>
    <row r="5" spans="1:26" ht="45" customHeight="1" x14ac:dyDescent="0.25">
      <c r="A5" s="108" t="s">
        <v>8</v>
      </c>
      <c r="B5" s="109" t="s">
        <v>77</v>
      </c>
      <c r="C5" s="110" t="s">
        <v>0</v>
      </c>
      <c r="D5" s="111" t="s">
        <v>73</v>
      </c>
      <c r="E5" s="112" t="s">
        <v>1</v>
      </c>
      <c r="F5" s="139" t="s">
        <v>68</v>
      </c>
      <c r="G5" s="114" t="s">
        <v>78</v>
      </c>
      <c r="H5" s="115" t="s">
        <v>79</v>
      </c>
      <c r="I5" s="116" t="s">
        <v>80</v>
      </c>
      <c r="J5" s="117" t="s">
        <v>81</v>
      </c>
      <c r="K5" s="118" t="s">
        <v>82</v>
      </c>
      <c r="L5" s="119" t="s">
        <v>26</v>
      </c>
      <c r="M5" s="120" t="s">
        <v>11</v>
      </c>
      <c r="P5" s="103"/>
      <c r="Q5" s="103"/>
      <c r="R5" s="103"/>
      <c r="S5" s="103"/>
      <c r="T5" s="103"/>
      <c r="U5" s="103"/>
      <c r="V5" s="103"/>
      <c r="W5" s="103"/>
      <c r="X5" s="103"/>
      <c r="Y5" s="103"/>
      <c r="Z5" s="103"/>
    </row>
    <row r="6" spans="1:26" ht="15" customHeight="1" x14ac:dyDescent="0.25">
      <c r="A6" s="27">
        <f>'Weekly Menus'!A7</f>
        <v>0</v>
      </c>
      <c r="B6" s="8"/>
      <c r="C6" s="9"/>
      <c r="D6" s="9"/>
      <c r="E6" s="9"/>
      <c r="F6" s="9"/>
      <c r="G6" s="9"/>
      <c r="H6" s="9"/>
      <c r="I6" s="9"/>
      <c r="J6" s="9"/>
      <c r="K6" s="9"/>
      <c r="L6" s="9"/>
      <c r="M6" s="28">
        <f>SUM(G6:L6)</f>
        <v>0</v>
      </c>
      <c r="P6" s="103"/>
      <c r="Q6" s="103"/>
      <c r="R6" s="103"/>
      <c r="S6" s="103"/>
      <c r="T6" s="103"/>
      <c r="U6" s="103"/>
      <c r="V6" s="103"/>
      <c r="W6" s="103"/>
      <c r="X6" s="103"/>
      <c r="Y6" s="103"/>
      <c r="Z6" s="103"/>
    </row>
    <row r="7" spans="1:26" ht="15" customHeight="1" x14ac:dyDescent="0.25">
      <c r="A7" s="27">
        <f>'Weekly Menus'!A8</f>
        <v>0</v>
      </c>
      <c r="B7" s="8"/>
      <c r="C7" s="9"/>
      <c r="D7" s="9"/>
      <c r="E7" s="9"/>
      <c r="F7" s="9"/>
      <c r="G7" s="9"/>
      <c r="H7" s="9"/>
      <c r="I7" s="9"/>
      <c r="J7" s="9"/>
      <c r="K7" s="9"/>
      <c r="L7" s="9"/>
      <c r="M7" s="28">
        <f t="shared" ref="M7:M14" si="0">SUM(G7:L7)</f>
        <v>0</v>
      </c>
      <c r="P7" s="103"/>
      <c r="Q7" s="103"/>
      <c r="R7" s="103"/>
      <c r="S7" s="103"/>
      <c r="T7" s="103"/>
      <c r="U7" s="103"/>
      <c r="V7" s="103"/>
      <c r="W7" s="103"/>
      <c r="X7" s="103"/>
      <c r="Y7" s="103"/>
      <c r="Z7" s="103"/>
    </row>
    <row r="8" spans="1:26" ht="15" customHeight="1" x14ac:dyDescent="0.25">
      <c r="A8" s="27">
        <f>'Weekly Menus'!A9</f>
        <v>0</v>
      </c>
      <c r="B8" s="8"/>
      <c r="C8" s="9"/>
      <c r="D8" s="9"/>
      <c r="E8" s="9"/>
      <c r="F8" s="9"/>
      <c r="G8" s="9"/>
      <c r="H8" s="9"/>
      <c r="I8" s="9"/>
      <c r="J8" s="9"/>
      <c r="K8" s="9"/>
      <c r="L8" s="9"/>
      <c r="M8" s="28">
        <f t="shared" si="0"/>
        <v>0</v>
      </c>
      <c r="P8" s="103"/>
      <c r="Q8" s="103"/>
      <c r="R8" s="103"/>
      <c r="S8" s="103"/>
      <c r="T8" s="103"/>
      <c r="U8" s="103"/>
      <c r="V8" s="103"/>
      <c r="W8" s="103"/>
      <c r="X8" s="103"/>
      <c r="Y8" s="103"/>
      <c r="Z8" s="103"/>
    </row>
    <row r="9" spans="1:26" ht="15" customHeight="1" x14ac:dyDescent="0.25">
      <c r="A9" s="27">
        <f>'Weekly Menus'!A10</f>
        <v>0</v>
      </c>
      <c r="B9" s="8"/>
      <c r="C9" s="9"/>
      <c r="D9" s="9"/>
      <c r="E9" s="9"/>
      <c r="F9" s="9"/>
      <c r="G9" s="9"/>
      <c r="H9" s="9"/>
      <c r="I9" s="9"/>
      <c r="J9" s="9"/>
      <c r="K9" s="9"/>
      <c r="L9" s="9"/>
      <c r="M9" s="28">
        <f t="shared" si="0"/>
        <v>0</v>
      </c>
      <c r="P9" s="103"/>
      <c r="Q9" s="103"/>
      <c r="R9" s="103"/>
      <c r="S9" s="103"/>
      <c r="T9" s="103"/>
      <c r="U9" s="103"/>
      <c r="V9" s="103"/>
      <c r="W9" s="103"/>
      <c r="X9" s="103"/>
      <c r="Y9" s="103"/>
      <c r="Z9" s="103"/>
    </row>
    <row r="10" spans="1:26" ht="15" customHeight="1" x14ac:dyDescent="0.25">
      <c r="A10" s="27">
        <f>'Weekly Menus'!A11</f>
        <v>0</v>
      </c>
      <c r="B10" s="8"/>
      <c r="C10" s="9"/>
      <c r="D10" s="9"/>
      <c r="E10" s="9"/>
      <c r="F10" s="9"/>
      <c r="G10" s="9"/>
      <c r="H10" s="9"/>
      <c r="I10" s="9"/>
      <c r="J10" s="9"/>
      <c r="K10" s="9"/>
      <c r="L10" s="9"/>
      <c r="M10" s="28">
        <f t="shared" si="0"/>
        <v>0</v>
      </c>
      <c r="P10" s="103"/>
      <c r="Q10" s="103"/>
      <c r="R10" s="103"/>
      <c r="S10" s="103"/>
      <c r="T10" s="103"/>
      <c r="U10" s="103"/>
      <c r="V10" s="103"/>
      <c r="W10" s="103"/>
      <c r="X10" s="103"/>
      <c r="Y10" s="103"/>
      <c r="Z10" s="103"/>
    </row>
    <row r="11" spans="1:26" ht="15" customHeight="1" x14ac:dyDescent="0.25">
      <c r="A11" s="27">
        <f>'Weekly Menus'!A12</f>
        <v>0</v>
      </c>
      <c r="B11" s="8"/>
      <c r="C11" s="9"/>
      <c r="D11" s="9"/>
      <c r="E11" s="9"/>
      <c r="F11" s="9"/>
      <c r="G11" s="9"/>
      <c r="H11" s="9"/>
      <c r="I11" s="9"/>
      <c r="J11" s="9"/>
      <c r="K11" s="9"/>
      <c r="L11" s="9"/>
      <c r="M11" s="28">
        <f t="shared" si="0"/>
        <v>0</v>
      </c>
      <c r="P11" s="103"/>
      <c r="Q11" s="103"/>
      <c r="R11" s="103"/>
      <c r="S11" s="103"/>
      <c r="T11" s="103"/>
      <c r="U11" s="103"/>
      <c r="V11" s="103"/>
      <c r="W11" s="103"/>
      <c r="X11" s="103"/>
      <c r="Y11" s="103"/>
      <c r="Z11" s="103"/>
    </row>
    <row r="12" spans="1:26" ht="15" customHeight="1" x14ac:dyDescent="0.25">
      <c r="A12" s="27">
        <f>'Weekly Menus'!A13</f>
        <v>0</v>
      </c>
      <c r="B12" s="8"/>
      <c r="C12" s="9"/>
      <c r="D12" s="9"/>
      <c r="E12" s="9"/>
      <c r="F12" s="9"/>
      <c r="G12" s="9"/>
      <c r="H12" s="9"/>
      <c r="I12" s="9"/>
      <c r="J12" s="9"/>
      <c r="K12" s="9"/>
      <c r="L12" s="9"/>
      <c r="M12" s="28">
        <f t="shared" si="0"/>
        <v>0</v>
      </c>
      <c r="P12" s="103"/>
      <c r="Q12" s="103"/>
      <c r="R12" s="103"/>
      <c r="S12" s="103"/>
      <c r="T12" s="103"/>
      <c r="U12" s="103"/>
      <c r="V12" s="103"/>
      <c r="W12" s="103"/>
      <c r="X12" s="103"/>
      <c r="Y12" s="103"/>
      <c r="Z12" s="103"/>
    </row>
    <row r="13" spans="1:26" ht="15" customHeight="1" x14ac:dyDescent="0.25">
      <c r="A13" s="27">
        <f>'Weekly Menus'!A14</f>
        <v>0</v>
      </c>
      <c r="B13" s="8"/>
      <c r="C13" s="9"/>
      <c r="D13" s="9"/>
      <c r="E13" s="9"/>
      <c r="F13" s="9"/>
      <c r="G13" s="9"/>
      <c r="H13" s="9"/>
      <c r="I13" s="9"/>
      <c r="J13" s="9"/>
      <c r="K13" s="9"/>
      <c r="L13" s="9"/>
      <c r="M13" s="28">
        <f t="shared" si="0"/>
        <v>0</v>
      </c>
      <c r="P13" s="103"/>
      <c r="Q13" s="103"/>
      <c r="R13" s="103"/>
      <c r="S13" s="103"/>
      <c r="T13" s="103"/>
      <c r="U13" s="103"/>
      <c r="V13" s="103"/>
      <c r="W13" s="103"/>
      <c r="X13" s="103"/>
      <c r="Y13" s="103"/>
      <c r="Z13" s="103"/>
    </row>
    <row r="14" spans="1:26" ht="15" customHeight="1" x14ac:dyDescent="0.25">
      <c r="A14" s="27">
        <f>'Weekly Menus'!A15</f>
        <v>0</v>
      </c>
      <c r="B14" s="10"/>
      <c r="C14" s="9"/>
      <c r="D14" s="9"/>
      <c r="E14" s="9"/>
      <c r="F14" s="9"/>
      <c r="G14" s="9"/>
      <c r="H14" s="9"/>
      <c r="I14" s="9"/>
      <c r="J14" s="9"/>
      <c r="K14" s="9"/>
      <c r="L14" s="9"/>
      <c r="M14" s="28">
        <f t="shared" si="0"/>
        <v>0</v>
      </c>
      <c r="P14" s="103"/>
      <c r="Q14" s="103"/>
      <c r="R14" s="103"/>
      <c r="S14" s="103"/>
      <c r="T14" s="103"/>
      <c r="U14" s="103"/>
      <c r="V14" s="103"/>
      <c r="W14" s="103"/>
      <c r="X14" s="103"/>
      <c r="Y14" s="103"/>
      <c r="Z14" s="103"/>
    </row>
    <row r="15" spans="1:26" ht="15" customHeight="1" x14ac:dyDescent="0.25">
      <c r="A15" s="27">
        <f>'Weekly Menus'!A16</f>
        <v>0</v>
      </c>
      <c r="B15" s="10"/>
      <c r="C15" s="9"/>
      <c r="D15" s="9"/>
      <c r="E15" s="9"/>
      <c r="F15" s="9"/>
      <c r="G15" s="9"/>
      <c r="H15" s="9"/>
      <c r="I15" s="9"/>
      <c r="J15" s="9"/>
      <c r="K15" s="9"/>
      <c r="L15" s="9"/>
      <c r="M15" s="28">
        <f>SUM(G15:L15)</f>
        <v>0</v>
      </c>
      <c r="P15" s="103"/>
      <c r="Q15" s="103"/>
      <c r="R15" s="103"/>
      <c r="S15" s="103"/>
      <c r="T15" s="103"/>
      <c r="U15" s="103"/>
      <c r="V15" s="103"/>
      <c r="W15" s="103"/>
      <c r="X15" s="103"/>
      <c r="Y15" s="103"/>
      <c r="Z15" s="103"/>
    </row>
    <row r="16" spans="1:26" ht="15" customHeight="1" x14ac:dyDescent="0.25">
      <c r="A16" s="27">
        <f>'Weekly Menus'!A17</f>
        <v>0</v>
      </c>
      <c r="B16" s="10"/>
      <c r="C16" s="9"/>
      <c r="D16" s="9"/>
      <c r="E16" s="9"/>
      <c r="F16" s="9"/>
      <c r="G16" s="9"/>
      <c r="H16" s="9"/>
      <c r="I16" s="9"/>
      <c r="J16" s="9"/>
      <c r="K16" s="9"/>
      <c r="L16" s="9"/>
      <c r="M16" s="28">
        <f t="shared" ref="M16:M25" si="1">SUM(G16:L16)</f>
        <v>0</v>
      </c>
      <c r="P16" s="103"/>
      <c r="Q16" s="103"/>
      <c r="R16" s="103"/>
      <c r="S16" s="103"/>
      <c r="T16" s="103"/>
      <c r="U16" s="103"/>
      <c r="V16" s="103"/>
      <c r="W16" s="103"/>
      <c r="X16" s="103"/>
      <c r="Y16" s="103"/>
      <c r="Z16" s="103"/>
    </row>
    <row r="17" spans="1:26" ht="15" customHeight="1" x14ac:dyDescent="0.25">
      <c r="A17" s="27">
        <f>'Weekly Menus'!A18</f>
        <v>0</v>
      </c>
      <c r="B17" s="10"/>
      <c r="C17" s="9"/>
      <c r="D17" s="9"/>
      <c r="E17" s="9"/>
      <c r="F17" s="9"/>
      <c r="G17" s="9"/>
      <c r="H17" s="9"/>
      <c r="I17" s="9"/>
      <c r="J17" s="9"/>
      <c r="K17" s="9"/>
      <c r="L17" s="9"/>
      <c r="M17" s="28">
        <f t="shared" si="1"/>
        <v>0</v>
      </c>
      <c r="P17" s="103"/>
      <c r="Q17" s="103"/>
      <c r="R17" s="103"/>
      <c r="S17" s="103"/>
      <c r="T17" s="103"/>
      <c r="U17" s="103"/>
      <c r="V17" s="103"/>
      <c r="W17" s="103"/>
      <c r="X17" s="103"/>
      <c r="Y17" s="103"/>
      <c r="Z17" s="103"/>
    </row>
    <row r="18" spans="1:26" ht="15" customHeight="1" x14ac:dyDescent="0.25">
      <c r="A18" s="27">
        <f>'Weekly Menus'!A19</f>
        <v>0</v>
      </c>
      <c r="B18" s="10"/>
      <c r="C18" s="9"/>
      <c r="D18" s="9"/>
      <c r="E18" s="9"/>
      <c r="F18" s="9"/>
      <c r="G18" s="9"/>
      <c r="H18" s="9"/>
      <c r="I18" s="9"/>
      <c r="J18" s="9"/>
      <c r="K18" s="9"/>
      <c r="L18" s="9"/>
      <c r="M18" s="28">
        <f t="shared" si="1"/>
        <v>0</v>
      </c>
      <c r="P18" s="103"/>
      <c r="Q18" s="103"/>
      <c r="R18" s="103"/>
      <c r="S18" s="103"/>
      <c r="T18" s="103"/>
      <c r="U18" s="103"/>
      <c r="V18" s="103"/>
      <c r="W18" s="103"/>
      <c r="X18" s="103"/>
      <c r="Y18" s="103"/>
      <c r="Z18" s="103"/>
    </row>
    <row r="19" spans="1:26" ht="15" customHeight="1" x14ac:dyDescent="0.25">
      <c r="A19" s="27">
        <f>'Weekly Menus'!A20</f>
        <v>0</v>
      </c>
      <c r="B19" s="10"/>
      <c r="C19" s="9"/>
      <c r="D19" s="9"/>
      <c r="E19" s="9"/>
      <c r="F19" s="9"/>
      <c r="G19" s="9"/>
      <c r="H19" s="9"/>
      <c r="I19" s="9"/>
      <c r="J19" s="9"/>
      <c r="K19" s="9"/>
      <c r="L19" s="9"/>
      <c r="M19" s="28">
        <f t="shared" si="1"/>
        <v>0</v>
      </c>
      <c r="P19" s="103"/>
      <c r="Q19" s="103"/>
      <c r="R19" s="103"/>
      <c r="S19" s="103"/>
      <c r="T19" s="103"/>
      <c r="U19" s="103"/>
      <c r="V19" s="103"/>
      <c r="W19" s="103"/>
      <c r="X19" s="103"/>
      <c r="Y19" s="103"/>
      <c r="Z19" s="103"/>
    </row>
    <row r="20" spans="1:26" ht="15" customHeight="1" x14ac:dyDescent="0.25">
      <c r="A20" s="27">
        <f>'Weekly Menus'!A21</f>
        <v>0</v>
      </c>
      <c r="B20" s="10"/>
      <c r="C20" s="9"/>
      <c r="D20" s="9"/>
      <c r="E20" s="9"/>
      <c r="F20" s="9"/>
      <c r="G20" s="9"/>
      <c r="H20" s="9"/>
      <c r="I20" s="9"/>
      <c r="J20" s="9"/>
      <c r="K20" s="9"/>
      <c r="L20" s="9"/>
      <c r="M20" s="28">
        <f t="shared" si="1"/>
        <v>0</v>
      </c>
      <c r="P20" s="103"/>
      <c r="Q20" s="103"/>
      <c r="R20" s="103"/>
      <c r="S20" s="103"/>
      <c r="T20" s="103"/>
      <c r="U20" s="103"/>
      <c r="V20" s="103"/>
      <c r="W20" s="103"/>
      <c r="X20" s="103"/>
      <c r="Y20" s="103"/>
      <c r="Z20" s="103"/>
    </row>
    <row r="21" spans="1:26" ht="15" customHeight="1" x14ac:dyDescent="0.25">
      <c r="A21" s="27">
        <f>'Weekly Menus'!A22</f>
        <v>0</v>
      </c>
      <c r="B21" s="10"/>
      <c r="C21" s="9"/>
      <c r="D21" s="9"/>
      <c r="E21" s="9"/>
      <c r="F21" s="9"/>
      <c r="G21" s="9"/>
      <c r="H21" s="9"/>
      <c r="I21" s="9"/>
      <c r="J21" s="9"/>
      <c r="K21" s="9"/>
      <c r="L21" s="9"/>
      <c r="M21" s="28">
        <f t="shared" si="1"/>
        <v>0</v>
      </c>
      <c r="P21" s="103"/>
      <c r="Q21" s="103"/>
      <c r="R21" s="103"/>
      <c r="S21" s="103"/>
      <c r="T21" s="103"/>
      <c r="U21" s="103"/>
      <c r="V21" s="103"/>
      <c r="W21" s="103"/>
      <c r="X21" s="103"/>
      <c r="Y21" s="103"/>
      <c r="Z21" s="103"/>
    </row>
    <row r="22" spans="1:26" ht="15" customHeight="1" x14ac:dyDescent="0.25">
      <c r="A22" s="27">
        <f>'Weekly Menus'!A23</f>
        <v>0</v>
      </c>
      <c r="B22" s="10"/>
      <c r="C22" s="9"/>
      <c r="D22" s="9"/>
      <c r="E22" s="9"/>
      <c r="F22" s="9"/>
      <c r="G22" s="9"/>
      <c r="H22" s="9"/>
      <c r="I22" s="9"/>
      <c r="J22" s="9"/>
      <c r="K22" s="9"/>
      <c r="L22" s="9"/>
      <c r="M22" s="28">
        <f t="shared" si="1"/>
        <v>0</v>
      </c>
      <c r="P22" s="103"/>
      <c r="Q22" s="103"/>
      <c r="R22" s="103"/>
      <c r="S22" s="103"/>
      <c r="T22" s="103"/>
      <c r="U22" s="103"/>
      <c r="V22" s="103"/>
      <c r="W22" s="103"/>
      <c r="X22" s="103"/>
      <c r="Y22" s="103"/>
      <c r="Z22" s="103"/>
    </row>
    <row r="23" spans="1:26" ht="15" customHeight="1" x14ac:dyDescent="0.25">
      <c r="A23" s="27">
        <f>'Weekly Menus'!A24</f>
        <v>0</v>
      </c>
      <c r="B23" s="10"/>
      <c r="C23" s="9"/>
      <c r="D23" s="9"/>
      <c r="E23" s="9"/>
      <c r="F23" s="9"/>
      <c r="G23" s="9"/>
      <c r="H23" s="9"/>
      <c r="I23" s="9"/>
      <c r="J23" s="9"/>
      <c r="K23" s="9"/>
      <c r="L23" s="9"/>
      <c r="M23" s="28">
        <f t="shared" si="1"/>
        <v>0</v>
      </c>
      <c r="P23" s="103"/>
      <c r="Q23" s="103"/>
      <c r="R23" s="103"/>
      <c r="S23" s="103"/>
      <c r="T23" s="103"/>
      <c r="U23" s="103"/>
      <c r="V23" s="103"/>
      <c r="W23" s="103"/>
      <c r="X23" s="103"/>
      <c r="Y23" s="103"/>
      <c r="Z23" s="103"/>
    </row>
    <row r="24" spans="1:26" ht="15" customHeight="1" x14ac:dyDescent="0.25">
      <c r="A24" s="27">
        <f>'Weekly Menus'!A25</f>
        <v>0</v>
      </c>
      <c r="B24" s="10"/>
      <c r="C24" s="9"/>
      <c r="D24" s="9"/>
      <c r="E24" s="9"/>
      <c r="F24" s="9"/>
      <c r="G24" s="9"/>
      <c r="H24" s="9"/>
      <c r="I24" s="9"/>
      <c r="J24" s="9"/>
      <c r="K24" s="9"/>
      <c r="L24" s="9"/>
      <c r="M24" s="28">
        <f t="shared" si="1"/>
        <v>0</v>
      </c>
      <c r="P24" s="103"/>
      <c r="Q24" s="103"/>
      <c r="R24" s="103"/>
      <c r="S24" s="103"/>
      <c r="T24" s="103"/>
      <c r="U24" s="103"/>
      <c r="V24" s="103"/>
      <c r="W24" s="103"/>
      <c r="X24" s="103"/>
      <c r="Y24" s="103"/>
      <c r="Z24" s="103"/>
    </row>
    <row r="25" spans="1:26" ht="15" customHeight="1" x14ac:dyDescent="0.25">
      <c r="A25" s="27">
        <f>'Weekly Menus'!A26</f>
        <v>0</v>
      </c>
      <c r="B25" s="10"/>
      <c r="C25" s="9"/>
      <c r="D25" s="9"/>
      <c r="E25" s="9"/>
      <c r="F25" s="9"/>
      <c r="G25" s="9"/>
      <c r="H25" s="9"/>
      <c r="I25" s="9"/>
      <c r="J25" s="9"/>
      <c r="K25" s="9"/>
      <c r="L25" s="9"/>
      <c r="M25" s="28">
        <f t="shared" si="1"/>
        <v>0</v>
      </c>
      <c r="P25" s="103"/>
      <c r="Q25" s="103"/>
      <c r="R25" s="103"/>
      <c r="S25" s="103"/>
      <c r="T25" s="103"/>
      <c r="U25" s="103"/>
      <c r="V25" s="103"/>
      <c r="W25" s="103"/>
      <c r="X25" s="103"/>
      <c r="Y25" s="103"/>
      <c r="Z25" s="103"/>
    </row>
    <row r="26" spans="1:26" x14ac:dyDescent="0.25">
      <c r="A26" s="186" t="s">
        <v>16</v>
      </c>
      <c r="B26" s="187"/>
      <c r="C26" s="29">
        <f t="shared" ref="C26:L26" si="2">SUM(C6:C25)</f>
        <v>0</v>
      </c>
      <c r="D26" s="30">
        <f>SUM(D6:D25)</f>
        <v>0</v>
      </c>
      <c r="E26" s="31">
        <f t="shared" si="2"/>
        <v>0</v>
      </c>
      <c r="F26" s="87">
        <f>SUM(F6:F25)</f>
        <v>0</v>
      </c>
      <c r="G26" s="32">
        <f t="shared" si="2"/>
        <v>0</v>
      </c>
      <c r="H26" s="33">
        <f t="shared" si="2"/>
        <v>0</v>
      </c>
      <c r="I26" s="34">
        <f t="shared" si="2"/>
        <v>0</v>
      </c>
      <c r="J26" s="35">
        <f t="shared" si="2"/>
        <v>0</v>
      </c>
      <c r="K26" s="36">
        <f t="shared" si="2"/>
        <v>0</v>
      </c>
      <c r="L26" s="37">
        <f t="shared" si="2"/>
        <v>0</v>
      </c>
      <c r="M26" s="38">
        <f>SUM(G26:L26)</f>
        <v>0</v>
      </c>
      <c r="P26" s="103"/>
      <c r="Q26" s="103"/>
      <c r="R26" s="103"/>
      <c r="S26" s="103"/>
      <c r="T26" s="103"/>
      <c r="U26" s="103"/>
      <c r="V26" s="103"/>
      <c r="W26" s="103"/>
      <c r="X26" s="103"/>
      <c r="Y26" s="103"/>
      <c r="Z26" s="103"/>
    </row>
    <row r="27" spans="1:26" ht="30" x14ac:dyDescent="0.25">
      <c r="A27" s="188" t="s">
        <v>14</v>
      </c>
      <c r="B27" s="189"/>
      <c r="C27" s="39" t="s">
        <v>75</v>
      </c>
      <c r="D27" s="39" t="s">
        <v>75</v>
      </c>
      <c r="E27" s="39" t="s">
        <v>19</v>
      </c>
      <c r="F27" s="39" t="s">
        <v>19</v>
      </c>
      <c r="G27" s="40"/>
      <c r="H27" s="40"/>
      <c r="I27" s="40"/>
      <c r="J27" s="40"/>
      <c r="K27" s="40"/>
      <c r="L27" s="40"/>
      <c r="M27" s="41" t="s">
        <v>19</v>
      </c>
      <c r="P27" s="103"/>
      <c r="Q27" s="103"/>
      <c r="R27" s="103"/>
      <c r="S27" s="103"/>
      <c r="T27" s="103"/>
      <c r="U27" s="103"/>
      <c r="V27" s="103"/>
      <c r="W27" s="103"/>
      <c r="X27" s="103"/>
      <c r="Y27" s="103"/>
      <c r="Z27" s="103"/>
    </row>
    <row r="28" spans="1:26" ht="15.75" customHeight="1" thickBot="1" x14ac:dyDescent="0.3">
      <c r="A28" s="184" t="s">
        <v>9</v>
      </c>
      <c r="B28" s="185"/>
      <c r="C28" s="42" t="str">
        <f>IF(C26&gt;=2,"Yes","No")</f>
        <v>No</v>
      </c>
      <c r="D28" s="42" t="str">
        <f>IF(D26&gt;=2,"Yes","No")</f>
        <v>No</v>
      </c>
      <c r="E28" s="42" t="str">
        <f>IF(E26&gt;=1,"Yes","No")</f>
        <v>No</v>
      </c>
      <c r="F28" s="42" t="str">
        <f>IF(F26&gt;=1,"Yes","No")</f>
        <v>No</v>
      </c>
      <c r="G28" s="43"/>
      <c r="H28" s="43"/>
      <c r="I28" s="43"/>
      <c r="J28" s="43"/>
      <c r="K28" s="43"/>
      <c r="L28" s="43"/>
      <c r="M28" s="44" t="str">
        <f>IF(M26&gt;=1,"Yes","No")</f>
        <v>No</v>
      </c>
      <c r="P28" s="103"/>
      <c r="Q28" s="103"/>
      <c r="R28" s="103"/>
      <c r="S28" s="103"/>
      <c r="T28" s="103"/>
      <c r="U28" s="103"/>
      <c r="V28" s="103"/>
      <c r="W28" s="103"/>
      <c r="X28" s="103"/>
      <c r="Y28" s="103"/>
      <c r="Z28" s="103"/>
    </row>
    <row r="29" spans="1:26" ht="15.75" customHeight="1" thickBot="1" x14ac:dyDescent="0.3">
      <c r="A29" s="121"/>
      <c r="P29" s="103"/>
      <c r="Q29" s="103"/>
      <c r="R29" s="103"/>
      <c r="S29" s="103"/>
      <c r="T29" s="103"/>
      <c r="U29" s="103"/>
      <c r="V29" s="103"/>
      <c r="W29" s="103"/>
      <c r="X29" s="103"/>
      <c r="Y29" s="103"/>
      <c r="Z29" s="103"/>
    </row>
    <row r="30" spans="1:26" ht="30" customHeight="1" x14ac:dyDescent="0.25">
      <c r="A30" s="199" t="s">
        <v>13</v>
      </c>
      <c r="B30" s="200"/>
      <c r="C30" s="200"/>
      <c r="D30" s="200"/>
      <c r="E30" s="200"/>
      <c r="F30" s="200"/>
      <c r="G30" s="200"/>
      <c r="H30" s="200"/>
      <c r="I30" s="200"/>
      <c r="J30" s="200"/>
      <c r="K30" s="200"/>
      <c r="L30" s="200"/>
      <c r="M30" s="201"/>
      <c r="P30" s="103"/>
      <c r="Q30" s="103"/>
      <c r="R30" s="103"/>
      <c r="S30" s="103"/>
      <c r="T30" s="103"/>
      <c r="U30" s="103"/>
      <c r="V30" s="103"/>
      <c r="W30" s="103"/>
      <c r="X30" s="103"/>
      <c r="Y30" s="103"/>
      <c r="Z30" s="103"/>
    </row>
    <row r="31" spans="1:26" s="125" customFormat="1" ht="15" customHeight="1" x14ac:dyDescent="0.25">
      <c r="A31" s="104" t="s">
        <v>43</v>
      </c>
      <c r="B31" s="105" t="str">
        <f>'Weekly Menus'!B4</f>
        <v>Week One</v>
      </c>
      <c r="C31" s="123"/>
      <c r="D31" s="123"/>
      <c r="E31" s="123"/>
      <c r="F31" s="123"/>
      <c r="G31" s="123"/>
      <c r="H31" s="123"/>
      <c r="I31" s="123"/>
      <c r="J31" s="123"/>
      <c r="K31" s="123"/>
      <c r="L31" s="123"/>
      <c r="M31" s="124"/>
      <c r="P31" s="103"/>
      <c r="Q31" s="103"/>
      <c r="R31" s="103"/>
      <c r="S31" s="103"/>
      <c r="T31" s="103"/>
      <c r="U31" s="103"/>
      <c r="V31" s="103"/>
      <c r="W31" s="103"/>
      <c r="X31" s="103"/>
      <c r="Y31" s="103"/>
      <c r="Z31" s="103"/>
    </row>
    <row r="32" spans="1:26" ht="15.75" customHeight="1" thickBot="1" x14ac:dyDescent="0.3">
      <c r="A32" s="126"/>
      <c r="B32" s="123"/>
      <c r="C32" s="123"/>
      <c r="D32" s="123"/>
      <c r="E32" s="123"/>
      <c r="F32" s="123"/>
      <c r="G32" s="123"/>
      <c r="H32" s="123"/>
      <c r="I32" s="123"/>
      <c r="J32" s="123"/>
      <c r="K32" s="123"/>
      <c r="L32" s="123"/>
      <c r="M32" s="124"/>
      <c r="P32" s="103"/>
      <c r="Q32" s="103"/>
      <c r="R32" s="103"/>
      <c r="S32" s="103"/>
      <c r="T32" s="103"/>
      <c r="U32" s="103"/>
      <c r="V32" s="103"/>
      <c r="W32" s="103"/>
      <c r="X32" s="103"/>
      <c r="Y32" s="103"/>
      <c r="Z32" s="103"/>
    </row>
    <row r="33" spans="1:26" ht="15" customHeight="1" x14ac:dyDescent="0.3">
      <c r="A33" s="191" t="s">
        <v>3</v>
      </c>
      <c r="B33" s="192"/>
      <c r="C33" s="192"/>
      <c r="D33" s="192"/>
      <c r="E33" s="192"/>
      <c r="F33" s="192"/>
      <c r="G33" s="192"/>
      <c r="H33" s="192"/>
      <c r="I33" s="192"/>
      <c r="J33" s="192"/>
      <c r="K33" s="192"/>
      <c r="L33" s="192"/>
      <c r="M33" s="193"/>
      <c r="P33" s="103"/>
      <c r="Q33" s="103"/>
      <c r="R33" s="103"/>
      <c r="S33" s="103"/>
      <c r="T33" s="103"/>
      <c r="U33" s="103"/>
      <c r="V33" s="103"/>
      <c r="W33" s="103"/>
      <c r="X33" s="103"/>
      <c r="Y33" s="103"/>
      <c r="Z33" s="103"/>
    </row>
    <row r="34" spans="1:26" ht="45" customHeight="1" x14ac:dyDescent="0.25">
      <c r="A34" s="108" t="s">
        <v>8</v>
      </c>
      <c r="B34" s="109" t="s">
        <v>77</v>
      </c>
      <c r="C34" s="110" t="s">
        <v>0</v>
      </c>
      <c r="D34" s="111" t="s">
        <v>73</v>
      </c>
      <c r="E34" s="112" t="s">
        <v>1</v>
      </c>
      <c r="F34" s="139" t="s">
        <v>68</v>
      </c>
      <c r="G34" s="114" t="s">
        <v>78</v>
      </c>
      <c r="H34" s="115" t="s">
        <v>79</v>
      </c>
      <c r="I34" s="116" t="s">
        <v>80</v>
      </c>
      <c r="J34" s="117" t="s">
        <v>81</v>
      </c>
      <c r="K34" s="118" t="s">
        <v>82</v>
      </c>
      <c r="L34" s="119" t="s">
        <v>26</v>
      </c>
      <c r="M34" s="120" t="s">
        <v>11</v>
      </c>
      <c r="P34" s="127"/>
      <c r="Q34" s="128"/>
      <c r="R34" s="128"/>
      <c r="S34" s="128"/>
      <c r="T34" s="128"/>
      <c r="U34" s="128"/>
      <c r="V34" s="128"/>
      <c r="W34" s="128"/>
      <c r="X34" s="128"/>
      <c r="Y34" s="128"/>
      <c r="Z34" s="128"/>
    </row>
    <row r="35" spans="1:26" ht="15" customHeight="1" x14ac:dyDescent="0.25">
      <c r="A35" s="27">
        <f>'Weekly Menus'!B7</f>
        <v>0</v>
      </c>
      <c r="B35" s="8"/>
      <c r="C35" s="9"/>
      <c r="D35" s="165"/>
      <c r="E35" s="9"/>
      <c r="F35" s="9"/>
      <c r="G35" s="9"/>
      <c r="H35" s="9"/>
      <c r="I35" s="9"/>
      <c r="J35" s="9"/>
      <c r="K35" s="9"/>
      <c r="L35" s="11"/>
      <c r="M35" s="28">
        <f t="shared" ref="M35:M42" si="3">SUM(G35:L35)</f>
        <v>0</v>
      </c>
      <c r="P35" s="127"/>
      <c r="Q35" s="128"/>
      <c r="R35" s="128"/>
      <c r="S35" s="128"/>
      <c r="T35" s="128"/>
      <c r="U35" s="128"/>
      <c r="V35" s="128"/>
      <c r="W35" s="128"/>
      <c r="X35" s="128"/>
      <c r="Y35" s="128"/>
      <c r="Z35" s="128"/>
    </row>
    <row r="36" spans="1:26" ht="15" customHeight="1" x14ac:dyDescent="0.25">
      <c r="A36" s="27">
        <f>'Weekly Menus'!B8</f>
        <v>0</v>
      </c>
      <c r="B36" s="8"/>
      <c r="C36" s="9"/>
      <c r="D36" s="9"/>
      <c r="E36" s="9"/>
      <c r="F36" s="9"/>
      <c r="G36" s="9"/>
      <c r="H36" s="9"/>
      <c r="I36" s="9"/>
      <c r="J36" s="9"/>
      <c r="K36" s="9"/>
      <c r="L36" s="11"/>
      <c r="M36" s="28">
        <f t="shared" si="3"/>
        <v>0</v>
      </c>
      <c r="P36" s="127"/>
      <c r="Q36" s="128"/>
      <c r="R36" s="128"/>
      <c r="S36" s="128"/>
      <c r="T36" s="128"/>
      <c r="U36" s="128"/>
      <c r="V36" s="128"/>
      <c r="W36" s="128"/>
      <c r="X36" s="128"/>
      <c r="Y36" s="128"/>
      <c r="Z36" s="128"/>
    </row>
    <row r="37" spans="1:26" ht="15" customHeight="1" x14ac:dyDescent="0.25">
      <c r="A37" s="27">
        <f>'Weekly Menus'!B9</f>
        <v>0</v>
      </c>
      <c r="B37" s="8"/>
      <c r="C37" s="9"/>
      <c r="D37" s="9"/>
      <c r="E37" s="9"/>
      <c r="F37" s="9"/>
      <c r="G37" s="9"/>
      <c r="H37" s="9"/>
      <c r="I37" s="9"/>
      <c r="J37" s="9"/>
      <c r="K37" s="9"/>
      <c r="L37" s="11"/>
      <c r="M37" s="28">
        <f t="shared" si="3"/>
        <v>0</v>
      </c>
      <c r="P37" s="127"/>
      <c r="Q37" s="128"/>
      <c r="R37" s="128"/>
      <c r="S37" s="128"/>
      <c r="T37" s="128"/>
      <c r="U37" s="128"/>
      <c r="V37" s="128"/>
      <c r="W37" s="128"/>
      <c r="X37" s="128"/>
      <c r="Y37" s="128"/>
      <c r="Z37" s="128"/>
    </row>
    <row r="38" spans="1:26" ht="15" customHeight="1" x14ac:dyDescent="0.25">
      <c r="A38" s="27">
        <f>'Weekly Menus'!B10</f>
        <v>0</v>
      </c>
      <c r="B38" s="166"/>
      <c r="C38" s="9"/>
      <c r="D38" s="86"/>
      <c r="E38" s="9"/>
      <c r="F38" s="9"/>
      <c r="G38" s="9"/>
      <c r="H38" s="9"/>
      <c r="I38" s="9"/>
      <c r="J38" s="9"/>
      <c r="K38" s="9"/>
      <c r="L38" s="11"/>
      <c r="M38" s="28">
        <f t="shared" si="3"/>
        <v>0</v>
      </c>
      <c r="P38" s="127"/>
      <c r="Q38" s="128"/>
      <c r="R38" s="128"/>
      <c r="S38" s="128"/>
      <c r="T38" s="128"/>
      <c r="U38" s="128"/>
      <c r="V38" s="128"/>
      <c r="W38" s="128"/>
      <c r="X38" s="128"/>
      <c r="Y38" s="128"/>
      <c r="Z38" s="128"/>
    </row>
    <row r="39" spans="1:26" ht="15" customHeight="1" x14ac:dyDescent="0.25">
      <c r="A39" s="27">
        <f>'Weekly Menus'!B11</f>
        <v>0</v>
      </c>
      <c r="B39" s="8"/>
      <c r="C39" s="9"/>
      <c r="D39" s="9"/>
      <c r="E39" s="9"/>
      <c r="F39" s="9"/>
      <c r="G39" s="9"/>
      <c r="H39" s="9"/>
      <c r="I39" s="9"/>
      <c r="J39" s="9"/>
      <c r="K39" s="9"/>
      <c r="L39" s="11"/>
      <c r="M39" s="28">
        <f t="shared" si="3"/>
        <v>0</v>
      </c>
      <c r="P39" s="129"/>
      <c r="Q39" s="128"/>
      <c r="R39" s="128"/>
      <c r="S39" s="128"/>
      <c r="T39" s="128"/>
      <c r="U39" s="128"/>
      <c r="V39" s="128"/>
      <c r="W39" s="128"/>
      <c r="X39" s="128"/>
      <c r="Y39" s="128"/>
      <c r="Z39" s="128"/>
    </row>
    <row r="40" spans="1:26" ht="15" customHeight="1" x14ac:dyDescent="0.25">
      <c r="A40" s="27">
        <f>'Weekly Menus'!B12</f>
        <v>0</v>
      </c>
      <c r="B40" s="12"/>
      <c r="C40" s="9"/>
      <c r="D40" s="9"/>
      <c r="E40" s="9"/>
      <c r="F40" s="9"/>
      <c r="G40" s="9"/>
      <c r="H40" s="9"/>
      <c r="I40" s="9"/>
      <c r="J40" s="9"/>
      <c r="K40" s="9"/>
      <c r="L40" s="11"/>
      <c r="M40" s="28">
        <f t="shared" si="3"/>
        <v>0</v>
      </c>
      <c r="P40" s="127"/>
      <c r="Q40" s="128"/>
      <c r="R40" s="128"/>
      <c r="S40" s="128"/>
      <c r="T40" s="128"/>
      <c r="U40" s="128"/>
      <c r="V40" s="128"/>
      <c r="W40" s="128"/>
      <c r="X40" s="128"/>
      <c r="Y40" s="128"/>
      <c r="Z40" s="128"/>
    </row>
    <row r="41" spans="1:26" ht="15" customHeight="1" x14ac:dyDescent="0.25">
      <c r="A41" s="27">
        <f>'Weekly Menus'!B13</f>
        <v>0</v>
      </c>
      <c r="B41" s="8"/>
      <c r="C41" s="9"/>
      <c r="D41" s="9"/>
      <c r="E41" s="9"/>
      <c r="F41" s="9"/>
      <c r="G41" s="9"/>
      <c r="H41" s="9"/>
      <c r="I41" s="9"/>
      <c r="J41" s="9"/>
      <c r="K41" s="9"/>
      <c r="L41" s="11"/>
      <c r="M41" s="28">
        <f t="shared" si="3"/>
        <v>0</v>
      </c>
      <c r="P41" s="127"/>
      <c r="Q41" s="128"/>
      <c r="R41" s="128"/>
      <c r="S41" s="128"/>
      <c r="T41" s="128"/>
      <c r="U41" s="128"/>
      <c r="V41" s="128"/>
      <c r="W41" s="128"/>
      <c r="X41" s="128"/>
      <c r="Y41" s="128"/>
      <c r="Z41" s="128"/>
    </row>
    <row r="42" spans="1:26" ht="15" customHeight="1" x14ac:dyDescent="0.25">
      <c r="A42" s="27">
        <f>'Weekly Menus'!B14</f>
        <v>0</v>
      </c>
      <c r="B42" s="8"/>
      <c r="C42" s="9"/>
      <c r="D42" s="9"/>
      <c r="E42" s="9"/>
      <c r="F42" s="9"/>
      <c r="G42" s="9"/>
      <c r="H42" s="9"/>
      <c r="I42" s="9"/>
      <c r="J42" s="9"/>
      <c r="K42" s="9"/>
      <c r="L42" s="11"/>
      <c r="M42" s="28">
        <f t="shared" si="3"/>
        <v>0</v>
      </c>
      <c r="P42" s="103"/>
      <c r="Q42" s="103"/>
      <c r="R42" s="103"/>
      <c r="S42" s="103"/>
      <c r="T42" s="103"/>
      <c r="U42" s="103"/>
      <c r="V42" s="103"/>
      <c r="W42" s="103"/>
      <c r="X42" s="103"/>
      <c r="Y42" s="103"/>
      <c r="Z42" s="103"/>
    </row>
    <row r="43" spans="1:26" ht="15" customHeight="1" x14ac:dyDescent="0.25">
      <c r="A43" s="27">
        <f>'Weekly Menus'!B15</f>
        <v>0</v>
      </c>
      <c r="B43" s="8"/>
      <c r="C43" s="9"/>
      <c r="D43" s="9"/>
      <c r="E43" s="9"/>
      <c r="F43" s="9"/>
      <c r="G43" s="9"/>
      <c r="H43" s="9"/>
      <c r="I43" s="9"/>
      <c r="J43" s="9"/>
      <c r="K43" s="9"/>
      <c r="L43" s="9"/>
      <c r="M43" s="28"/>
      <c r="P43" s="103"/>
      <c r="Q43" s="103"/>
      <c r="R43" s="103"/>
      <c r="S43" s="103"/>
      <c r="T43" s="103"/>
      <c r="U43" s="103"/>
      <c r="V43" s="103"/>
      <c r="W43" s="103"/>
      <c r="X43" s="103"/>
      <c r="Y43" s="103"/>
      <c r="Z43" s="103"/>
    </row>
    <row r="44" spans="1:26" ht="15" customHeight="1" x14ac:dyDescent="0.25">
      <c r="A44" s="27">
        <f>'Weekly Menus'!B16</f>
        <v>0</v>
      </c>
      <c r="B44" s="8"/>
      <c r="C44" s="9"/>
      <c r="D44" s="9"/>
      <c r="E44" s="9"/>
      <c r="F44" s="9"/>
      <c r="G44" s="9"/>
      <c r="H44" s="9"/>
      <c r="I44" s="9"/>
      <c r="J44" s="9"/>
      <c r="K44" s="9"/>
      <c r="L44" s="9"/>
      <c r="M44" s="28"/>
      <c r="P44" s="103"/>
      <c r="Q44" s="103"/>
      <c r="R44" s="103"/>
      <c r="S44" s="103"/>
      <c r="T44" s="103"/>
      <c r="U44" s="103"/>
      <c r="V44" s="103"/>
      <c r="W44" s="103"/>
      <c r="X44" s="103"/>
      <c r="Y44" s="103"/>
      <c r="Z44" s="103"/>
    </row>
    <row r="45" spans="1:26" ht="15" customHeight="1" x14ac:dyDescent="0.25">
      <c r="A45" s="27">
        <f>'Weekly Menus'!B17</f>
        <v>0</v>
      </c>
      <c r="B45" s="10"/>
      <c r="C45" s="9"/>
      <c r="D45" s="9"/>
      <c r="E45" s="9"/>
      <c r="F45" s="9"/>
      <c r="G45" s="9"/>
      <c r="H45" s="9"/>
      <c r="I45" s="9"/>
      <c r="J45" s="9"/>
      <c r="K45" s="9"/>
      <c r="L45" s="9"/>
      <c r="M45" s="28"/>
      <c r="P45" s="103"/>
      <c r="Q45" s="103"/>
      <c r="R45" s="103"/>
      <c r="S45" s="103"/>
      <c r="T45" s="103"/>
      <c r="U45" s="103"/>
      <c r="V45" s="103"/>
      <c r="W45" s="103"/>
      <c r="X45" s="103"/>
      <c r="Y45" s="103"/>
      <c r="Z45" s="103"/>
    </row>
    <row r="46" spans="1:26" ht="15" customHeight="1" x14ac:dyDescent="0.25">
      <c r="A46" s="27">
        <f>'Weekly Menus'!B18</f>
        <v>0</v>
      </c>
      <c r="B46" s="10"/>
      <c r="C46" s="9"/>
      <c r="D46" s="9"/>
      <c r="E46" s="9"/>
      <c r="F46" s="9"/>
      <c r="G46" s="9"/>
      <c r="H46" s="9"/>
      <c r="I46" s="9"/>
      <c r="J46" s="9"/>
      <c r="K46" s="9"/>
      <c r="L46" s="9"/>
      <c r="M46" s="28"/>
      <c r="P46" s="103"/>
      <c r="Q46" s="103"/>
      <c r="R46" s="103"/>
      <c r="S46" s="103"/>
      <c r="T46" s="103"/>
      <c r="U46" s="103"/>
      <c r="V46" s="103"/>
      <c r="W46" s="103"/>
      <c r="X46" s="103"/>
      <c r="Y46" s="103"/>
      <c r="Z46" s="103"/>
    </row>
    <row r="47" spans="1:26" ht="15" customHeight="1" x14ac:dyDescent="0.25">
      <c r="A47" s="27">
        <f>'Weekly Menus'!B19</f>
        <v>0</v>
      </c>
      <c r="B47" s="10"/>
      <c r="C47" s="9"/>
      <c r="D47" s="9"/>
      <c r="E47" s="9"/>
      <c r="F47" s="9"/>
      <c r="G47" s="9"/>
      <c r="H47" s="9"/>
      <c r="I47" s="9"/>
      <c r="J47" s="9"/>
      <c r="K47" s="9"/>
      <c r="L47" s="9"/>
      <c r="M47" s="28">
        <f t="shared" ref="M47:M54" si="4">SUM(G47:L47)</f>
        <v>0</v>
      </c>
      <c r="P47" s="103"/>
      <c r="Q47" s="103"/>
      <c r="R47" s="103"/>
      <c r="S47" s="103"/>
      <c r="T47" s="103"/>
      <c r="U47" s="103"/>
      <c r="V47" s="103"/>
      <c r="W47" s="103"/>
      <c r="X47" s="103"/>
      <c r="Y47" s="103"/>
      <c r="Z47" s="103"/>
    </row>
    <row r="48" spans="1:26" ht="15" customHeight="1" x14ac:dyDescent="0.25">
      <c r="A48" s="27">
        <f>'Weekly Menus'!B20</f>
        <v>0</v>
      </c>
      <c r="B48" s="10"/>
      <c r="C48" s="9"/>
      <c r="D48" s="9"/>
      <c r="E48" s="9"/>
      <c r="F48" s="9"/>
      <c r="G48" s="9"/>
      <c r="H48" s="9"/>
      <c r="I48" s="9"/>
      <c r="J48" s="9"/>
      <c r="K48" s="9"/>
      <c r="L48" s="9"/>
      <c r="M48" s="28">
        <f t="shared" si="4"/>
        <v>0</v>
      </c>
      <c r="P48" s="103"/>
      <c r="Q48" s="103"/>
      <c r="R48" s="103"/>
      <c r="S48" s="103"/>
      <c r="T48" s="103"/>
      <c r="U48" s="103"/>
      <c r="V48" s="103"/>
      <c r="W48" s="103"/>
      <c r="X48" s="103"/>
      <c r="Y48" s="103"/>
      <c r="Z48" s="103"/>
    </row>
    <row r="49" spans="1:26" ht="15" customHeight="1" x14ac:dyDescent="0.25">
      <c r="A49" s="27">
        <f>'Weekly Menus'!B21</f>
        <v>0</v>
      </c>
      <c r="B49" s="10"/>
      <c r="C49" s="9"/>
      <c r="D49" s="9"/>
      <c r="E49" s="9"/>
      <c r="F49" s="9"/>
      <c r="G49" s="9"/>
      <c r="H49" s="9"/>
      <c r="I49" s="9"/>
      <c r="J49" s="9"/>
      <c r="K49" s="9"/>
      <c r="L49" s="9"/>
      <c r="M49" s="28">
        <f t="shared" si="4"/>
        <v>0</v>
      </c>
      <c r="P49" s="103"/>
      <c r="Q49" s="103"/>
      <c r="R49" s="103"/>
      <c r="S49" s="103"/>
      <c r="T49" s="103"/>
      <c r="U49" s="103"/>
      <c r="V49" s="103"/>
      <c r="W49" s="103"/>
      <c r="X49" s="103"/>
      <c r="Y49" s="103"/>
      <c r="Z49" s="103"/>
    </row>
    <row r="50" spans="1:26" ht="15" customHeight="1" x14ac:dyDescent="0.25">
      <c r="A50" s="27">
        <f>'Weekly Menus'!B22</f>
        <v>0</v>
      </c>
      <c r="B50" s="10"/>
      <c r="C50" s="9"/>
      <c r="D50" s="9"/>
      <c r="E50" s="9"/>
      <c r="F50" s="9"/>
      <c r="G50" s="9"/>
      <c r="H50" s="9"/>
      <c r="I50" s="9"/>
      <c r="J50" s="9"/>
      <c r="K50" s="9"/>
      <c r="L50" s="9"/>
      <c r="M50" s="28">
        <f t="shared" si="4"/>
        <v>0</v>
      </c>
      <c r="P50" s="127"/>
      <c r="Q50" s="128"/>
      <c r="R50" s="128"/>
      <c r="S50" s="128"/>
      <c r="T50" s="128"/>
      <c r="U50" s="128"/>
      <c r="V50" s="128"/>
      <c r="W50" s="128"/>
      <c r="X50" s="128"/>
      <c r="Y50" s="128"/>
      <c r="Z50" s="128"/>
    </row>
    <row r="51" spans="1:26" ht="15" customHeight="1" x14ac:dyDescent="0.25">
      <c r="A51" s="27">
        <f>'Weekly Menus'!B23</f>
        <v>0</v>
      </c>
      <c r="B51" s="10"/>
      <c r="C51" s="9"/>
      <c r="D51" s="9"/>
      <c r="E51" s="9"/>
      <c r="F51" s="9"/>
      <c r="G51" s="9"/>
      <c r="H51" s="9"/>
      <c r="I51" s="9"/>
      <c r="J51" s="9"/>
      <c r="K51" s="9"/>
      <c r="L51" s="9"/>
      <c r="M51" s="28">
        <f t="shared" si="4"/>
        <v>0</v>
      </c>
      <c r="P51" s="127"/>
      <c r="Q51" s="128"/>
      <c r="R51" s="128"/>
      <c r="S51" s="128"/>
      <c r="T51" s="128"/>
      <c r="U51" s="128"/>
      <c r="V51" s="128"/>
      <c r="W51" s="128"/>
      <c r="X51" s="128"/>
      <c r="Y51" s="128"/>
      <c r="Z51" s="128"/>
    </row>
    <row r="52" spans="1:26" ht="15" customHeight="1" x14ac:dyDescent="0.25">
      <c r="A52" s="27">
        <f>'Weekly Menus'!B24</f>
        <v>0</v>
      </c>
      <c r="B52" s="10"/>
      <c r="C52" s="9"/>
      <c r="D52" s="9"/>
      <c r="E52" s="9"/>
      <c r="F52" s="9"/>
      <c r="G52" s="9"/>
      <c r="H52" s="9"/>
      <c r="I52" s="9"/>
      <c r="J52" s="9"/>
      <c r="K52" s="9"/>
      <c r="L52" s="9"/>
      <c r="M52" s="28">
        <f t="shared" si="4"/>
        <v>0</v>
      </c>
      <c r="P52" s="127"/>
      <c r="Q52" s="128"/>
      <c r="R52" s="128"/>
      <c r="S52" s="128"/>
      <c r="T52" s="128"/>
      <c r="U52" s="128"/>
      <c r="V52" s="128"/>
      <c r="W52" s="128"/>
      <c r="X52" s="128"/>
      <c r="Y52" s="128"/>
      <c r="Z52" s="128"/>
    </row>
    <row r="53" spans="1:26" ht="15" customHeight="1" x14ac:dyDescent="0.25">
      <c r="A53" s="27">
        <f>'Weekly Menus'!B25</f>
        <v>0</v>
      </c>
      <c r="B53" s="10"/>
      <c r="C53" s="9"/>
      <c r="D53" s="9"/>
      <c r="E53" s="9"/>
      <c r="F53" s="9"/>
      <c r="G53" s="9"/>
      <c r="H53" s="9"/>
      <c r="I53" s="9"/>
      <c r="J53" s="9"/>
      <c r="K53" s="9"/>
      <c r="L53" s="9"/>
      <c r="M53" s="28">
        <f t="shared" si="4"/>
        <v>0</v>
      </c>
      <c r="P53" s="127"/>
      <c r="Q53" s="128"/>
      <c r="R53" s="128"/>
      <c r="S53" s="128"/>
      <c r="T53" s="128"/>
      <c r="U53" s="128"/>
      <c r="V53" s="128"/>
      <c r="W53" s="128"/>
      <c r="X53" s="128"/>
      <c r="Y53" s="128"/>
      <c r="Z53" s="128"/>
    </row>
    <row r="54" spans="1:26" ht="15" customHeight="1" x14ac:dyDescent="0.25">
      <c r="A54" s="27">
        <f>'Weekly Menus'!B26</f>
        <v>0</v>
      </c>
      <c r="B54" s="10"/>
      <c r="C54" s="9"/>
      <c r="D54" s="9"/>
      <c r="E54" s="9"/>
      <c r="F54" s="9"/>
      <c r="G54" s="9"/>
      <c r="H54" s="9"/>
      <c r="I54" s="9"/>
      <c r="J54" s="9"/>
      <c r="K54" s="9"/>
      <c r="L54" s="9"/>
      <c r="M54" s="28">
        <f t="shared" si="4"/>
        <v>0</v>
      </c>
      <c r="P54" s="127"/>
      <c r="Q54" s="128"/>
      <c r="R54" s="128"/>
      <c r="S54" s="128"/>
      <c r="T54" s="128"/>
      <c r="U54" s="128"/>
      <c r="V54" s="128"/>
      <c r="W54" s="128"/>
      <c r="X54" s="128"/>
      <c r="Y54" s="128"/>
      <c r="Z54" s="128"/>
    </row>
    <row r="55" spans="1:26" x14ac:dyDescent="0.25">
      <c r="A55" s="186" t="s">
        <v>16</v>
      </c>
      <c r="B55" s="187"/>
      <c r="C55" s="29">
        <f t="shared" ref="C55:L55" si="5">SUM(C35:C54)</f>
        <v>0</v>
      </c>
      <c r="D55" s="30">
        <f>SUM(D35:D54)</f>
        <v>0</v>
      </c>
      <c r="E55" s="31">
        <f t="shared" si="5"/>
        <v>0</v>
      </c>
      <c r="F55" s="87">
        <f>SUM(F35:F54)</f>
        <v>0</v>
      </c>
      <c r="G55" s="32">
        <f t="shared" si="5"/>
        <v>0</v>
      </c>
      <c r="H55" s="33">
        <f t="shared" si="5"/>
        <v>0</v>
      </c>
      <c r="I55" s="34">
        <f t="shared" si="5"/>
        <v>0</v>
      </c>
      <c r="J55" s="35">
        <f t="shared" si="5"/>
        <v>0</v>
      </c>
      <c r="K55" s="36">
        <f t="shared" si="5"/>
        <v>0</v>
      </c>
      <c r="L55" s="37">
        <f t="shared" si="5"/>
        <v>0</v>
      </c>
      <c r="M55" s="38">
        <f>SUM(G55:L55)</f>
        <v>0</v>
      </c>
      <c r="P55" s="127"/>
      <c r="Q55" s="128"/>
      <c r="R55" s="128"/>
      <c r="S55" s="128"/>
      <c r="T55" s="128"/>
      <c r="U55" s="128"/>
      <c r="V55" s="128"/>
      <c r="W55" s="128"/>
      <c r="X55" s="128"/>
      <c r="Y55" s="128"/>
      <c r="Z55" s="128"/>
    </row>
    <row r="56" spans="1:26" ht="30" x14ac:dyDescent="0.25">
      <c r="A56" s="188" t="s">
        <v>14</v>
      </c>
      <c r="B56" s="189"/>
      <c r="C56" s="39" t="s">
        <v>75</v>
      </c>
      <c r="D56" s="39" t="s">
        <v>75</v>
      </c>
      <c r="E56" s="39" t="s">
        <v>19</v>
      </c>
      <c r="F56" s="39" t="s">
        <v>19</v>
      </c>
      <c r="G56" s="40"/>
      <c r="H56" s="40"/>
      <c r="I56" s="40"/>
      <c r="J56" s="40"/>
      <c r="K56" s="40"/>
      <c r="L56" s="40"/>
      <c r="M56" s="41" t="s">
        <v>19</v>
      </c>
      <c r="P56" s="127"/>
      <c r="Q56" s="128"/>
      <c r="R56" s="128"/>
      <c r="S56" s="128"/>
      <c r="T56" s="128"/>
      <c r="U56" s="128"/>
      <c r="V56" s="128"/>
      <c r="W56" s="128"/>
      <c r="X56" s="128"/>
      <c r="Y56" s="128"/>
      <c r="Z56" s="128"/>
    </row>
    <row r="57" spans="1:26" ht="15.75" customHeight="1" thickBot="1" x14ac:dyDescent="0.3">
      <c r="A57" s="184" t="s">
        <v>9</v>
      </c>
      <c r="B57" s="185"/>
      <c r="C57" s="42" t="str">
        <f>IF(C55&gt;=2,"Yes","No")</f>
        <v>No</v>
      </c>
      <c r="D57" s="42" t="str">
        <f>IF(D55&gt;=2,"Yes","No")</f>
        <v>No</v>
      </c>
      <c r="E57" s="42" t="str">
        <f>IF(E55&gt;=1,"Yes","No")</f>
        <v>No</v>
      </c>
      <c r="F57" s="42" t="str">
        <f>IF(F55&gt;=1,"Yes","No")</f>
        <v>No</v>
      </c>
      <c r="G57" s="43"/>
      <c r="H57" s="43"/>
      <c r="I57" s="43"/>
      <c r="J57" s="43"/>
      <c r="K57" s="43"/>
      <c r="L57" s="43"/>
      <c r="M57" s="44" t="str">
        <f>IF(M55&gt;=1,"Yes","No")</f>
        <v>No</v>
      </c>
      <c r="P57" s="127"/>
      <c r="Q57" s="128"/>
      <c r="R57" s="128"/>
      <c r="S57" s="128"/>
      <c r="T57" s="128"/>
      <c r="U57" s="128"/>
      <c r="V57" s="128"/>
      <c r="W57" s="128"/>
      <c r="X57" s="128"/>
      <c r="Y57" s="128"/>
      <c r="Z57" s="128"/>
    </row>
    <row r="58" spans="1:26" ht="15.75" customHeight="1" thickBot="1" x14ac:dyDescent="0.3">
      <c r="A58" s="130"/>
      <c r="B58" s="131"/>
      <c r="C58" s="130"/>
      <c r="D58" s="130"/>
      <c r="E58" s="130"/>
      <c r="F58" s="130"/>
      <c r="G58" s="130"/>
      <c r="H58" s="130"/>
      <c r="I58" s="130"/>
      <c r="J58" s="130"/>
      <c r="K58" s="130"/>
      <c r="L58" s="130"/>
      <c r="M58" s="130"/>
      <c r="P58" s="127"/>
      <c r="Q58" s="128"/>
      <c r="R58" s="128"/>
      <c r="S58" s="128"/>
      <c r="T58" s="128"/>
      <c r="U58" s="128"/>
      <c r="V58" s="128"/>
      <c r="W58" s="128"/>
      <c r="X58" s="128"/>
      <c r="Y58" s="128"/>
      <c r="Z58" s="128"/>
    </row>
    <row r="59" spans="1:26" ht="30" customHeight="1" x14ac:dyDescent="0.25">
      <c r="A59" s="199" t="s">
        <v>13</v>
      </c>
      <c r="B59" s="200"/>
      <c r="C59" s="200"/>
      <c r="D59" s="200"/>
      <c r="E59" s="200"/>
      <c r="F59" s="200"/>
      <c r="G59" s="200"/>
      <c r="H59" s="200"/>
      <c r="I59" s="200"/>
      <c r="J59" s="200"/>
      <c r="K59" s="200"/>
      <c r="L59" s="200"/>
      <c r="M59" s="201"/>
      <c r="P59" s="103"/>
      <c r="Q59" s="103"/>
      <c r="R59" s="103"/>
      <c r="S59" s="103"/>
      <c r="T59" s="103"/>
      <c r="U59" s="103"/>
      <c r="V59" s="103"/>
      <c r="W59" s="103"/>
      <c r="X59" s="103"/>
      <c r="Y59" s="103"/>
      <c r="Z59" s="103"/>
    </row>
    <row r="60" spans="1:26" s="125" customFormat="1" ht="15" customHeight="1" x14ac:dyDescent="0.25">
      <c r="A60" s="104" t="s">
        <v>43</v>
      </c>
      <c r="B60" s="105" t="str">
        <f>'Weekly Menus'!B4</f>
        <v>Week One</v>
      </c>
      <c r="C60" s="123"/>
      <c r="D60" s="123"/>
      <c r="E60" s="123"/>
      <c r="F60" s="123"/>
      <c r="G60" s="123"/>
      <c r="H60" s="123"/>
      <c r="I60" s="123"/>
      <c r="J60" s="123"/>
      <c r="K60" s="123"/>
      <c r="L60" s="123"/>
      <c r="M60" s="124"/>
      <c r="P60" s="103"/>
      <c r="Q60" s="103"/>
      <c r="R60" s="103"/>
      <c r="S60" s="103"/>
      <c r="T60" s="103"/>
      <c r="U60" s="103"/>
      <c r="V60" s="103"/>
      <c r="W60" s="103"/>
      <c r="X60" s="103"/>
      <c r="Y60" s="103"/>
      <c r="Z60" s="103"/>
    </row>
    <row r="61" spans="1:26" ht="15.75" customHeight="1" thickBot="1" x14ac:dyDescent="0.3">
      <c r="A61" s="126"/>
      <c r="B61" s="123"/>
      <c r="C61" s="123"/>
      <c r="D61" s="123"/>
      <c r="E61" s="123"/>
      <c r="F61" s="123"/>
      <c r="G61" s="123"/>
      <c r="H61" s="123"/>
      <c r="I61" s="123"/>
      <c r="J61" s="123"/>
      <c r="K61" s="123"/>
      <c r="L61" s="123"/>
      <c r="M61" s="124"/>
      <c r="P61" s="103"/>
      <c r="Q61" s="103"/>
      <c r="R61" s="103"/>
      <c r="S61" s="103"/>
      <c r="T61" s="103"/>
      <c r="U61" s="103"/>
      <c r="V61" s="103"/>
      <c r="W61" s="103"/>
      <c r="X61" s="103"/>
      <c r="Y61" s="103"/>
      <c r="Z61" s="103"/>
    </row>
    <row r="62" spans="1:26" ht="15" customHeight="1" x14ac:dyDescent="0.3">
      <c r="A62" s="191" t="s">
        <v>4</v>
      </c>
      <c r="B62" s="192"/>
      <c r="C62" s="192"/>
      <c r="D62" s="192"/>
      <c r="E62" s="192"/>
      <c r="F62" s="192"/>
      <c r="G62" s="192"/>
      <c r="H62" s="192"/>
      <c r="I62" s="192"/>
      <c r="J62" s="192"/>
      <c r="K62" s="192"/>
      <c r="L62" s="192"/>
      <c r="M62" s="193"/>
      <c r="P62" s="103"/>
      <c r="Q62" s="103"/>
      <c r="R62" s="103"/>
      <c r="S62" s="103"/>
      <c r="T62" s="103"/>
      <c r="U62" s="103"/>
      <c r="V62" s="103"/>
      <c r="W62" s="103"/>
      <c r="X62" s="103"/>
      <c r="Y62" s="103"/>
      <c r="Z62" s="103"/>
    </row>
    <row r="63" spans="1:26" ht="45" customHeight="1" x14ac:dyDescent="0.25">
      <c r="A63" s="108" t="s">
        <v>8</v>
      </c>
      <c r="B63" s="109" t="s">
        <v>77</v>
      </c>
      <c r="C63" s="110" t="s">
        <v>0</v>
      </c>
      <c r="D63" s="111" t="s">
        <v>73</v>
      </c>
      <c r="E63" s="112" t="s">
        <v>1</v>
      </c>
      <c r="F63" s="139" t="s">
        <v>68</v>
      </c>
      <c r="G63" s="114" t="s">
        <v>78</v>
      </c>
      <c r="H63" s="115" t="s">
        <v>79</v>
      </c>
      <c r="I63" s="116" t="s">
        <v>80</v>
      </c>
      <c r="J63" s="117" t="s">
        <v>81</v>
      </c>
      <c r="K63" s="118" t="s">
        <v>82</v>
      </c>
      <c r="L63" s="119" t="s">
        <v>26</v>
      </c>
      <c r="M63" s="120" t="s">
        <v>11</v>
      </c>
      <c r="P63" s="103"/>
      <c r="Q63" s="103"/>
      <c r="R63" s="103"/>
      <c r="S63" s="103"/>
      <c r="T63" s="103"/>
      <c r="U63" s="103"/>
      <c r="V63" s="103"/>
      <c r="W63" s="103"/>
      <c r="X63" s="103"/>
      <c r="Y63" s="103"/>
      <c r="Z63" s="103"/>
    </row>
    <row r="64" spans="1:26" ht="15" customHeight="1" x14ac:dyDescent="0.25">
      <c r="A64" s="27">
        <f>'Weekly Menus'!C7</f>
        <v>0</v>
      </c>
      <c r="B64" s="166"/>
      <c r="C64" s="165"/>
      <c r="D64" s="165"/>
      <c r="E64" s="165"/>
      <c r="F64" s="165"/>
      <c r="G64" s="165"/>
      <c r="H64" s="165"/>
      <c r="I64" s="165"/>
      <c r="J64" s="165"/>
      <c r="K64" s="165"/>
      <c r="L64" s="167"/>
      <c r="M64" s="28">
        <f t="shared" ref="M64:M71" si="6">SUM(G64:L64)</f>
        <v>0</v>
      </c>
      <c r="P64" s="103"/>
      <c r="Q64" s="103"/>
      <c r="R64" s="103"/>
      <c r="S64" s="103"/>
      <c r="T64" s="103"/>
      <c r="U64" s="103"/>
      <c r="V64" s="103"/>
      <c r="W64" s="103"/>
      <c r="X64" s="103"/>
      <c r="Y64" s="103"/>
      <c r="Z64" s="103"/>
    </row>
    <row r="65" spans="1:26" ht="15" customHeight="1" x14ac:dyDescent="0.25">
      <c r="A65" s="27">
        <f>'Weekly Menus'!C8</f>
        <v>0</v>
      </c>
      <c r="B65" s="166"/>
      <c r="C65" s="165"/>
      <c r="D65" s="165"/>
      <c r="E65" s="165"/>
      <c r="F65" s="165"/>
      <c r="G65" s="165"/>
      <c r="H65" s="165"/>
      <c r="I65" s="165"/>
      <c r="J65" s="165"/>
      <c r="K65" s="165"/>
      <c r="L65" s="167"/>
      <c r="M65" s="28">
        <f t="shared" si="6"/>
        <v>0</v>
      </c>
      <c r="P65" s="103"/>
      <c r="Q65" s="103"/>
      <c r="R65" s="103"/>
      <c r="S65" s="103"/>
      <c r="T65" s="103"/>
      <c r="U65" s="103"/>
      <c r="V65" s="103"/>
      <c r="W65" s="103"/>
      <c r="X65" s="103"/>
      <c r="Y65" s="103"/>
      <c r="Z65" s="103"/>
    </row>
    <row r="66" spans="1:26" ht="15" customHeight="1" x14ac:dyDescent="0.25">
      <c r="A66" s="27">
        <f>'Weekly Menus'!C9</f>
        <v>0</v>
      </c>
      <c r="B66" s="166"/>
      <c r="C66" s="165"/>
      <c r="D66" s="165"/>
      <c r="E66" s="165"/>
      <c r="F66" s="165"/>
      <c r="G66" s="165"/>
      <c r="H66" s="165"/>
      <c r="I66" s="165"/>
      <c r="J66" s="165"/>
      <c r="K66" s="165"/>
      <c r="L66" s="167"/>
      <c r="M66" s="28">
        <f t="shared" si="6"/>
        <v>0</v>
      </c>
      <c r="P66" s="103"/>
      <c r="Q66" s="103"/>
      <c r="R66" s="103"/>
      <c r="S66" s="103"/>
      <c r="T66" s="103"/>
      <c r="U66" s="103"/>
      <c r="V66" s="103"/>
      <c r="W66" s="103"/>
      <c r="X66" s="103"/>
      <c r="Y66" s="103"/>
      <c r="Z66" s="103"/>
    </row>
    <row r="67" spans="1:26" ht="15" customHeight="1" x14ac:dyDescent="0.25">
      <c r="A67" s="27">
        <f>'Weekly Menus'!C10</f>
        <v>0</v>
      </c>
      <c r="B67" s="166"/>
      <c r="C67" s="165"/>
      <c r="D67" s="165"/>
      <c r="E67" s="165"/>
      <c r="F67" s="165"/>
      <c r="G67" s="165"/>
      <c r="H67" s="165"/>
      <c r="I67" s="165"/>
      <c r="J67" s="165"/>
      <c r="K67" s="165"/>
      <c r="L67" s="167"/>
      <c r="M67" s="28">
        <f t="shared" si="6"/>
        <v>0</v>
      </c>
      <c r="P67" s="103"/>
      <c r="Q67" s="103"/>
      <c r="R67" s="103"/>
      <c r="S67" s="103"/>
      <c r="T67" s="103"/>
      <c r="U67" s="103"/>
      <c r="V67" s="103"/>
      <c r="W67" s="103"/>
      <c r="X67" s="103"/>
      <c r="Y67" s="103"/>
      <c r="Z67" s="103"/>
    </row>
    <row r="68" spans="1:26" ht="15" customHeight="1" x14ac:dyDescent="0.25">
      <c r="A68" s="27">
        <f>'Weekly Menus'!C11</f>
        <v>0</v>
      </c>
      <c r="B68" s="166"/>
      <c r="C68" s="165"/>
      <c r="D68" s="165"/>
      <c r="E68" s="165"/>
      <c r="F68" s="165"/>
      <c r="G68" s="165"/>
      <c r="H68" s="165"/>
      <c r="I68" s="165"/>
      <c r="J68" s="165"/>
      <c r="K68" s="165"/>
      <c r="L68" s="167"/>
      <c r="M68" s="28">
        <f t="shared" si="6"/>
        <v>0</v>
      </c>
      <c r="P68" s="103"/>
      <c r="Q68" s="103"/>
      <c r="R68" s="103"/>
      <c r="S68" s="103"/>
      <c r="T68" s="103"/>
      <c r="U68" s="103"/>
      <c r="V68" s="103"/>
      <c r="W68" s="103"/>
      <c r="X68" s="103"/>
      <c r="Y68" s="103"/>
      <c r="Z68" s="103"/>
    </row>
    <row r="69" spans="1:26" ht="15" customHeight="1" x14ac:dyDescent="0.25">
      <c r="A69" s="27">
        <f>'Weekly Menus'!C12</f>
        <v>0</v>
      </c>
      <c r="B69" s="166"/>
      <c r="C69" s="165"/>
      <c r="D69" s="165"/>
      <c r="E69" s="165"/>
      <c r="F69" s="165"/>
      <c r="G69" s="165"/>
      <c r="H69" s="165"/>
      <c r="I69" s="165"/>
      <c r="J69" s="165"/>
      <c r="K69" s="165"/>
      <c r="L69" s="167"/>
      <c r="M69" s="28">
        <f t="shared" si="6"/>
        <v>0</v>
      </c>
      <c r="P69" s="127"/>
      <c r="Q69" s="128"/>
      <c r="R69" s="128"/>
      <c r="S69" s="128"/>
      <c r="T69" s="128"/>
      <c r="U69" s="128"/>
      <c r="V69" s="128"/>
      <c r="W69" s="128"/>
      <c r="X69" s="128"/>
      <c r="Y69" s="128"/>
      <c r="Z69" s="128"/>
    </row>
    <row r="70" spans="1:26" ht="15" customHeight="1" x14ac:dyDescent="0.25">
      <c r="A70" s="27">
        <f>'Weekly Menus'!C13</f>
        <v>0</v>
      </c>
      <c r="B70" s="166"/>
      <c r="C70" s="165"/>
      <c r="D70" s="165"/>
      <c r="E70" s="165"/>
      <c r="F70" s="165"/>
      <c r="G70" s="165"/>
      <c r="H70" s="165"/>
      <c r="I70" s="165"/>
      <c r="J70" s="165"/>
      <c r="K70" s="165"/>
      <c r="L70" s="167"/>
      <c r="M70" s="28">
        <f t="shared" si="6"/>
        <v>0</v>
      </c>
      <c r="P70" s="127"/>
      <c r="Q70" s="128"/>
      <c r="R70" s="128"/>
      <c r="S70" s="128"/>
      <c r="T70" s="128"/>
      <c r="U70" s="128"/>
      <c r="V70" s="128"/>
      <c r="W70" s="128"/>
      <c r="X70" s="128"/>
      <c r="Y70" s="128"/>
      <c r="Z70" s="128"/>
    </row>
    <row r="71" spans="1:26" ht="15" customHeight="1" x14ac:dyDescent="0.25">
      <c r="A71" s="27">
        <f>'Weekly Menus'!C14</f>
        <v>0</v>
      </c>
      <c r="B71" s="8"/>
      <c r="C71" s="9"/>
      <c r="D71" s="9"/>
      <c r="E71" s="9"/>
      <c r="F71" s="9"/>
      <c r="G71" s="165"/>
      <c r="H71" s="165"/>
      <c r="I71" s="165"/>
      <c r="J71" s="165"/>
      <c r="K71" s="165"/>
      <c r="L71" s="167"/>
      <c r="M71" s="28">
        <f t="shared" si="6"/>
        <v>0</v>
      </c>
      <c r="P71" s="127"/>
      <c r="Q71" s="128"/>
      <c r="R71" s="128"/>
      <c r="S71" s="128"/>
      <c r="T71" s="128"/>
      <c r="U71" s="128"/>
      <c r="V71" s="128"/>
      <c r="W71" s="128"/>
      <c r="X71" s="128"/>
      <c r="Y71" s="128"/>
      <c r="Z71" s="128"/>
    </row>
    <row r="72" spans="1:26" ht="15" customHeight="1" x14ac:dyDescent="0.25">
      <c r="A72" s="27">
        <f>'Weekly Menus'!C15</f>
        <v>0</v>
      </c>
      <c r="B72" s="166"/>
      <c r="C72" s="165"/>
      <c r="D72" s="165"/>
      <c r="E72" s="165"/>
      <c r="F72" s="165"/>
      <c r="G72" s="9"/>
      <c r="H72" s="9"/>
      <c r="I72" s="9"/>
      <c r="J72" s="9"/>
      <c r="K72" s="9"/>
      <c r="L72" s="165"/>
      <c r="M72" s="28"/>
      <c r="P72" s="127"/>
      <c r="Q72" s="128"/>
      <c r="R72" s="128"/>
      <c r="S72" s="128"/>
      <c r="T72" s="128"/>
      <c r="U72" s="128"/>
      <c r="V72" s="128"/>
      <c r="W72" s="128"/>
      <c r="X72" s="128"/>
      <c r="Y72" s="128"/>
      <c r="Z72" s="128"/>
    </row>
    <row r="73" spans="1:26" ht="15" customHeight="1" x14ac:dyDescent="0.25">
      <c r="A73" s="27">
        <f>'Weekly Menus'!C16</f>
        <v>0</v>
      </c>
      <c r="B73" s="166"/>
      <c r="C73" s="165"/>
      <c r="D73" s="165"/>
      <c r="E73" s="165"/>
      <c r="F73" s="165"/>
      <c r="G73" s="165"/>
      <c r="H73" s="165"/>
      <c r="I73" s="165"/>
      <c r="J73" s="165"/>
      <c r="K73" s="165"/>
      <c r="L73" s="165"/>
      <c r="M73" s="28"/>
      <c r="P73" s="127"/>
      <c r="Q73" s="128"/>
      <c r="R73" s="128"/>
      <c r="S73" s="128"/>
      <c r="T73" s="128"/>
      <c r="U73" s="128"/>
      <c r="V73" s="128"/>
      <c r="W73" s="128"/>
      <c r="X73" s="128"/>
      <c r="Y73" s="128"/>
      <c r="Z73" s="128"/>
    </row>
    <row r="74" spans="1:26" ht="15" customHeight="1" x14ac:dyDescent="0.25">
      <c r="A74" s="27">
        <f>'Weekly Menus'!C17</f>
        <v>0</v>
      </c>
      <c r="B74" s="168"/>
      <c r="C74" s="165"/>
      <c r="D74" s="165"/>
      <c r="E74" s="165"/>
      <c r="F74" s="165"/>
      <c r="G74" s="165"/>
      <c r="H74" s="165"/>
      <c r="I74" s="165"/>
      <c r="J74" s="165"/>
      <c r="K74" s="165"/>
      <c r="L74" s="165"/>
      <c r="M74" s="28"/>
      <c r="P74" s="127"/>
      <c r="Q74" s="128"/>
      <c r="R74" s="128"/>
      <c r="S74" s="128"/>
      <c r="T74" s="128"/>
      <c r="U74" s="128"/>
      <c r="V74" s="128"/>
      <c r="W74" s="128"/>
      <c r="X74" s="128"/>
      <c r="Y74" s="128"/>
      <c r="Z74" s="128"/>
    </row>
    <row r="75" spans="1:26" ht="15" customHeight="1" x14ac:dyDescent="0.25">
      <c r="A75" s="27">
        <f>'Weekly Menus'!C18</f>
        <v>0</v>
      </c>
      <c r="B75" s="10"/>
      <c r="C75" s="9"/>
      <c r="D75" s="9"/>
      <c r="E75" s="9"/>
      <c r="F75" s="9"/>
      <c r="G75" s="9"/>
      <c r="H75" s="9"/>
      <c r="I75" s="9"/>
      <c r="J75" s="9"/>
      <c r="K75" s="9"/>
      <c r="L75" s="9"/>
      <c r="M75" s="28"/>
      <c r="P75" s="127"/>
      <c r="Q75" s="128"/>
      <c r="R75" s="128"/>
      <c r="S75" s="128"/>
      <c r="T75" s="128"/>
      <c r="U75" s="128"/>
      <c r="V75" s="128"/>
      <c r="W75" s="128"/>
      <c r="X75" s="128"/>
      <c r="Y75" s="128"/>
      <c r="Z75" s="128"/>
    </row>
    <row r="76" spans="1:26" ht="15" customHeight="1" x14ac:dyDescent="0.25">
      <c r="A76" s="27">
        <f>'Weekly Menus'!C19</f>
        <v>0</v>
      </c>
      <c r="B76" s="10"/>
      <c r="C76" s="9"/>
      <c r="D76" s="9"/>
      <c r="E76" s="9"/>
      <c r="F76" s="9"/>
      <c r="G76" s="9"/>
      <c r="H76" s="9"/>
      <c r="I76" s="9"/>
      <c r="J76" s="9"/>
      <c r="K76" s="9"/>
      <c r="L76" s="9"/>
      <c r="M76" s="28">
        <f t="shared" ref="M76:M83" si="7">SUM(G76:L76)</f>
        <v>0</v>
      </c>
      <c r="P76" s="127"/>
      <c r="Q76" s="128"/>
      <c r="R76" s="128"/>
      <c r="S76" s="128"/>
      <c r="T76" s="128"/>
      <c r="U76" s="128"/>
      <c r="V76" s="128"/>
      <c r="W76" s="128"/>
      <c r="X76" s="128"/>
      <c r="Y76" s="128"/>
      <c r="Z76" s="128"/>
    </row>
    <row r="77" spans="1:26" ht="15" customHeight="1" x14ac:dyDescent="0.25">
      <c r="A77" s="27">
        <f>'Weekly Menus'!C20</f>
        <v>0</v>
      </c>
      <c r="B77" s="10"/>
      <c r="C77" s="9"/>
      <c r="D77" s="9"/>
      <c r="E77" s="9"/>
      <c r="F77" s="9"/>
      <c r="G77" s="9"/>
      <c r="H77" s="9"/>
      <c r="I77" s="9"/>
      <c r="J77" s="9"/>
      <c r="K77" s="9"/>
      <c r="L77" s="9"/>
      <c r="M77" s="28">
        <f t="shared" si="7"/>
        <v>0</v>
      </c>
      <c r="P77" s="127"/>
      <c r="Q77" s="128"/>
      <c r="R77" s="128"/>
      <c r="S77" s="128"/>
      <c r="T77" s="128"/>
      <c r="U77" s="128"/>
      <c r="V77" s="128"/>
      <c r="W77" s="128"/>
      <c r="X77" s="128"/>
      <c r="Y77" s="128"/>
      <c r="Z77" s="128"/>
    </row>
    <row r="78" spans="1:26" ht="15" customHeight="1" x14ac:dyDescent="0.25">
      <c r="A78" s="27">
        <f>'Weekly Menus'!C21</f>
        <v>0</v>
      </c>
      <c r="B78" s="10"/>
      <c r="C78" s="9"/>
      <c r="D78" s="9"/>
      <c r="E78" s="9"/>
      <c r="F78" s="9"/>
      <c r="G78" s="9"/>
      <c r="H78" s="9"/>
      <c r="I78" s="9"/>
      <c r="J78" s="9"/>
      <c r="K78" s="9"/>
      <c r="L78" s="9"/>
      <c r="M78" s="28">
        <f t="shared" si="7"/>
        <v>0</v>
      </c>
      <c r="P78" s="127"/>
      <c r="Q78" s="128"/>
      <c r="R78" s="128"/>
      <c r="S78" s="128"/>
      <c r="T78" s="128"/>
      <c r="U78" s="128"/>
      <c r="V78" s="128"/>
      <c r="W78" s="128"/>
      <c r="X78" s="128"/>
      <c r="Y78" s="128"/>
      <c r="Z78" s="128"/>
    </row>
    <row r="79" spans="1:26" ht="15" customHeight="1" x14ac:dyDescent="0.25">
      <c r="A79" s="27">
        <f>'Weekly Menus'!C22</f>
        <v>0</v>
      </c>
      <c r="B79" s="10"/>
      <c r="C79" s="9"/>
      <c r="D79" s="9"/>
      <c r="E79" s="9"/>
      <c r="F79" s="9"/>
      <c r="G79" s="9"/>
      <c r="H79" s="9"/>
      <c r="I79" s="9"/>
      <c r="J79" s="9"/>
      <c r="K79" s="9"/>
      <c r="L79" s="9"/>
      <c r="M79" s="28">
        <f t="shared" si="7"/>
        <v>0</v>
      </c>
      <c r="P79" s="103"/>
      <c r="Q79" s="103"/>
      <c r="R79" s="103"/>
      <c r="S79" s="103"/>
      <c r="T79" s="103"/>
      <c r="U79" s="103"/>
      <c r="V79" s="103"/>
      <c r="W79" s="103"/>
      <c r="X79" s="103"/>
      <c r="Y79" s="103"/>
      <c r="Z79" s="103"/>
    </row>
    <row r="80" spans="1:26" ht="15" customHeight="1" x14ac:dyDescent="0.25">
      <c r="A80" s="27">
        <f>'Weekly Menus'!C23</f>
        <v>0</v>
      </c>
      <c r="B80" s="10"/>
      <c r="C80" s="9"/>
      <c r="D80" s="9"/>
      <c r="E80" s="9"/>
      <c r="F80" s="9"/>
      <c r="G80" s="9"/>
      <c r="H80" s="9"/>
      <c r="I80" s="9"/>
      <c r="J80" s="9"/>
      <c r="K80" s="9"/>
      <c r="L80" s="9"/>
      <c r="M80" s="28">
        <f t="shared" si="7"/>
        <v>0</v>
      </c>
      <c r="P80" s="103"/>
      <c r="Q80" s="103"/>
      <c r="R80" s="103"/>
      <c r="S80" s="103"/>
      <c r="T80" s="103"/>
      <c r="U80" s="103"/>
      <c r="V80" s="103"/>
      <c r="W80" s="103"/>
      <c r="X80" s="103"/>
      <c r="Y80" s="103"/>
      <c r="Z80" s="103"/>
    </row>
    <row r="81" spans="1:26" ht="15" customHeight="1" x14ac:dyDescent="0.25">
      <c r="A81" s="27">
        <f>'Weekly Menus'!C24</f>
        <v>0</v>
      </c>
      <c r="B81" s="10"/>
      <c r="C81" s="9"/>
      <c r="D81" s="9"/>
      <c r="E81" s="9"/>
      <c r="F81" s="9"/>
      <c r="G81" s="9"/>
      <c r="H81" s="9"/>
      <c r="I81" s="9"/>
      <c r="J81" s="9"/>
      <c r="K81" s="9"/>
      <c r="L81" s="9"/>
      <c r="M81" s="28">
        <f t="shared" si="7"/>
        <v>0</v>
      </c>
      <c r="P81" s="103"/>
      <c r="Q81" s="103"/>
      <c r="R81" s="103"/>
      <c r="S81" s="103"/>
      <c r="T81" s="103"/>
      <c r="U81" s="103"/>
      <c r="V81" s="103"/>
      <c r="W81" s="103"/>
      <c r="X81" s="103"/>
      <c r="Y81" s="103"/>
      <c r="Z81" s="103"/>
    </row>
    <row r="82" spans="1:26" x14ac:dyDescent="0.25">
      <c r="A82" s="27">
        <f>'Weekly Menus'!C25</f>
        <v>0</v>
      </c>
      <c r="B82" s="10"/>
      <c r="C82" s="9"/>
      <c r="D82" s="9"/>
      <c r="E82" s="9"/>
      <c r="F82" s="9"/>
      <c r="G82" s="9"/>
      <c r="H82" s="9"/>
      <c r="I82" s="9"/>
      <c r="J82" s="9"/>
      <c r="K82" s="9"/>
      <c r="L82" s="9"/>
      <c r="M82" s="28">
        <f t="shared" si="7"/>
        <v>0</v>
      </c>
      <c r="P82" s="103"/>
      <c r="Q82" s="103"/>
      <c r="R82" s="103"/>
      <c r="S82" s="103"/>
      <c r="T82" s="103"/>
      <c r="U82" s="103"/>
      <c r="V82" s="103"/>
      <c r="W82" s="103"/>
      <c r="X82" s="103"/>
      <c r="Y82" s="103"/>
      <c r="Z82" s="103"/>
    </row>
    <row r="83" spans="1:26" x14ac:dyDescent="0.25">
      <c r="A83" s="27">
        <f>'Weekly Menus'!C26</f>
        <v>0</v>
      </c>
      <c r="B83" s="10"/>
      <c r="C83" s="9"/>
      <c r="D83" s="9"/>
      <c r="E83" s="9"/>
      <c r="F83" s="9"/>
      <c r="G83" s="9"/>
      <c r="H83" s="9"/>
      <c r="I83" s="9"/>
      <c r="J83" s="9"/>
      <c r="K83" s="9"/>
      <c r="L83" s="9"/>
      <c r="M83" s="28">
        <f t="shared" si="7"/>
        <v>0</v>
      </c>
      <c r="P83" s="103"/>
      <c r="Q83" s="103"/>
      <c r="R83" s="103"/>
      <c r="S83" s="103"/>
      <c r="T83" s="103"/>
      <c r="U83" s="103"/>
      <c r="V83" s="103"/>
      <c r="W83" s="103"/>
      <c r="X83" s="103"/>
      <c r="Y83" s="103"/>
      <c r="Z83" s="103"/>
    </row>
    <row r="84" spans="1:26" x14ac:dyDescent="0.25">
      <c r="A84" s="186" t="s">
        <v>16</v>
      </c>
      <c r="B84" s="187"/>
      <c r="C84" s="29">
        <f t="shared" ref="C84:L84" si="8">SUM(C64:C83)</f>
        <v>0</v>
      </c>
      <c r="D84" s="30">
        <f t="shared" si="8"/>
        <v>0</v>
      </c>
      <c r="E84" s="31">
        <f t="shared" si="8"/>
        <v>0</v>
      </c>
      <c r="F84" s="87">
        <f>SUM(F64:F83)</f>
        <v>0</v>
      </c>
      <c r="G84" s="32">
        <f t="shared" si="8"/>
        <v>0</v>
      </c>
      <c r="H84" s="33">
        <f t="shared" si="8"/>
        <v>0</v>
      </c>
      <c r="I84" s="34">
        <f t="shared" si="8"/>
        <v>0</v>
      </c>
      <c r="J84" s="35">
        <f t="shared" si="8"/>
        <v>0</v>
      </c>
      <c r="K84" s="36">
        <f t="shared" si="8"/>
        <v>0</v>
      </c>
      <c r="L84" s="37">
        <f t="shared" si="8"/>
        <v>0</v>
      </c>
      <c r="M84" s="38">
        <f>SUM(G84:L84)</f>
        <v>0</v>
      </c>
      <c r="P84" s="103"/>
      <c r="Q84" s="103"/>
      <c r="R84" s="103"/>
      <c r="S84" s="103"/>
      <c r="T84" s="103"/>
      <c r="U84" s="103"/>
      <c r="V84" s="103"/>
      <c r="W84" s="103"/>
      <c r="X84" s="103"/>
      <c r="Y84" s="103"/>
      <c r="Z84" s="103"/>
    </row>
    <row r="85" spans="1:26" ht="30" customHeight="1" x14ac:dyDescent="0.25">
      <c r="A85" s="188" t="s">
        <v>14</v>
      </c>
      <c r="B85" s="189"/>
      <c r="C85" s="39" t="s">
        <v>75</v>
      </c>
      <c r="D85" s="39" t="s">
        <v>75</v>
      </c>
      <c r="E85" s="39" t="s">
        <v>19</v>
      </c>
      <c r="F85" s="39" t="s">
        <v>19</v>
      </c>
      <c r="G85" s="40"/>
      <c r="H85" s="40"/>
      <c r="I85" s="40"/>
      <c r="J85" s="40"/>
      <c r="K85" s="40"/>
      <c r="L85" s="40"/>
      <c r="M85" s="41" t="s">
        <v>19</v>
      </c>
      <c r="P85" s="127"/>
      <c r="Q85" s="128"/>
      <c r="R85" s="128"/>
      <c r="S85" s="128"/>
      <c r="T85" s="128"/>
      <c r="U85" s="128"/>
      <c r="V85" s="128"/>
      <c r="W85" s="128"/>
      <c r="X85" s="128"/>
      <c r="Y85" s="128"/>
      <c r="Z85" s="128"/>
    </row>
    <row r="86" spans="1:26" ht="15.75" customHeight="1" thickBot="1" x14ac:dyDescent="0.3">
      <c r="A86" s="184" t="s">
        <v>9</v>
      </c>
      <c r="B86" s="185"/>
      <c r="C86" s="42" t="str">
        <f>IF(C84&gt;=2,"Yes","No")</f>
        <v>No</v>
      </c>
      <c r="D86" s="42" t="str">
        <f>IF(D84&gt;=2,"Yes","No")</f>
        <v>No</v>
      </c>
      <c r="E86" s="42" t="str">
        <f>IF(E84&gt;=1,"Yes","No")</f>
        <v>No</v>
      </c>
      <c r="F86" s="42" t="str">
        <f>IF(F84&gt;=1,"Yes","No")</f>
        <v>No</v>
      </c>
      <c r="G86" s="43"/>
      <c r="H86" s="43"/>
      <c r="I86" s="43"/>
      <c r="J86" s="43"/>
      <c r="K86" s="43"/>
      <c r="L86" s="43"/>
      <c r="M86" s="44" t="str">
        <f>IF(M84&gt;=1,"Yes","No")</f>
        <v>No</v>
      </c>
      <c r="P86" s="127"/>
      <c r="Q86" s="128"/>
      <c r="R86" s="128"/>
      <c r="S86" s="128"/>
      <c r="T86" s="128"/>
      <c r="U86" s="128"/>
      <c r="V86" s="128"/>
      <c r="W86" s="128"/>
      <c r="X86" s="128"/>
      <c r="Y86" s="128"/>
      <c r="Z86" s="128"/>
    </row>
    <row r="87" spans="1:26" ht="15.75" thickBot="1" x14ac:dyDescent="0.3">
      <c r="A87" s="130"/>
      <c r="B87" s="131"/>
      <c r="C87" s="130"/>
      <c r="D87" s="130"/>
      <c r="E87" s="130"/>
      <c r="F87" s="130"/>
      <c r="G87" s="130"/>
      <c r="H87" s="130"/>
      <c r="I87" s="130"/>
      <c r="J87" s="130"/>
      <c r="K87" s="130"/>
      <c r="L87" s="130"/>
      <c r="M87" s="130"/>
      <c r="P87" s="127"/>
      <c r="Q87" s="128"/>
      <c r="R87" s="128"/>
      <c r="S87" s="128"/>
      <c r="T87" s="128"/>
      <c r="U87" s="128"/>
      <c r="V87" s="128"/>
      <c r="W87" s="128"/>
      <c r="X87" s="128"/>
      <c r="Y87" s="128"/>
      <c r="Z87" s="128"/>
    </row>
    <row r="88" spans="1:26" ht="30" customHeight="1" x14ac:dyDescent="0.25">
      <c r="A88" s="199" t="s">
        <v>13</v>
      </c>
      <c r="B88" s="200"/>
      <c r="C88" s="200"/>
      <c r="D88" s="200"/>
      <c r="E88" s="200"/>
      <c r="F88" s="200"/>
      <c r="G88" s="200"/>
      <c r="H88" s="200"/>
      <c r="I88" s="200"/>
      <c r="J88" s="200"/>
      <c r="K88" s="200"/>
      <c r="L88" s="200"/>
      <c r="M88" s="201"/>
      <c r="P88" s="127"/>
      <c r="Q88" s="128"/>
      <c r="R88" s="128"/>
      <c r="S88" s="128"/>
      <c r="T88" s="128"/>
      <c r="U88" s="128"/>
      <c r="V88" s="128"/>
      <c r="W88" s="128"/>
      <c r="X88" s="128"/>
      <c r="Y88" s="128"/>
      <c r="Z88" s="128"/>
    </row>
    <row r="89" spans="1:26" s="134" customFormat="1" ht="15" customHeight="1" x14ac:dyDescent="0.25">
      <c r="A89" s="104" t="s">
        <v>43</v>
      </c>
      <c r="B89" s="105" t="str">
        <f>'Weekly Menus'!B4</f>
        <v>Week One</v>
      </c>
      <c r="C89" s="132"/>
      <c r="D89" s="132"/>
      <c r="E89" s="132"/>
      <c r="F89" s="132"/>
      <c r="G89" s="132"/>
      <c r="H89" s="132"/>
      <c r="I89" s="132"/>
      <c r="J89" s="132"/>
      <c r="K89" s="132"/>
      <c r="L89" s="132"/>
      <c r="M89" s="133"/>
      <c r="P89" s="135"/>
      <c r="Q89" s="136"/>
      <c r="R89" s="136"/>
      <c r="S89" s="136"/>
      <c r="T89" s="136"/>
      <c r="U89" s="136"/>
      <c r="V89" s="136"/>
      <c r="W89" s="136"/>
      <c r="X89" s="136"/>
      <c r="Y89" s="136"/>
      <c r="Z89" s="136"/>
    </row>
    <row r="90" spans="1:26" ht="15.75" customHeight="1" thickBot="1" x14ac:dyDescent="0.3">
      <c r="A90" s="126"/>
      <c r="B90" s="123"/>
      <c r="C90" s="123"/>
      <c r="D90" s="123"/>
      <c r="E90" s="123"/>
      <c r="F90" s="123"/>
      <c r="G90" s="123"/>
      <c r="H90" s="123"/>
      <c r="I90" s="123"/>
      <c r="J90" s="123"/>
      <c r="K90" s="123"/>
      <c r="L90" s="123"/>
      <c r="M90" s="124"/>
      <c r="P90" s="127"/>
      <c r="Q90" s="128"/>
      <c r="R90" s="128"/>
      <c r="S90" s="128"/>
      <c r="T90" s="128"/>
      <c r="U90" s="128"/>
      <c r="V90" s="128"/>
      <c r="W90" s="128"/>
      <c r="X90" s="128"/>
      <c r="Y90" s="128"/>
      <c r="Z90" s="128"/>
    </row>
    <row r="91" spans="1:26" ht="15" customHeight="1" x14ac:dyDescent="0.3">
      <c r="A91" s="191" t="s">
        <v>5</v>
      </c>
      <c r="B91" s="192"/>
      <c r="C91" s="192"/>
      <c r="D91" s="192"/>
      <c r="E91" s="192"/>
      <c r="F91" s="192"/>
      <c r="G91" s="192"/>
      <c r="H91" s="192"/>
      <c r="I91" s="192"/>
      <c r="J91" s="192"/>
      <c r="K91" s="192"/>
      <c r="L91" s="192"/>
      <c r="M91" s="193"/>
      <c r="P91" s="127"/>
      <c r="Q91" s="128"/>
      <c r="R91" s="128"/>
      <c r="S91" s="128"/>
      <c r="T91" s="128"/>
      <c r="U91" s="128"/>
      <c r="V91" s="128"/>
      <c r="W91" s="128"/>
      <c r="X91" s="128"/>
      <c r="Y91" s="128"/>
      <c r="Z91" s="128"/>
    </row>
    <row r="92" spans="1:26" ht="45" customHeight="1" x14ac:dyDescent="0.25">
      <c r="A92" s="108" t="s">
        <v>8</v>
      </c>
      <c r="B92" s="109" t="s">
        <v>77</v>
      </c>
      <c r="C92" s="110" t="s">
        <v>0</v>
      </c>
      <c r="D92" s="111" t="s">
        <v>73</v>
      </c>
      <c r="E92" s="112" t="s">
        <v>1</v>
      </c>
      <c r="F92" s="139" t="s">
        <v>68</v>
      </c>
      <c r="G92" s="114" t="s">
        <v>78</v>
      </c>
      <c r="H92" s="115" t="s">
        <v>79</v>
      </c>
      <c r="I92" s="116" t="s">
        <v>80</v>
      </c>
      <c r="J92" s="117" t="s">
        <v>81</v>
      </c>
      <c r="K92" s="118" t="s">
        <v>82</v>
      </c>
      <c r="L92" s="119" t="s">
        <v>26</v>
      </c>
      <c r="M92" s="120" t="s">
        <v>11</v>
      </c>
      <c r="P92" s="127"/>
      <c r="Q92" s="128"/>
      <c r="R92" s="128"/>
      <c r="S92" s="128"/>
      <c r="T92" s="128"/>
      <c r="U92" s="128"/>
      <c r="V92" s="128"/>
      <c r="W92" s="128"/>
      <c r="X92" s="128"/>
      <c r="Y92" s="128"/>
      <c r="Z92" s="128"/>
    </row>
    <row r="93" spans="1:26" x14ac:dyDescent="0.25">
      <c r="A93" s="27">
        <f>'Weekly Menus'!D7</f>
        <v>0</v>
      </c>
      <c r="B93" s="8"/>
      <c r="C93" s="9"/>
      <c r="D93" s="9"/>
      <c r="E93" s="9"/>
      <c r="F93" s="9"/>
      <c r="G93" s="9"/>
      <c r="H93" s="9"/>
      <c r="I93" s="9"/>
      <c r="J93" s="165"/>
      <c r="K93" s="165"/>
      <c r="L93" s="167"/>
      <c r="M93" s="28">
        <f>SUM(G93:L93)</f>
        <v>0</v>
      </c>
      <c r="P93" s="127"/>
      <c r="Q93" s="128"/>
      <c r="R93" s="128"/>
      <c r="S93" s="128"/>
      <c r="T93" s="128"/>
      <c r="U93" s="128"/>
      <c r="V93" s="128"/>
      <c r="W93" s="128"/>
      <c r="X93" s="128"/>
      <c r="Y93" s="128"/>
      <c r="Z93" s="128"/>
    </row>
    <row r="94" spans="1:26" x14ac:dyDescent="0.25">
      <c r="A94" s="27">
        <f>'Weekly Menus'!D8</f>
        <v>0</v>
      </c>
      <c r="B94" s="8"/>
      <c r="C94" s="9"/>
      <c r="D94" s="9"/>
      <c r="E94" s="9"/>
      <c r="F94" s="9"/>
      <c r="G94" s="9"/>
      <c r="H94" s="9"/>
      <c r="I94" s="9"/>
      <c r="J94" s="165"/>
      <c r="K94" s="165"/>
      <c r="L94" s="167"/>
      <c r="M94" s="28">
        <f t="shared" ref="M94:M102" si="9">SUM(G94:L94)</f>
        <v>0</v>
      </c>
      <c r="P94" s="127"/>
      <c r="Q94" s="128"/>
      <c r="R94" s="128"/>
      <c r="S94" s="128"/>
      <c r="T94" s="128"/>
      <c r="U94" s="128"/>
      <c r="V94" s="128"/>
      <c r="W94" s="128"/>
      <c r="X94" s="128"/>
      <c r="Y94" s="128"/>
      <c r="Z94" s="128"/>
    </row>
    <row r="95" spans="1:26" x14ac:dyDescent="0.25">
      <c r="A95" s="27">
        <f>'Weekly Menus'!D9</f>
        <v>0</v>
      </c>
      <c r="B95" s="8"/>
      <c r="C95" s="9"/>
      <c r="D95" s="9"/>
      <c r="E95" s="9"/>
      <c r="F95" s="9"/>
      <c r="G95" s="9"/>
      <c r="H95" s="9"/>
      <c r="I95" s="9"/>
      <c r="J95" s="165"/>
      <c r="K95" s="165"/>
      <c r="L95" s="167"/>
      <c r="M95" s="28">
        <f t="shared" si="9"/>
        <v>0</v>
      </c>
      <c r="P95" s="127"/>
      <c r="Q95" s="128"/>
      <c r="R95" s="128"/>
      <c r="S95" s="128"/>
      <c r="T95" s="128"/>
      <c r="U95" s="128"/>
      <c r="V95" s="128"/>
      <c r="W95" s="128"/>
      <c r="X95" s="128"/>
      <c r="Y95" s="128"/>
      <c r="Z95" s="128"/>
    </row>
    <row r="96" spans="1:26" x14ac:dyDescent="0.25">
      <c r="A96" s="27">
        <f>'Weekly Menus'!D10</f>
        <v>0</v>
      </c>
      <c r="B96" s="8"/>
      <c r="C96" s="9"/>
      <c r="D96" s="9"/>
      <c r="E96" s="9"/>
      <c r="F96" s="9"/>
      <c r="G96" s="9"/>
      <c r="H96" s="9"/>
      <c r="I96" s="9"/>
      <c r="J96" s="165"/>
      <c r="K96" s="165"/>
      <c r="L96" s="167"/>
      <c r="M96" s="28">
        <f t="shared" si="9"/>
        <v>0</v>
      </c>
    </row>
    <row r="97" spans="1:13" x14ac:dyDescent="0.25">
      <c r="A97" s="27">
        <f>'Weekly Menus'!D11</f>
        <v>0</v>
      </c>
      <c r="B97" s="8"/>
      <c r="C97" s="9"/>
      <c r="D97" s="9"/>
      <c r="E97" s="9"/>
      <c r="F97" s="9"/>
      <c r="G97" s="9"/>
      <c r="H97" s="9"/>
      <c r="I97" s="9"/>
      <c r="J97" s="165"/>
      <c r="K97" s="165"/>
      <c r="L97" s="167"/>
      <c r="M97" s="28">
        <f t="shared" si="9"/>
        <v>0</v>
      </c>
    </row>
    <row r="98" spans="1:13" x14ac:dyDescent="0.25">
      <c r="A98" s="27">
        <f>'Weekly Menus'!D12</f>
        <v>0</v>
      </c>
      <c r="B98" s="8"/>
      <c r="C98" s="9"/>
      <c r="D98" s="9"/>
      <c r="E98" s="9"/>
      <c r="F98" s="9"/>
      <c r="G98" s="9"/>
      <c r="H98" s="9"/>
      <c r="I98" s="9"/>
      <c r="J98" s="165"/>
      <c r="K98" s="165"/>
      <c r="L98" s="167"/>
      <c r="M98" s="28">
        <f t="shared" si="9"/>
        <v>0</v>
      </c>
    </row>
    <row r="99" spans="1:13" x14ac:dyDescent="0.25">
      <c r="A99" s="27">
        <f>'Weekly Menus'!D13</f>
        <v>0</v>
      </c>
      <c r="B99" s="166"/>
      <c r="C99" s="165"/>
      <c r="D99" s="165"/>
      <c r="E99" s="165"/>
      <c r="F99" s="165"/>
      <c r="G99" s="165"/>
      <c r="H99" s="165"/>
      <c r="I99" s="165"/>
      <c r="J99" s="165"/>
      <c r="K99" s="165"/>
      <c r="L99" s="167"/>
      <c r="M99" s="28">
        <f t="shared" si="9"/>
        <v>0</v>
      </c>
    </row>
    <row r="100" spans="1:13" x14ac:dyDescent="0.25">
      <c r="A100" s="27">
        <f>'Weekly Menus'!D14</f>
        <v>0</v>
      </c>
      <c r="B100" s="8"/>
      <c r="C100" s="9"/>
      <c r="D100" s="9"/>
      <c r="E100" s="9"/>
      <c r="F100" s="9"/>
      <c r="G100" s="165"/>
      <c r="H100" s="165"/>
      <c r="I100" s="165"/>
      <c r="J100" s="165"/>
      <c r="K100" s="165"/>
      <c r="L100" s="167"/>
      <c r="M100" s="28">
        <f t="shared" si="9"/>
        <v>0</v>
      </c>
    </row>
    <row r="101" spans="1:13" x14ac:dyDescent="0.25">
      <c r="A101" s="27">
        <f>'Weekly Menus'!D15</f>
        <v>0</v>
      </c>
      <c r="B101" s="166"/>
      <c r="C101" s="165"/>
      <c r="D101" s="165"/>
      <c r="E101" s="165"/>
      <c r="F101" s="165"/>
      <c r="G101" s="9"/>
      <c r="H101" s="9"/>
      <c r="I101" s="9"/>
      <c r="J101" s="9"/>
      <c r="K101" s="9"/>
      <c r="L101" s="167"/>
      <c r="M101" s="28">
        <f t="shared" si="9"/>
        <v>0</v>
      </c>
    </row>
    <row r="102" spans="1:13" x14ac:dyDescent="0.25">
      <c r="A102" s="27">
        <f>'Weekly Menus'!D16</f>
        <v>0</v>
      </c>
      <c r="B102" s="8"/>
      <c r="C102" s="9"/>
      <c r="D102" s="9"/>
      <c r="E102" s="9"/>
      <c r="F102" s="9"/>
      <c r="G102" s="9"/>
      <c r="H102" s="9"/>
      <c r="I102" s="9"/>
      <c r="J102" s="9"/>
      <c r="K102" s="9"/>
      <c r="L102" s="11"/>
      <c r="M102" s="28">
        <f t="shared" si="9"/>
        <v>0</v>
      </c>
    </row>
    <row r="103" spans="1:13" x14ac:dyDescent="0.25">
      <c r="A103" s="27">
        <f>'Weekly Menus'!D17</f>
        <v>0</v>
      </c>
      <c r="B103" s="10"/>
      <c r="C103" s="9"/>
      <c r="D103" s="9"/>
      <c r="E103" s="9"/>
      <c r="F103" s="9"/>
      <c r="G103" s="9"/>
      <c r="H103" s="9"/>
      <c r="I103" s="9"/>
      <c r="J103" s="9"/>
      <c r="K103" s="9"/>
      <c r="L103" s="9"/>
      <c r="M103" s="28"/>
    </row>
    <row r="104" spans="1:13" x14ac:dyDescent="0.25">
      <c r="A104" s="27">
        <f>'Weekly Menus'!D18</f>
        <v>0</v>
      </c>
      <c r="B104" s="10"/>
      <c r="C104" s="9"/>
      <c r="D104" s="9"/>
      <c r="E104" s="9"/>
      <c r="F104" s="9"/>
      <c r="G104" s="9"/>
      <c r="H104" s="9"/>
      <c r="I104" s="9"/>
      <c r="J104" s="9"/>
      <c r="K104" s="9"/>
      <c r="L104" s="9"/>
      <c r="M104" s="28"/>
    </row>
    <row r="105" spans="1:13" x14ac:dyDescent="0.25">
      <c r="A105" s="27">
        <f>'Weekly Menus'!D19</f>
        <v>0</v>
      </c>
      <c r="B105" s="10"/>
      <c r="C105" s="9"/>
      <c r="D105" s="9"/>
      <c r="E105" s="9"/>
      <c r="F105" s="9"/>
      <c r="G105" s="9"/>
      <c r="H105" s="9"/>
      <c r="I105" s="9"/>
      <c r="J105" s="9"/>
      <c r="K105" s="9"/>
      <c r="L105" s="9"/>
      <c r="M105" s="28">
        <f t="shared" ref="M105:M112" si="10">SUM(G105:L105)</f>
        <v>0</v>
      </c>
    </row>
    <row r="106" spans="1:13" x14ac:dyDescent="0.25">
      <c r="A106" s="27">
        <f>'Weekly Menus'!D20</f>
        <v>0</v>
      </c>
      <c r="B106" s="10"/>
      <c r="C106" s="9"/>
      <c r="D106" s="9"/>
      <c r="E106" s="9"/>
      <c r="F106" s="9"/>
      <c r="G106" s="9"/>
      <c r="H106" s="9"/>
      <c r="I106" s="9"/>
      <c r="J106" s="9"/>
      <c r="K106" s="9"/>
      <c r="L106" s="9"/>
      <c r="M106" s="28">
        <f t="shared" si="10"/>
        <v>0</v>
      </c>
    </row>
    <row r="107" spans="1:13" x14ac:dyDescent="0.25">
      <c r="A107" s="27">
        <f>'Weekly Menus'!D21</f>
        <v>0</v>
      </c>
      <c r="B107" s="10"/>
      <c r="C107" s="9"/>
      <c r="D107" s="9"/>
      <c r="E107" s="9"/>
      <c r="F107" s="9"/>
      <c r="G107" s="9"/>
      <c r="H107" s="9"/>
      <c r="I107" s="9"/>
      <c r="J107" s="9"/>
      <c r="K107" s="9"/>
      <c r="L107" s="9"/>
      <c r="M107" s="28">
        <f t="shared" si="10"/>
        <v>0</v>
      </c>
    </row>
    <row r="108" spans="1:13" x14ac:dyDescent="0.25">
      <c r="A108" s="27">
        <f>'Weekly Menus'!D22</f>
        <v>0</v>
      </c>
      <c r="B108" s="10"/>
      <c r="C108" s="9"/>
      <c r="D108" s="9"/>
      <c r="E108" s="9"/>
      <c r="F108" s="9"/>
      <c r="G108" s="9"/>
      <c r="H108" s="9"/>
      <c r="I108" s="9"/>
      <c r="J108" s="9"/>
      <c r="K108" s="9"/>
      <c r="L108" s="9"/>
      <c r="M108" s="28">
        <f t="shared" si="10"/>
        <v>0</v>
      </c>
    </row>
    <row r="109" spans="1:13" x14ac:dyDescent="0.25">
      <c r="A109" s="27">
        <f>'Weekly Menus'!D23</f>
        <v>0</v>
      </c>
      <c r="B109" s="10"/>
      <c r="C109" s="9"/>
      <c r="D109" s="9"/>
      <c r="E109" s="9"/>
      <c r="F109" s="9"/>
      <c r="G109" s="9"/>
      <c r="H109" s="9"/>
      <c r="I109" s="9"/>
      <c r="J109" s="9"/>
      <c r="K109" s="9"/>
      <c r="L109" s="9"/>
      <c r="M109" s="28">
        <f t="shared" si="10"/>
        <v>0</v>
      </c>
    </row>
    <row r="110" spans="1:13" x14ac:dyDescent="0.25">
      <c r="A110" s="27">
        <f>'Weekly Menus'!D24</f>
        <v>0</v>
      </c>
      <c r="B110" s="10"/>
      <c r="C110" s="9"/>
      <c r="D110" s="9"/>
      <c r="E110" s="9"/>
      <c r="F110" s="9"/>
      <c r="G110" s="9"/>
      <c r="H110" s="9"/>
      <c r="I110" s="9"/>
      <c r="J110" s="9"/>
      <c r="K110" s="9"/>
      <c r="L110" s="9"/>
      <c r="M110" s="28">
        <f t="shared" si="10"/>
        <v>0</v>
      </c>
    </row>
    <row r="111" spans="1:13" x14ac:dyDescent="0.25">
      <c r="A111" s="27">
        <f>'Weekly Menus'!D25</f>
        <v>0</v>
      </c>
      <c r="B111" s="10"/>
      <c r="C111" s="9"/>
      <c r="D111" s="9"/>
      <c r="E111" s="9"/>
      <c r="F111" s="9"/>
      <c r="G111" s="9"/>
      <c r="H111" s="9"/>
      <c r="I111" s="9"/>
      <c r="J111" s="9"/>
      <c r="K111" s="9"/>
      <c r="L111" s="9"/>
      <c r="M111" s="28">
        <f t="shared" si="10"/>
        <v>0</v>
      </c>
    </row>
    <row r="112" spans="1:13" x14ac:dyDescent="0.25">
      <c r="A112" s="27">
        <f>'Weekly Menus'!D26</f>
        <v>0</v>
      </c>
      <c r="B112" s="10"/>
      <c r="C112" s="9"/>
      <c r="D112" s="9"/>
      <c r="E112" s="9"/>
      <c r="F112" s="9"/>
      <c r="G112" s="9"/>
      <c r="H112" s="9"/>
      <c r="I112" s="9"/>
      <c r="J112" s="9"/>
      <c r="K112" s="9"/>
      <c r="L112" s="9"/>
      <c r="M112" s="28">
        <f t="shared" si="10"/>
        <v>0</v>
      </c>
    </row>
    <row r="113" spans="1:13" ht="15" customHeight="1" x14ac:dyDescent="0.25">
      <c r="A113" s="186" t="s">
        <v>16</v>
      </c>
      <c r="B113" s="187"/>
      <c r="C113" s="29">
        <f t="shared" ref="C113:L113" si="11">SUM(C93:C112)</f>
        <v>0</v>
      </c>
      <c r="D113" s="30">
        <f t="shared" si="11"/>
        <v>0</v>
      </c>
      <c r="E113" s="31">
        <f t="shared" si="11"/>
        <v>0</v>
      </c>
      <c r="F113" s="87">
        <f>SUM(F93:F112)</f>
        <v>0</v>
      </c>
      <c r="G113" s="32">
        <f t="shared" si="11"/>
        <v>0</v>
      </c>
      <c r="H113" s="33">
        <f t="shared" si="11"/>
        <v>0</v>
      </c>
      <c r="I113" s="34">
        <f t="shared" si="11"/>
        <v>0</v>
      </c>
      <c r="J113" s="35">
        <f t="shared" si="11"/>
        <v>0</v>
      </c>
      <c r="K113" s="36">
        <f t="shared" si="11"/>
        <v>0</v>
      </c>
      <c r="L113" s="37">
        <f t="shared" si="11"/>
        <v>0</v>
      </c>
      <c r="M113" s="38">
        <f>SUM(G113:L113)</f>
        <v>0</v>
      </c>
    </row>
    <row r="114" spans="1:13" ht="30" customHeight="1" x14ac:dyDescent="0.25">
      <c r="A114" s="188" t="s">
        <v>14</v>
      </c>
      <c r="B114" s="189"/>
      <c r="C114" s="39" t="s">
        <v>75</v>
      </c>
      <c r="D114" s="39" t="s">
        <v>75</v>
      </c>
      <c r="E114" s="39" t="s">
        <v>19</v>
      </c>
      <c r="F114" s="39" t="s">
        <v>19</v>
      </c>
      <c r="G114" s="40"/>
      <c r="H114" s="40"/>
      <c r="I114" s="40"/>
      <c r="J114" s="40"/>
      <c r="K114" s="40"/>
      <c r="L114" s="40"/>
      <c r="M114" s="41" t="s">
        <v>19</v>
      </c>
    </row>
    <row r="115" spans="1:13" ht="15.75" thickBot="1" x14ac:dyDescent="0.3">
      <c r="A115" s="184" t="s">
        <v>9</v>
      </c>
      <c r="B115" s="185"/>
      <c r="C115" s="42" t="str">
        <f>IF(C113&gt;=2,"Yes","No")</f>
        <v>No</v>
      </c>
      <c r="D115" s="42" t="str">
        <f>IF(D113&gt;=2,"Yes","No")</f>
        <v>No</v>
      </c>
      <c r="E115" s="42" t="str">
        <f>IF(E113&gt;=1,"Yes","No")</f>
        <v>No</v>
      </c>
      <c r="F115" s="42" t="str">
        <f>IF(F113&gt;=1,"Yes","No")</f>
        <v>No</v>
      </c>
      <c r="G115" s="43"/>
      <c r="H115" s="43"/>
      <c r="I115" s="43"/>
      <c r="J115" s="43"/>
      <c r="K115" s="43"/>
      <c r="L115" s="43"/>
      <c r="M115" s="44" t="str">
        <f>IF(M113&gt;=1,"Yes","No")</f>
        <v>No</v>
      </c>
    </row>
    <row r="116" spans="1:13" ht="15.75" customHeight="1" thickBot="1" x14ac:dyDescent="0.3">
      <c r="A116" s="130"/>
      <c r="B116" s="131"/>
      <c r="C116" s="130"/>
      <c r="D116" s="130"/>
      <c r="E116" s="130"/>
      <c r="F116" s="130"/>
      <c r="G116" s="130"/>
      <c r="H116" s="130"/>
      <c r="I116" s="130"/>
      <c r="J116" s="130"/>
      <c r="K116" s="130"/>
      <c r="L116" s="130"/>
      <c r="M116" s="130"/>
    </row>
    <row r="117" spans="1:13" ht="30" customHeight="1" x14ac:dyDescent="0.25">
      <c r="A117" s="199" t="s">
        <v>13</v>
      </c>
      <c r="B117" s="200"/>
      <c r="C117" s="200"/>
      <c r="D117" s="200"/>
      <c r="E117" s="200"/>
      <c r="F117" s="200"/>
      <c r="G117" s="200"/>
      <c r="H117" s="200"/>
      <c r="I117" s="200"/>
      <c r="J117" s="200"/>
      <c r="K117" s="200"/>
      <c r="L117" s="200"/>
      <c r="M117" s="201"/>
    </row>
    <row r="118" spans="1:13" s="134" customFormat="1" ht="15" customHeight="1" x14ac:dyDescent="0.25">
      <c r="A118" s="104" t="s">
        <v>43</v>
      </c>
      <c r="B118" s="105" t="str">
        <f>'Weekly Menus'!B4</f>
        <v>Week One</v>
      </c>
      <c r="C118" s="132"/>
      <c r="D118" s="132"/>
      <c r="E118" s="132"/>
      <c r="F118" s="132"/>
      <c r="G118" s="132"/>
      <c r="H118" s="132"/>
      <c r="I118" s="132"/>
      <c r="J118" s="132"/>
      <c r="K118" s="132"/>
      <c r="L118" s="132"/>
      <c r="M118" s="133"/>
    </row>
    <row r="119" spans="1:13" ht="15.75" customHeight="1" thickBot="1" x14ac:dyDescent="0.3">
      <c r="A119" s="126"/>
      <c r="B119" s="123"/>
      <c r="C119" s="123"/>
      <c r="D119" s="123"/>
      <c r="E119" s="123"/>
      <c r="F119" s="123"/>
      <c r="G119" s="123"/>
      <c r="H119" s="123"/>
      <c r="I119" s="123"/>
      <c r="J119" s="123"/>
      <c r="K119" s="123"/>
      <c r="L119" s="123"/>
      <c r="M119" s="124"/>
    </row>
    <row r="120" spans="1:13" ht="15" customHeight="1" x14ac:dyDescent="0.3">
      <c r="A120" s="191" t="s">
        <v>6</v>
      </c>
      <c r="B120" s="192"/>
      <c r="C120" s="192"/>
      <c r="D120" s="192"/>
      <c r="E120" s="192"/>
      <c r="F120" s="192"/>
      <c r="G120" s="192"/>
      <c r="H120" s="192"/>
      <c r="I120" s="192"/>
      <c r="J120" s="192"/>
      <c r="K120" s="192"/>
      <c r="L120" s="192"/>
      <c r="M120" s="193"/>
    </row>
    <row r="121" spans="1:13" ht="45" customHeight="1" x14ac:dyDescent="0.25">
      <c r="A121" s="108" t="s">
        <v>8</v>
      </c>
      <c r="B121" s="109" t="s">
        <v>77</v>
      </c>
      <c r="C121" s="110" t="s">
        <v>0</v>
      </c>
      <c r="D121" s="111" t="s">
        <v>73</v>
      </c>
      <c r="E121" s="112" t="s">
        <v>1</v>
      </c>
      <c r="F121" s="139" t="s">
        <v>68</v>
      </c>
      <c r="G121" s="114" t="s">
        <v>78</v>
      </c>
      <c r="H121" s="115" t="s">
        <v>79</v>
      </c>
      <c r="I121" s="116" t="s">
        <v>80</v>
      </c>
      <c r="J121" s="117" t="s">
        <v>81</v>
      </c>
      <c r="K121" s="118" t="s">
        <v>82</v>
      </c>
      <c r="L121" s="119" t="s">
        <v>26</v>
      </c>
      <c r="M121" s="120" t="s">
        <v>11</v>
      </c>
    </row>
    <row r="122" spans="1:13" x14ac:dyDescent="0.25">
      <c r="A122" s="27">
        <f>'Weekly Menus'!E7</f>
        <v>0</v>
      </c>
      <c r="B122" s="166"/>
      <c r="C122" s="165"/>
      <c r="D122" s="165"/>
      <c r="E122" s="165"/>
      <c r="F122" s="165"/>
      <c r="G122" s="165"/>
      <c r="H122" s="165"/>
      <c r="I122" s="165"/>
      <c r="J122" s="165"/>
      <c r="K122" s="165"/>
      <c r="L122" s="167"/>
      <c r="M122" s="28">
        <f t="shared" ref="M122:M129" si="12">SUM(G122:L122)</f>
        <v>0</v>
      </c>
    </row>
    <row r="123" spans="1:13" x14ac:dyDescent="0.25">
      <c r="A123" s="27">
        <f>'Weekly Menus'!E8</f>
        <v>0</v>
      </c>
      <c r="B123" s="166"/>
      <c r="C123" s="165"/>
      <c r="D123" s="165"/>
      <c r="E123" s="165"/>
      <c r="F123" s="165"/>
      <c r="G123" s="165"/>
      <c r="H123" s="165"/>
      <c r="I123" s="165"/>
      <c r="J123" s="165"/>
      <c r="K123" s="165"/>
      <c r="L123" s="167"/>
      <c r="M123" s="28">
        <f t="shared" si="12"/>
        <v>0</v>
      </c>
    </row>
    <row r="124" spans="1:13" x14ac:dyDescent="0.25">
      <c r="A124" s="27">
        <f>'Weekly Menus'!E9</f>
        <v>0</v>
      </c>
      <c r="B124" s="166"/>
      <c r="C124" s="165"/>
      <c r="D124" s="165"/>
      <c r="E124" s="165"/>
      <c r="F124" s="165"/>
      <c r="G124" s="165"/>
      <c r="H124" s="165"/>
      <c r="I124" s="165"/>
      <c r="J124" s="165"/>
      <c r="K124" s="165"/>
      <c r="L124" s="167"/>
      <c r="M124" s="28">
        <f t="shared" si="12"/>
        <v>0</v>
      </c>
    </row>
    <row r="125" spans="1:13" x14ac:dyDescent="0.25">
      <c r="A125" s="27">
        <f>'Weekly Menus'!E10</f>
        <v>0</v>
      </c>
      <c r="B125" s="166"/>
      <c r="C125" s="165"/>
      <c r="D125" s="165"/>
      <c r="E125" s="165"/>
      <c r="F125" s="165"/>
      <c r="G125" s="165"/>
      <c r="H125" s="165"/>
      <c r="I125" s="165"/>
      <c r="J125" s="165"/>
      <c r="K125" s="165"/>
      <c r="L125" s="167"/>
      <c r="M125" s="28">
        <f t="shared" si="12"/>
        <v>0</v>
      </c>
    </row>
    <row r="126" spans="1:13" x14ac:dyDescent="0.25">
      <c r="A126" s="27">
        <f>'Weekly Menus'!E11</f>
        <v>0</v>
      </c>
      <c r="B126" s="166"/>
      <c r="C126" s="165"/>
      <c r="D126" s="165"/>
      <c r="E126" s="165"/>
      <c r="F126" s="165"/>
      <c r="G126" s="165"/>
      <c r="H126" s="165"/>
      <c r="I126" s="165"/>
      <c r="J126" s="165"/>
      <c r="K126" s="165"/>
      <c r="L126" s="167"/>
      <c r="M126" s="28">
        <f t="shared" si="12"/>
        <v>0</v>
      </c>
    </row>
    <row r="127" spans="1:13" x14ac:dyDescent="0.25">
      <c r="A127" s="27">
        <f>'Weekly Menus'!E12</f>
        <v>0</v>
      </c>
      <c r="B127" s="166"/>
      <c r="C127" s="165"/>
      <c r="D127" s="165"/>
      <c r="E127" s="165"/>
      <c r="F127" s="165"/>
      <c r="G127" s="165"/>
      <c r="H127" s="165"/>
      <c r="I127" s="165"/>
      <c r="J127" s="165"/>
      <c r="K127" s="165"/>
      <c r="L127" s="167"/>
      <c r="M127" s="28">
        <f t="shared" si="12"/>
        <v>0</v>
      </c>
    </row>
    <row r="128" spans="1:13" x14ac:dyDescent="0.25">
      <c r="A128" s="27">
        <f>'Weekly Menus'!E13</f>
        <v>0</v>
      </c>
      <c r="B128" s="166"/>
      <c r="C128" s="165"/>
      <c r="D128" s="165"/>
      <c r="E128" s="165"/>
      <c r="F128" s="165"/>
      <c r="G128" s="165"/>
      <c r="H128" s="165"/>
      <c r="I128" s="165"/>
      <c r="J128" s="165"/>
      <c r="K128" s="165"/>
      <c r="L128" s="167"/>
      <c r="M128" s="28">
        <f t="shared" si="12"/>
        <v>0</v>
      </c>
    </row>
    <row r="129" spans="1:13" x14ac:dyDescent="0.25">
      <c r="A129" s="27">
        <f>'Weekly Menus'!E14</f>
        <v>0</v>
      </c>
      <c r="B129" s="8"/>
      <c r="C129" s="9"/>
      <c r="D129" s="9"/>
      <c r="E129" s="9"/>
      <c r="F129" s="9"/>
      <c r="G129" s="165"/>
      <c r="H129" s="165"/>
      <c r="I129" s="165"/>
      <c r="J129" s="165"/>
      <c r="K129" s="165"/>
      <c r="L129" s="167"/>
      <c r="M129" s="28">
        <f t="shared" si="12"/>
        <v>0</v>
      </c>
    </row>
    <row r="130" spans="1:13" x14ac:dyDescent="0.25">
      <c r="A130" s="27">
        <f>'Weekly Menus'!E15</f>
        <v>0</v>
      </c>
      <c r="B130" s="166"/>
      <c r="C130" s="165"/>
      <c r="D130" s="165"/>
      <c r="E130" s="165"/>
      <c r="F130" s="165"/>
      <c r="G130" s="9"/>
      <c r="H130" s="9"/>
      <c r="I130" s="9"/>
      <c r="J130" s="9"/>
      <c r="K130" s="9"/>
      <c r="L130" s="165"/>
      <c r="M130" s="28"/>
    </row>
    <row r="131" spans="1:13" x14ac:dyDescent="0.25">
      <c r="A131" s="27">
        <f>'Weekly Menus'!E16</f>
        <v>0</v>
      </c>
      <c r="B131" s="166"/>
      <c r="C131" s="165"/>
      <c r="D131" s="165"/>
      <c r="E131" s="165"/>
      <c r="F131" s="165"/>
      <c r="G131" s="165"/>
      <c r="H131" s="165"/>
      <c r="I131" s="165"/>
      <c r="J131" s="165"/>
      <c r="K131" s="165"/>
      <c r="L131" s="165"/>
      <c r="M131" s="28"/>
    </row>
    <row r="132" spans="1:13" x14ac:dyDescent="0.25">
      <c r="A132" s="27">
        <f>'Weekly Menus'!E17</f>
        <v>0</v>
      </c>
      <c r="B132" s="10"/>
      <c r="C132" s="9"/>
      <c r="D132" s="9"/>
      <c r="E132" s="9"/>
      <c r="F132" s="9"/>
      <c r="G132" s="9"/>
      <c r="H132" s="9"/>
      <c r="I132" s="9"/>
      <c r="J132" s="9"/>
      <c r="K132" s="9"/>
      <c r="L132" s="9"/>
      <c r="M132" s="28"/>
    </row>
    <row r="133" spans="1:13" x14ac:dyDescent="0.25">
      <c r="A133" s="27">
        <f>'Weekly Menus'!E18</f>
        <v>0</v>
      </c>
      <c r="B133" s="10"/>
      <c r="C133" s="9"/>
      <c r="D133" s="9"/>
      <c r="E133" s="9"/>
      <c r="F133" s="9"/>
      <c r="G133" s="9"/>
      <c r="H133" s="9"/>
      <c r="I133" s="9"/>
      <c r="J133" s="9"/>
      <c r="K133" s="9"/>
      <c r="L133" s="9"/>
      <c r="M133" s="28"/>
    </row>
    <row r="134" spans="1:13" x14ac:dyDescent="0.25">
      <c r="A134" s="27">
        <f>'Weekly Menus'!E19</f>
        <v>0</v>
      </c>
      <c r="B134" s="10"/>
      <c r="C134" s="9"/>
      <c r="D134" s="9"/>
      <c r="E134" s="9"/>
      <c r="F134" s="9"/>
      <c r="G134" s="9"/>
      <c r="H134" s="9"/>
      <c r="I134" s="9"/>
      <c r="J134" s="9"/>
      <c r="K134" s="9"/>
      <c r="L134" s="9"/>
      <c r="M134" s="28">
        <f t="shared" ref="M134:M141" si="13">SUM(G134:L134)</f>
        <v>0</v>
      </c>
    </row>
    <row r="135" spans="1:13" x14ac:dyDescent="0.25">
      <c r="A135" s="27">
        <f>'Weekly Menus'!E20</f>
        <v>0</v>
      </c>
      <c r="B135" s="10"/>
      <c r="C135" s="9"/>
      <c r="D135" s="9"/>
      <c r="E135" s="9"/>
      <c r="F135" s="9"/>
      <c r="G135" s="9"/>
      <c r="H135" s="9"/>
      <c r="I135" s="9"/>
      <c r="J135" s="9"/>
      <c r="K135" s="9"/>
      <c r="L135" s="9"/>
      <c r="M135" s="28">
        <f t="shared" si="13"/>
        <v>0</v>
      </c>
    </row>
    <row r="136" spans="1:13" x14ac:dyDescent="0.25">
      <c r="A136" s="27">
        <f>'Weekly Menus'!E21</f>
        <v>0</v>
      </c>
      <c r="B136" s="10"/>
      <c r="C136" s="9"/>
      <c r="D136" s="9"/>
      <c r="E136" s="9"/>
      <c r="F136" s="9"/>
      <c r="G136" s="9"/>
      <c r="H136" s="9"/>
      <c r="I136" s="9"/>
      <c r="J136" s="9"/>
      <c r="K136" s="9"/>
      <c r="L136" s="9"/>
      <c r="M136" s="28">
        <f t="shared" si="13"/>
        <v>0</v>
      </c>
    </row>
    <row r="137" spans="1:13" x14ac:dyDescent="0.25">
      <c r="A137" s="27">
        <f>'Weekly Menus'!E22</f>
        <v>0</v>
      </c>
      <c r="B137" s="10"/>
      <c r="C137" s="9"/>
      <c r="D137" s="9"/>
      <c r="E137" s="9"/>
      <c r="F137" s="9"/>
      <c r="G137" s="9"/>
      <c r="H137" s="9"/>
      <c r="I137" s="9"/>
      <c r="J137" s="9"/>
      <c r="K137" s="9"/>
      <c r="L137" s="9"/>
      <c r="M137" s="28">
        <f t="shared" si="13"/>
        <v>0</v>
      </c>
    </row>
    <row r="138" spans="1:13" x14ac:dyDescent="0.25">
      <c r="A138" s="27">
        <f>'Weekly Menus'!E23</f>
        <v>0</v>
      </c>
      <c r="B138" s="10"/>
      <c r="C138" s="9"/>
      <c r="D138" s="9"/>
      <c r="E138" s="9"/>
      <c r="F138" s="9"/>
      <c r="G138" s="9"/>
      <c r="H138" s="9"/>
      <c r="I138" s="9"/>
      <c r="J138" s="9"/>
      <c r="K138" s="9"/>
      <c r="L138" s="9"/>
      <c r="M138" s="28">
        <f t="shared" si="13"/>
        <v>0</v>
      </c>
    </row>
    <row r="139" spans="1:13" x14ac:dyDescent="0.25">
      <c r="A139" s="27">
        <f>'Weekly Menus'!E24</f>
        <v>0</v>
      </c>
      <c r="B139" s="10"/>
      <c r="C139" s="9"/>
      <c r="D139" s="9"/>
      <c r="E139" s="9"/>
      <c r="F139" s="9"/>
      <c r="G139" s="9"/>
      <c r="H139" s="9"/>
      <c r="I139" s="9"/>
      <c r="J139" s="9"/>
      <c r="K139" s="9"/>
      <c r="L139" s="9"/>
      <c r="M139" s="28">
        <f t="shared" si="13"/>
        <v>0</v>
      </c>
    </row>
    <row r="140" spans="1:13" x14ac:dyDescent="0.25">
      <c r="A140" s="27">
        <f>'Weekly Menus'!E25</f>
        <v>0</v>
      </c>
      <c r="B140" s="10"/>
      <c r="C140" s="9"/>
      <c r="D140" s="9"/>
      <c r="E140" s="9"/>
      <c r="F140" s="9"/>
      <c r="G140" s="9"/>
      <c r="H140" s="9"/>
      <c r="I140" s="9"/>
      <c r="J140" s="9"/>
      <c r="K140" s="9"/>
      <c r="L140" s="9"/>
      <c r="M140" s="28">
        <f t="shared" si="13"/>
        <v>0</v>
      </c>
    </row>
    <row r="141" spans="1:13" x14ac:dyDescent="0.25">
      <c r="A141" s="27">
        <f>'Weekly Menus'!E26</f>
        <v>0</v>
      </c>
      <c r="B141" s="10"/>
      <c r="C141" s="9"/>
      <c r="D141" s="9"/>
      <c r="E141" s="9"/>
      <c r="F141" s="9"/>
      <c r="G141" s="9"/>
      <c r="H141" s="9"/>
      <c r="I141" s="9"/>
      <c r="J141" s="9"/>
      <c r="K141" s="9"/>
      <c r="L141" s="9"/>
      <c r="M141" s="28">
        <f t="shared" si="13"/>
        <v>0</v>
      </c>
    </row>
    <row r="142" spans="1:13" x14ac:dyDescent="0.25">
      <c r="A142" s="186" t="s">
        <v>16</v>
      </c>
      <c r="B142" s="187"/>
      <c r="C142" s="29">
        <f t="shared" ref="C142:L142" si="14">SUM(C122:C141)</f>
        <v>0</v>
      </c>
      <c r="D142" s="30">
        <f t="shared" si="14"/>
        <v>0</v>
      </c>
      <c r="E142" s="31">
        <f t="shared" si="14"/>
        <v>0</v>
      </c>
      <c r="F142" s="87">
        <f>SUM(F122:F141)</f>
        <v>0</v>
      </c>
      <c r="G142" s="32">
        <f t="shared" si="14"/>
        <v>0</v>
      </c>
      <c r="H142" s="33">
        <f t="shared" si="14"/>
        <v>0</v>
      </c>
      <c r="I142" s="34">
        <f t="shared" si="14"/>
        <v>0</v>
      </c>
      <c r="J142" s="35">
        <f t="shared" si="14"/>
        <v>0</v>
      </c>
      <c r="K142" s="36">
        <f t="shared" si="14"/>
        <v>0</v>
      </c>
      <c r="L142" s="37">
        <f t="shared" si="14"/>
        <v>0</v>
      </c>
      <c r="M142" s="38">
        <f>SUM(G142:L142)</f>
        <v>0</v>
      </c>
    </row>
    <row r="143" spans="1:13" ht="30" x14ac:dyDescent="0.25">
      <c r="A143" s="188" t="s">
        <v>14</v>
      </c>
      <c r="B143" s="189"/>
      <c r="C143" s="39" t="s">
        <v>75</v>
      </c>
      <c r="D143" s="39" t="s">
        <v>75</v>
      </c>
      <c r="E143" s="39" t="s">
        <v>19</v>
      </c>
      <c r="F143" s="39" t="s">
        <v>19</v>
      </c>
      <c r="G143" s="40"/>
      <c r="H143" s="40"/>
      <c r="I143" s="40"/>
      <c r="J143" s="40"/>
      <c r="K143" s="40"/>
      <c r="L143" s="40"/>
      <c r="M143" s="41" t="s">
        <v>19</v>
      </c>
    </row>
    <row r="144" spans="1:13" ht="15.75" thickBot="1" x14ac:dyDescent="0.3">
      <c r="A144" s="184" t="s">
        <v>9</v>
      </c>
      <c r="B144" s="185"/>
      <c r="C144" s="42" t="str">
        <f>IF(C142&gt;=2,"Yes","No")</f>
        <v>No</v>
      </c>
      <c r="D144" s="42" t="str">
        <f>IF(D142&gt;=2,"Yes","No")</f>
        <v>No</v>
      </c>
      <c r="E144" s="42" t="str">
        <f>IF(E142&gt;=1,"Yes","No")</f>
        <v>No</v>
      </c>
      <c r="F144" s="42" t="str">
        <f>IF(F142&gt;=1,"Yes","No")</f>
        <v>No</v>
      </c>
      <c r="G144" s="43"/>
      <c r="H144" s="43"/>
      <c r="I144" s="43"/>
      <c r="J144" s="43"/>
      <c r="K144" s="43"/>
      <c r="L144" s="43"/>
      <c r="M144" s="44" t="str">
        <f>IF(M142&gt;=1,"Yes","No")</f>
        <v>No</v>
      </c>
    </row>
    <row r="145" spans="1:13" ht="15" customHeight="1" thickBot="1" x14ac:dyDescent="0.3"/>
    <row r="146" spans="1:13" x14ac:dyDescent="0.25">
      <c r="A146" s="194" t="s">
        <v>7</v>
      </c>
      <c r="B146" s="195"/>
      <c r="C146" s="45">
        <f t="shared" ref="C146:M146" si="15">SUM(C26,C55,C84,C113,C142)</f>
        <v>0</v>
      </c>
      <c r="D146" s="46">
        <f t="shared" si="15"/>
        <v>0</v>
      </c>
      <c r="E146" s="47">
        <f t="shared" si="15"/>
        <v>0</v>
      </c>
      <c r="F146" s="88">
        <f t="shared" si="15"/>
        <v>0</v>
      </c>
      <c r="G146" s="48">
        <f t="shared" si="15"/>
        <v>0</v>
      </c>
      <c r="H146" s="49">
        <f t="shared" si="15"/>
        <v>0</v>
      </c>
      <c r="I146" s="50">
        <f t="shared" si="15"/>
        <v>0</v>
      </c>
      <c r="J146" s="51">
        <f t="shared" si="15"/>
        <v>0</v>
      </c>
      <c r="K146" s="52">
        <f t="shared" si="15"/>
        <v>0</v>
      </c>
      <c r="L146" s="53">
        <f t="shared" si="15"/>
        <v>0</v>
      </c>
      <c r="M146" s="54">
        <f t="shared" si="15"/>
        <v>0</v>
      </c>
    </row>
    <row r="147" spans="1:13" ht="45" customHeight="1" x14ac:dyDescent="0.25">
      <c r="A147" s="179" t="s">
        <v>15</v>
      </c>
      <c r="B147" s="180"/>
      <c r="C147" s="55" t="s">
        <v>89</v>
      </c>
      <c r="D147" s="55" t="s">
        <v>89</v>
      </c>
      <c r="E147" s="55" t="s">
        <v>25</v>
      </c>
      <c r="F147" s="55" t="s">
        <v>25</v>
      </c>
      <c r="G147" s="55" t="s">
        <v>17</v>
      </c>
      <c r="H147" s="55" t="s">
        <v>32</v>
      </c>
      <c r="I147" s="55" t="s">
        <v>17</v>
      </c>
      <c r="J147" s="55" t="s">
        <v>17</v>
      </c>
      <c r="K147" s="55" t="s">
        <v>86</v>
      </c>
      <c r="L147" s="56"/>
      <c r="M147" s="57" t="s">
        <v>33</v>
      </c>
    </row>
    <row r="148" spans="1:13" ht="15.75" thickBot="1" x14ac:dyDescent="0.3">
      <c r="A148" s="177" t="s">
        <v>10</v>
      </c>
      <c r="B148" s="178"/>
      <c r="C148" s="58" t="str">
        <f>IF(C146&gt;=10,"Yes","No")</f>
        <v>No</v>
      </c>
      <c r="D148" s="58" t="str">
        <f>IF(D146&gt;=10,"Yes","No")</f>
        <v>No</v>
      </c>
      <c r="E148" s="58" t="str">
        <f>IF(E146&gt;=5,"Yes","No")</f>
        <v>No</v>
      </c>
      <c r="F148" s="58" t="str">
        <f>IF(F146&gt;=5,"Yes","No")</f>
        <v>No</v>
      </c>
      <c r="G148" s="58" t="str">
        <f>IF(G146&gt;=0.5,"Yes","No")</f>
        <v>No</v>
      </c>
      <c r="H148" s="58" t="str">
        <f>IF(H146&gt;=1.25,"Yes","No")</f>
        <v>No</v>
      </c>
      <c r="I148" s="58" t="str">
        <f>IF(I146&gt;=0.5,"Yes","No")</f>
        <v>No</v>
      </c>
      <c r="J148" s="58" t="str">
        <f>IF(J146&gt;=0.5,"Yes","No")</f>
        <v>No</v>
      </c>
      <c r="K148" s="58" t="str">
        <f>IF(K146&gt;=0.75,"Yes","No")</f>
        <v>No</v>
      </c>
      <c r="L148" s="59"/>
      <c r="M148" s="60" t="str">
        <f>IF(M146&gt;=5,"Yes","No")</f>
        <v>No</v>
      </c>
    </row>
    <row r="150" spans="1:13" x14ac:dyDescent="0.25">
      <c r="A150" s="190" t="s">
        <v>28</v>
      </c>
      <c r="B150" s="190"/>
      <c r="C150" s="190"/>
      <c r="D150" s="190"/>
      <c r="E150" s="190"/>
      <c r="F150" s="190"/>
      <c r="G150" s="190"/>
      <c r="H150" s="190"/>
      <c r="I150" s="190"/>
      <c r="J150" s="190"/>
      <c r="K150" s="190"/>
      <c r="L150" s="190"/>
      <c r="M150" s="190"/>
    </row>
    <row r="151" spans="1:13" x14ac:dyDescent="0.25">
      <c r="A151" s="137"/>
      <c r="B151" s="137"/>
      <c r="C151" s="137"/>
      <c r="D151" s="137"/>
      <c r="E151" s="137"/>
      <c r="F151" s="137"/>
      <c r="G151" s="137"/>
      <c r="H151" s="137"/>
    </row>
    <row r="152" spans="1:13" x14ac:dyDescent="0.25">
      <c r="A152" s="138"/>
      <c r="B152" s="138"/>
      <c r="C152" s="138"/>
      <c r="D152" s="138"/>
      <c r="E152" s="138"/>
      <c r="F152" s="138"/>
    </row>
    <row r="153" spans="1:13" x14ac:dyDescent="0.25">
      <c r="A153" s="138"/>
      <c r="B153" s="138"/>
      <c r="C153" s="138"/>
      <c r="D153" s="138"/>
      <c r="E153" s="138"/>
      <c r="F153" s="138"/>
    </row>
  </sheetData>
  <sheetProtection password="D9A3" sheet="1" objects="1" scenarios="1" selectLockedCells="1"/>
  <mergeCells count="29">
    <mergeCell ref="A1:M1"/>
    <mergeCell ref="A59:M59"/>
    <mergeCell ref="A84:B84"/>
    <mergeCell ref="A85:B85"/>
    <mergeCell ref="A86:B86"/>
    <mergeCell ref="A4:M4"/>
    <mergeCell ref="A26:B26"/>
    <mergeCell ref="A27:B27"/>
    <mergeCell ref="A28:B28"/>
    <mergeCell ref="A30:M30"/>
    <mergeCell ref="A33:M33"/>
    <mergeCell ref="A55:B55"/>
    <mergeCell ref="A56:B56"/>
    <mergeCell ref="A57:B57"/>
    <mergeCell ref="A62:M62"/>
    <mergeCell ref="A114:B114"/>
    <mergeCell ref="A115:B115"/>
    <mergeCell ref="A117:M117"/>
    <mergeCell ref="A113:B113"/>
    <mergeCell ref="A88:M88"/>
    <mergeCell ref="A91:M91"/>
    <mergeCell ref="A120:M120"/>
    <mergeCell ref="A142:B142"/>
    <mergeCell ref="A150:M150"/>
    <mergeCell ref="A143:B143"/>
    <mergeCell ref="A144:B144"/>
    <mergeCell ref="A146:B146"/>
    <mergeCell ref="A147:B147"/>
    <mergeCell ref="A148:B148"/>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showZeros="0" zoomScale="75" zoomScaleNormal="75" workbookViewId="0">
      <selection activeCell="F55" sqref="F55"/>
    </sheetView>
  </sheetViews>
  <sheetFormatPr defaultRowHeight="15" x14ac:dyDescent="0.25"/>
  <cols>
    <col min="1" max="1" width="25.7109375" style="89" customWidth="1"/>
    <col min="2" max="2" width="5.7109375" style="89" customWidth="1"/>
    <col min="3" max="3" width="12.7109375" style="89" customWidth="1"/>
    <col min="4" max="6" width="7.7109375" style="89" customWidth="1"/>
    <col min="7" max="16" width="6.28515625" style="89" customWidth="1"/>
    <col min="17" max="25" width="5.7109375" style="89" customWidth="1"/>
    <col min="26" max="16384" width="9.140625" style="89"/>
  </cols>
  <sheetData>
    <row r="1" spans="1:26" ht="24.95" customHeight="1" x14ac:dyDescent="0.25">
      <c r="A1" s="306" t="s">
        <v>72</v>
      </c>
      <c r="B1" s="307"/>
      <c r="C1" s="307"/>
      <c r="D1" s="307"/>
      <c r="E1" s="307"/>
      <c r="F1" s="307"/>
      <c r="G1" s="307"/>
      <c r="H1" s="307"/>
      <c r="I1" s="307"/>
      <c r="J1" s="307"/>
      <c r="K1" s="307"/>
      <c r="L1" s="307"/>
      <c r="M1" s="307"/>
      <c r="N1" s="307"/>
      <c r="O1" s="307"/>
      <c r="P1" s="307"/>
      <c r="Q1" s="307"/>
      <c r="R1" s="307"/>
      <c r="S1" s="307"/>
      <c r="T1" s="307"/>
      <c r="U1" s="307"/>
      <c r="V1" s="307"/>
      <c r="W1" s="307"/>
      <c r="X1" s="307"/>
      <c r="Y1" s="307"/>
      <c r="Z1" s="308"/>
    </row>
    <row r="2" spans="1:26" s="125" customFormat="1" ht="15" customHeight="1" x14ac:dyDescent="0.25">
      <c r="A2" s="140"/>
      <c r="B2" s="141"/>
      <c r="C2" s="141"/>
      <c r="D2" s="141"/>
      <c r="E2" s="141"/>
      <c r="F2" s="141"/>
      <c r="G2" s="141"/>
      <c r="H2" s="141"/>
      <c r="I2" s="141"/>
      <c r="J2" s="141"/>
      <c r="K2" s="141"/>
      <c r="L2" s="141"/>
      <c r="M2" s="141"/>
      <c r="N2" s="142"/>
      <c r="O2" s="142"/>
      <c r="P2" s="142"/>
      <c r="Q2" s="103"/>
      <c r="R2" s="103"/>
      <c r="S2" s="103"/>
      <c r="T2" s="103"/>
      <c r="U2" s="103"/>
      <c r="V2" s="103"/>
      <c r="W2" s="103"/>
      <c r="X2" s="103"/>
      <c r="Y2" s="103"/>
      <c r="Z2" s="143"/>
    </row>
    <row r="3" spans="1:26" ht="15" customHeight="1" x14ac:dyDescent="0.25">
      <c r="A3" s="13" t="s">
        <v>57</v>
      </c>
      <c r="B3" s="145" t="s">
        <v>2</v>
      </c>
      <c r="C3" s="146"/>
      <c r="D3" s="141"/>
      <c r="E3" s="146"/>
      <c r="F3" s="146"/>
      <c r="G3" s="106"/>
      <c r="H3" s="106"/>
      <c r="I3" s="106"/>
      <c r="J3" s="106"/>
      <c r="K3" s="141"/>
      <c r="L3" s="141"/>
      <c r="M3" s="141"/>
      <c r="N3" s="142"/>
      <c r="O3" s="142"/>
      <c r="P3" s="142"/>
      <c r="Q3" s="106"/>
      <c r="R3" s="106"/>
      <c r="S3" s="106"/>
      <c r="T3" s="106"/>
      <c r="U3" s="106"/>
      <c r="V3" s="106"/>
      <c r="W3" s="106"/>
      <c r="X3" s="106"/>
      <c r="Y3" s="106"/>
      <c r="Z3" s="107"/>
    </row>
    <row r="4" spans="1:26" ht="15" customHeight="1" x14ac:dyDescent="0.25">
      <c r="A4" s="13"/>
      <c r="B4" s="14"/>
      <c r="C4" s="14"/>
      <c r="D4" s="146"/>
      <c r="E4" s="146"/>
      <c r="F4" s="146"/>
      <c r="G4" s="146"/>
      <c r="H4" s="145"/>
      <c r="I4" s="146"/>
      <c r="J4" s="141"/>
      <c r="K4" s="141"/>
      <c r="L4" s="141"/>
      <c r="M4" s="141"/>
      <c r="N4" s="142"/>
      <c r="O4" s="142"/>
      <c r="P4" s="142"/>
      <c r="Q4" s="106"/>
      <c r="R4" s="106"/>
      <c r="S4" s="106"/>
      <c r="T4" s="106"/>
      <c r="U4" s="106"/>
      <c r="V4" s="106"/>
      <c r="W4" s="106"/>
      <c r="X4" s="106"/>
      <c r="Y4" s="106"/>
      <c r="Z4" s="107"/>
    </row>
    <row r="5" spans="1:26" ht="15" customHeight="1" thickBot="1" x14ac:dyDescent="0.3">
      <c r="A5" s="13" t="s">
        <v>58</v>
      </c>
      <c r="B5" s="14"/>
      <c r="C5" s="14"/>
      <c r="D5" s="146"/>
      <c r="E5" s="146"/>
      <c r="F5" s="146"/>
      <c r="G5" s="146"/>
      <c r="H5" s="145"/>
      <c r="I5" s="146"/>
      <c r="J5" s="141"/>
      <c r="K5" s="141"/>
      <c r="L5" s="141"/>
      <c r="M5" s="141"/>
      <c r="N5" s="142"/>
      <c r="O5" s="142"/>
      <c r="P5" s="142"/>
      <c r="Q5" s="106"/>
      <c r="R5" s="106"/>
      <c r="S5" s="106"/>
      <c r="T5" s="106"/>
      <c r="U5" s="106"/>
      <c r="V5" s="106"/>
      <c r="W5" s="106"/>
      <c r="X5" s="106"/>
      <c r="Y5" s="106"/>
      <c r="Z5" s="107"/>
    </row>
    <row r="6" spans="1:26" ht="15" customHeight="1" thickBot="1" x14ac:dyDescent="0.3">
      <c r="A6" s="13"/>
      <c r="B6" s="14"/>
      <c r="C6" s="14"/>
      <c r="D6" s="146"/>
      <c r="E6" s="223" t="s">
        <v>52</v>
      </c>
      <c r="F6" s="224"/>
      <c r="G6" s="224"/>
      <c r="H6" s="224"/>
      <c r="I6" s="224"/>
      <c r="J6" s="224"/>
      <c r="K6" s="224"/>
      <c r="L6" s="224"/>
      <c r="M6" s="225"/>
      <c r="N6" s="141"/>
      <c r="O6" s="141"/>
      <c r="P6" s="214" t="s">
        <v>54</v>
      </c>
      <c r="Q6" s="215"/>
      <c r="R6" s="215"/>
      <c r="S6" s="215"/>
      <c r="T6" s="215"/>
      <c r="U6" s="215"/>
      <c r="V6" s="215"/>
      <c r="W6" s="215"/>
      <c r="X6" s="216"/>
      <c r="Y6" s="106"/>
      <c r="Z6" s="107"/>
    </row>
    <row r="7" spans="1:26" ht="15" customHeight="1" x14ac:dyDescent="0.25">
      <c r="A7" s="15" t="s">
        <v>59</v>
      </c>
      <c r="B7" s="16"/>
      <c r="C7" s="16"/>
      <c r="D7" s="148"/>
      <c r="E7" s="226"/>
      <c r="F7" s="227"/>
      <c r="G7" s="227"/>
      <c r="H7" s="233" t="s">
        <v>51</v>
      </c>
      <c r="I7" s="233"/>
      <c r="J7" s="208" t="s">
        <v>23</v>
      </c>
      <c r="K7" s="208"/>
      <c r="L7" s="208" t="s">
        <v>24</v>
      </c>
      <c r="M7" s="209"/>
      <c r="N7" s="149"/>
      <c r="O7" s="150"/>
      <c r="P7" s="217"/>
      <c r="Q7" s="218"/>
      <c r="R7" s="219"/>
      <c r="S7" s="239" t="s">
        <v>53</v>
      </c>
      <c r="T7" s="239"/>
      <c r="U7" s="239" t="s">
        <v>23</v>
      </c>
      <c r="V7" s="239"/>
      <c r="W7" s="239" t="s">
        <v>24</v>
      </c>
      <c r="X7" s="241"/>
      <c r="Y7" s="106"/>
      <c r="Z7" s="107"/>
    </row>
    <row r="8" spans="1:26" ht="15" customHeight="1" x14ac:dyDescent="0.25">
      <c r="A8" s="15" t="s">
        <v>60</v>
      </c>
      <c r="B8" s="16"/>
      <c r="C8" s="16"/>
      <c r="D8" s="148"/>
      <c r="E8" s="228"/>
      <c r="F8" s="229"/>
      <c r="G8" s="229"/>
      <c r="H8" s="234"/>
      <c r="I8" s="234"/>
      <c r="J8" s="210"/>
      <c r="K8" s="210"/>
      <c r="L8" s="210"/>
      <c r="M8" s="211"/>
      <c r="N8" s="151"/>
      <c r="O8" s="151"/>
      <c r="P8" s="220"/>
      <c r="Q8" s="221"/>
      <c r="R8" s="222"/>
      <c r="S8" s="240"/>
      <c r="T8" s="240"/>
      <c r="U8" s="240"/>
      <c r="V8" s="240"/>
      <c r="W8" s="240"/>
      <c r="X8" s="242"/>
      <c r="Y8" s="106"/>
      <c r="Z8" s="107"/>
    </row>
    <row r="9" spans="1:26" ht="15" customHeight="1" x14ac:dyDescent="0.25">
      <c r="A9" s="144"/>
      <c r="B9" s="146"/>
      <c r="C9" s="146"/>
      <c r="D9" s="146"/>
      <c r="E9" s="245" t="s">
        <v>48</v>
      </c>
      <c r="F9" s="246"/>
      <c r="G9" s="246"/>
      <c r="H9" s="267" t="s">
        <v>20</v>
      </c>
      <c r="I9" s="267"/>
      <c r="J9" s="249"/>
      <c r="K9" s="249"/>
      <c r="L9" s="250"/>
      <c r="M9" s="251"/>
      <c r="N9" s="151"/>
      <c r="O9" s="151"/>
      <c r="P9" s="212" t="s">
        <v>48</v>
      </c>
      <c r="Q9" s="213"/>
      <c r="R9" s="213"/>
      <c r="S9" s="272" t="s">
        <v>20</v>
      </c>
      <c r="T9" s="273"/>
      <c r="U9" s="235"/>
      <c r="V9" s="265"/>
      <c r="W9" s="235"/>
      <c r="X9" s="236"/>
      <c r="Y9" s="106"/>
      <c r="Z9" s="107"/>
    </row>
    <row r="10" spans="1:26" ht="15" customHeight="1" x14ac:dyDescent="0.25">
      <c r="A10" s="152"/>
      <c r="B10" s="106"/>
      <c r="C10" s="106"/>
      <c r="D10" s="106"/>
      <c r="E10" s="245" t="s">
        <v>49</v>
      </c>
      <c r="F10" s="246"/>
      <c r="G10" s="246"/>
      <c r="H10" s="247"/>
      <c r="I10" s="247"/>
      <c r="J10" s="249"/>
      <c r="K10" s="249"/>
      <c r="L10" s="250"/>
      <c r="M10" s="251"/>
      <c r="N10" s="151"/>
      <c r="O10" s="151"/>
      <c r="P10" s="212" t="s">
        <v>49</v>
      </c>
      <c r="Q10" s="213"/>
      <c r="R10" s="213"/>
      <c r="S10" s="268"/>
      <c r="T10" s="269"/>
      <c r="U10" s="235"/>
      <c r="V10" s="265"/>
      <c r="W10" s="235"/>
      <c r="X10" s="236"/>
      <c r="Y10" s="106"/>
      <c r="Z10" s="107"/>
    </row>
    <row r="11" spans="1:26" ht="15" customHeight="1" thickBot="1" x14ac:dyDescent="0.3">
      <c r="A11" s="152"/>
      <c r="B11" s="106"/>
      <c r="C11" s="106"/>
      <c r="D11" s="106"/>
      <c r="E11" s="243" t="s">
        <v>50</v>
      </c>
      <c r="F11" s="244"/>
      <c r="G11" s="244"/>
      <c r="H11" s="248"/>
      <c r="I11" s="248"/>
      <c r="J11" s="254"/>
      <c r="K11" s="254"/>
      <c r="L11" s="255"/>
      <c r="M11" s="256"/>
      <c r="N11" s="151"/>
      <c r="O11" s="151"/>
      <c r="P11" s="274" t="s">
        <v>50</v>
      </c>
      <c r="Q11" s="275"/>
      <c r="R11" s="275"/>
      <c r="S11" s="270"/>
      <c r="T11" s="271"/>
      <c r="U11" s="237"/>
      <c r="V11" s="266"/>
      <c r="W11" s="237"/>
      <c r="X11" s="238"/>
      <c r="Y11" s="106"/>
      <c r="Z11" s="107"/>
    </row>
    <row r="12" spans="1:26" ht="15" customHeight="1" thickBot="1" x14ac:dyDescent="0.3">
      <c r="A12" s="153"/>
      <c r="B12" s="154"/>
      <c r="C12" s="154"/>
      <c r="D12" s="154"/>
      <c r="E12" s="154"/>
      <c r="F12" s="154"/>
      <c r="G12" s="154"/>
      <c r="H12" s="154"/>
      <c r="I12" s="154"/>
      <c r="J12" s="154"/>
      <c r="K12" s="154"/>
      <c r="L12" s="155"/>
      <c r="M12" s="155"/>
      <c r="N12" s="156"/>
      <c r="O12" s="156"/>
      <c r="P12" s="156"/>
      <c r="Q12" s="106"/>
      <c r="R12" s="106"/>
      <c r="S12" s="106"/>
      <c r="T12" s="106"/>
      <c r="U12" s="106"/>
      <c r="V12" s="106"/>
      <c r="W12" s="106"/>
      <c r="X12" s="106"/>
      <c r="Y12" s="106"/>
      <c r="Z12" s="107"/>
    </row>
    <row r="13" spans="1:26" ht="15" customHeight="1" x14ac:dyDescent="0.25">
      <c r="A13" s="259" t="s">
        <v>85</v>
      </c>
      <c r="B13" s="261" t="s">
        <v>34</v>
      </c>
      <c r="C13" s="263" t="s">
        <v>45</v>
      </c>
      <c r="D13" s="257" t="s">
        <v>42</v>
      </c>
      <c r="E13" s="233"/>
      <c r="F13" s="258"/>
      <c r="G13" s="230" t="s">
        <v>46</v>
      </c>
      <c r="H13" s="231"/>
      <c r="I13" s="231"/>
      <c r="J13" s="231"/>
      <c r="K13" s="231"/>
      <c r="L13" s="231"/>
      <c r="M13" s="231"/>
      <c r="N13" s="231"/>
      <c r="O13" s="231"/>
      <c r="P13" s="232"/>
      <c r="Q13" s="202" t="s">
        <v>35</v>
      </c>
      <c r="R13" s="203"/>
      <c r="S13" s="204"/>
      <c r="T13" s="309" t="s">
        <v>84</v>
      </c>
      <c r="U13" s="203"/>
      <c r="V13" s="310"/>
      <c r="W13" s="282" t="s">
        <v>37</v>
      </c>
      <c r="X13" s="233"/>
      <c r="Y13" s="233"/>
      <c r="Z13" s="283"/>
    </row>
    <row r="14" spans="1:26" ht="80.25" x14ac:dyDescent="0.25">
      <c r="A14" s="260"/>
      <c r="B14" s="262"/>
      <c r="C14" s="264"/>
      <c r="D14" s="157" t="s">
        <v>38</v>
      </c>
      <c r="E14" s="158" t="s">
        <v>39</v>
      </c>
      <c r="F14" s="159" t="s">
        <v>40</v>
      </c>
      <c r="G14" s="160" t="s">
        <v>0</v>
      </c>
      <c r="H14" s="161" t="s">
        <v>73</v>
      </c>
      <c r="I14" s="161" t="s">
        <v>1</v>
      </c>
      <c r="J14" s="162" t="s">
        <v>78</v>
      </c>
      <c r="K14" s="162" t="s">
        <v>79</v>
      </c>
      <c r="L14" s="162" t="s">
        <v>80</v>
      </c>
      <c r="M14" s="162" t="s">
        <v>81</v>
      </c>
      <c r="N14" s="162" t="s">
        <v>82</v>
      </c>
      <c r="O14" s="162" t="s">
        <v>83</v>
      </c>
      <c r="P14" s="163" t="s">
        <v>47</v>
      </c>
      <c r="Q14" s="205"/>
      <c r="R14" s="206"/>
      <c r="S14" s="207"/>
      <c r="T14" s="311"/>
      <c r="U14" s="206"/>
      <c r="V14" s="312"/>
      <c r="W14" s="284"/>
      <c r="X14" s="234"/>
      <c r="Y14" s="234"/>
      <c r="Z14" s="285"/>
    </row>
    <row r="15" spans="1:26" ht="24" customHeight="1" x14ac:dyDescent="0.25">
      <c r="A15" s="169">
        <f>'Weekly Menus'!A7</f>
        <v>0</v>
      </c>
      <c r="B15" s="17"/>
      <c r="C15" s="68">
        <f>'K-5'!B6</f>
        <v>0</v>
      </c>
      <c r="D15" s="19"/>
      <c r="E15" s="20"/>
      <c r="F15" s="21"/>
      <c r="G15" s="70">
        <f>'K-5'!C6</f>
        <v>0</v>
      </c>
      <c r="H15" s="71">
        <f>'K-5'!D6</f>
        <v>0</v>
      </c>
      <c r="I15" s="71">
        <f>'K-5'!E6</f>
        <v>0</v>
      </c>
      <c r="J15" s="71">
        <f>'K-5'!G6</f>
        <v>0</v>
      </c>
      <c r="K15" s="71">
        <f>'K-5'!H6</f>
        <v>0</v>
      </c>
      <c r="L15" s="71">
        <f>'K-5'!I6</f>
        <v>0</v>
      </c>
      <c r="M15" s="71">
        <f>'K-5'!J6</f>
        <v>0</v>
      </c>
      <c r="N15" s="71">
        <f>'K-5'!K6</f>
        <v>0</v>
      </c>
      <c r="O15" s="71">
        <f>'K-5'!L6</f>
        <v>0</v>
      </c>
      <c r="P15" s="72">
        <f>SUM(J15:O15)</f>
        <v>0</v>
      </c>
      <c r="Q15" s="280"/>
      <c r="R15" s="280"/>
      <c r="S15" s="281"/>
      <c r="T15" s="279"/>
      <c r="U15" s="280"/>
      <c r="V15" s="281"/>
      <c r="W15" s="276"/>
      <c r="X15" s="277"/>
      <c r="Y15" s="277"/>
      <c r="Z15" s="278"/>
    </row>
    <row r="16" spans="1:26" ht="24" customHeight="1" x14ac:dyDescent="0.25">
      <c r="A16" s="169">
        <f>'Weekly Menus'!A8</f>
        <v>0</v>
      </c>
      <c r="B16" s="17"/>
      <c r="C16" s="68">
        <f>'K-5'!B7</f>
        <v>0</v>
      </c>
      <c r="D16" s="19"/>
      <c r="E16" s="20"/>
      <c r="F16" s="21"/>
      <c r="G16" s="70">
        <f>'K-5'!C7</f>
        <v>0</v>
      </c>
      <c r="H16" s="71">
        <f>'K-5'!D7</f>
        <v>0</v>
      </c>
      <c r="I16" s="71">
        <f>'K-5'!E7</f>
        <v>0</v>
      </c>
      <c r="J16" s="71">
        <f>'K-5'!G7</f>
        <v>0</v>
      </c>
      <c r="K16" s="71">
        <f>'K-5'!H7</f>
        <v>0</v>
      </c>
      <c r="L16" s="71">
        <f>'K-5'!I7</f>
        <v>0</v>
      </c>
      <c r="M16" s="71">
        <f>'K-5'!J7</f>
        <v>0</v>
      </c>
      <c r="N16" s="71">
        <f>'K-5'!K7</f>
        <v>0</v>
      </c>
      <c r="O16" s="71">
        <f>'K-5'!L7</f>
        <v>0</v>
      </c>
      <c r="P16" s="72">
        <f t="shared" ref="P16:P34" si="0">SUM(J16:O16)</f>
        <v>0</v>
      </c>
      <c r="Q16" s="280"/>
      <c r="R16" s="280"/>
      <c r="S16" s="281"/>
      <c r="T16" s="279"/>
      <c r="U16" s="280"/>
      <c r="V16" s="281"/>
      <c r="W16" s="276"/>
      <c r="X16" s="277"/>
      <c r="Y16" s="277"/>
      <c r="Z16" s="278"/>
    </row>
    <row r="17" spans="1:26" ht="24" customHeight="1" x14ac:dyDescent="0.25">
      <c r="A17" s="169">
        <f>'Weekly Menus'!A9</f>
        <v>0</v>
      </c>
      <c r="B17" s="17"/>
      <c r="C17" s="68">
        <f>'K-5'!B8</f>
        <v>0</v>
      </c>
      <c r="D17" s="19"/>
      <c r="E17" s="20"/>
      <c r="F17" s="21"/>
      <c r="G17" s="70">
        <f>'K-5'!C8</f>
        <v>0</v>
      </c>
      <c r="H17" s="71">
        <f>'K-5'!D8</f>
        <v>0</v>
      </c>
      <c r="I17" s="71">
        <f>'K-5'!E8</f>
        <v>0</v>
      </c>
      <c r="J17" s="71">
        <f>'K-5'!G8</f>
        <v>0</v>
      </c>
      <c r="K17" s="71">
        <f>'K-5'!H8</f>
        <v>0</v>
      </c>
      <c r="L17" s="71">
        <f>'K-5'!I8</f>
        <v>0</v>
      </c>
      <c r="M17" s="71">
        <f>'K-5'!J8</f>
        <v>0</v>
      </c>
      <c r="N17" s="71">
        <f>'K-5'!K8</f>
        <v>0</v>
      </c>
      <c r="O17" s="71">
        <f>'K-5'!L8</f>
        <v>0</v>
      </c>
      <c r="P17" s="72">
        <f t="shared" si="0"/>
        <v>0</v>
      </c>
      <c r="Q17" s="280"/>
      <c r="R17" s="280"/>
      <c r="S17" s="281"/>
      <c r="T17" s="279"/>
      <c r="U17" s="280"/>
      <c r="V17" s="281"/>
      <c r="W17" s="276"/>
      <c r="X17" s="277"/>
      <c r="Y17" s="277"/>
      <c r="Z17" s="278"/>
    </row>
    <row r="18" spans="1:26" ht="24" customHeight="1" x14ac:dyDescent="0.25">
      <c r="A18" s="169">
        <f>'Weekly Menus'!A10</f>
        <v>0</v>
      </c>
      <c r="B18" s="17"/>
      <c r="C18" s="68">
        <f>'K-5'!B9</f>
        <v>0</v>
      </c>
      <c r="D18" s="19"/>
      <c r="E18" s="20"/>
      <c r="F18" s="21"/>
      <c r="G18" s="70">
        <f>'K-5'!C9</f>
        <v>0</v>
      </c>
      <c r="H18" s="71">
        <f>'K-5'!D9</f>
        <v>0</v>
      </c>
      <c r="I18" s="71">
        <f>'K-5'!E9</f>
        <v>0</v>
      </c>
      <c r="J18" s="71">
        <f>'K-5'!G9</f>
        <v>0</v>
      </c>
      <c r="K18" s="71">
        <f>'K-5'!H9</f>
        <v>0</v>
      </c>
      <c r="L18" s="71">
        <f>'K-5'!I9</f>
        <v>0</v>
      </c>
      <c r="M18" s="71">
        <f>'K-5'!J9</f>
        <v>0</v>
      </c>
      <c r="N18" s="71">
        <f>'K-5'!K9</f>
        <v>0</v>
      </c>
      <c r="O18" s="71">
        <f>'K-5'!L9</f>
        <v>0</v>
      </c>
      <c r="P18" s="72">
        <f t="shared" si="0"/>
        <v>0</v>
      </c>
      <c r="Q18" s="280"/>
      <c r="R18" s="280"/>
      <c r="S18" s="281"/>
      <c r="T18" s="279"/>
      <c r="U18" s="280"/>
      <c r="V18" s="281"/>
      <c r="W18" s="276"/>
      <c r="X18" s="277"/>
      <c r="Y18" s="277"/>
      <c r="Z18" s="278"/>
    </row>
    <row r="19" spans="1:26" ht="24" customHeight="1" x14ac:dyDescent="0.25">
      <c r="A19" s="169">
        <f>'Weekly Menus'!A11</f>
        <v>0</v>
      </c>
      <c r="B19" s="17"/>
      <c r="C19" s="68">
        <f>'K-5'!B10</f>
        <v>0</v>
      </c>
      <c r="D19" s="19"/>
      <c r="E19" s="20"/>
      <c r="F19" s="21"/>
      <c r="G19" s="70">
        <f>'K-5'!C10</f>
        <v>0</v>
      </c>
      <c r="H19" s="71">
        <f>'K-5'!D10</f>
        <v>0</v>
      </c>
      <c r="I19" s="71">
        <f>'K-5'!E10</f>
        <v>0</v>
      </c>
      <c r="J19" s="71">
        <f>'K-5'!G10</f>
        <v>0</v>
      </c>
      <c r="K19" s="71">
        <f>'K-5'!H10</f>
        <v>0</v>
      </c>
      <c r="L19" s="71">
        <f>'K-5'!I10</f>
        <v>0</v>
      </c>
      <c r="M19" s="71">
        <f>'K-5'!J10</f>
        <v>0</v>
      </c>
      <c r="N19" s="71">
        <f>'K-5'!K10</f>
        <v>0</v>
      </c>
      <c r="O19" s="71">
        <f>'K-5'!L10</f>
        <v>0</v>
      </c>
      <c r="P19" s="72">
        <f t="shared" si="0"/>
        <v>0</v>
      </c>
      <c r="Q19" s="280"/>
      <c r="R19" s="280"/>
      <c r="S19" s="281"/>
      <c r="T19" s="279"/>
      <c r="U19" s="280"/>
      <c r="V19" s="281"/>
      <c r="W19" s="276"/>
      <c r="X19" s="277"/>
      <c r="Y19" s="277"/>
      <c r="Z19" s="278"/>
    </row>
    <row r="20" spans="1:26" ht="24" customHeight="1" x14ac:dyDescent="0.25">
      <c r="A20" s="169">
        <f>'Weekly Menus'!A12</f>
        <v>0</v>
      </c>
      <c r="B20" s="17"/>
      <c r="C20" s="68">
        <f>'K-5'!B11</f>
        <v>0</v>
      </c>
      <c r="D20" s="19"/>
      <c r="E20" s="20"/>
      <c r="F20" s="21"/>
      <c r="G20" s="70">
        <f>'K-5'!C11</f>
        <v>0</v>
      </c>
      <c r="H20" s="71">
        <f>'K-5'!D11</f>
        <v>0</v>
      </c>
      <c r="I20" s="71">
        <f>'K-5'!E11</f>
        <v>0</v>
      </c>
      <c r="J20" s="71">
        <f>'K-5'!G11</f>
        <v>0</v>
      </c>
      <c r="K20" s="71">
        <f>'K-5'!H11</f>
        <v>0</v>
      </c>
      <c r="L20" s="71">
        <f>'K-5'!I11</f>
        <v>0</v>
      </c>
      <c r="M20" s="71">
        <f>'K-5'!J11</f>
        <v>0</v>
      </c>
      <c r="N20" s="71">
        <f>'K-5'!K11</f>
        <v>0</v>
      </c>
      <c r="O20" s="71">
        <f>'K-5'!L11</f>
        <v>0</v>
      </c>
      <c r="P20" s="72">
        <f t="shared" si="0"/>
        <v>0</v>
      </c>
      <c r="Q20" s="280"/>
      <c r="R20" s="280"/>
      <c r="S20" s="281"/>
      <c r="T20" s="279"/>
      <c r="U20" s="280"/>
      <c r="V20" s="281"/>
      <c r="W20" s="276"/>
      <c r="X20" s="277"/>
      <c r="Y20" s="277"/>
      <c r="Z20" s="278"/>
    </row>
    <row r="21" spans="1:26" ht="24" customHeight="1" x14ac:dyDescent="0.25">
      <c r="A21" s="169">
        <f>'Weekly Menus'!A13</f>
        <v>0</v>
      </c>
      <c r="B21" s="17"/>
      <c r="C21" s="68">
        <f>'K-5'!B12</f>
        <v>0</v>
      </c>
      <c r="D21" s="19"/>
      <c r="E21" s="20"/>
      <c r="F21" s="21"/>
      <c r="G21" s="70">
        <f>'K-5'!C12</f>
        <v>0</v>
      </c>
      <c r="H21" s="71">
        <f>'K-5'!D12</f>
        <v>0</v>
      </c>
      <c r="I21" s="71">
        <f>'K-5'!E12</f>
        <v>0</v>
      </c>
      <c r="J21" s="71">
        <f>'K-5'!G12</f>
        <v>0</v>
      </c>
      <c r="K21" s="71">
        <f>'K-5'!H12</f>
        <v>0</v>
      </c>
      <c r="L21" s="71">
        <f>'K-5'!I12</f>
        <v>0</v>
      </c>
      <c r="M21" s="71">
        <f>'K-5'!J12</f>
        <v>0</v>
      </c>
      <c r="N21" s="71">
        <f>'K-5'!K12</f>
        <v>0</v>
      </c>
      <c r="O21" s="71">
        <f>'K-5'!L12</f>
        <v>0</v>
      </c>
      <c r="P21" s="72">
        <f t="shared" si="0"/>
        <v>0</v>
      </c>
      <c r="Q21" s="280"/>
      <c r="R21" s="280"/>
      <c r="S21" s="281"/>
      <c r="T21" s="279"/>
      <c r="U21" s="280"/>
      <c r="V21" s="281"/>
      <c r="W21" s="276"/>
      <c r="X21" s="277"/>
      <c r="Y21" s="277"/>
      <c r="Z21" s="278"/>
    </row>
    <row r="22" spans="1:26" ht="24" customHeight="1" x14ac:dyDescent="0.25">
      <c r="A22" s="169">
        <f>'Weekly Menus'!A14</f>
        <v>0</v>
      </c>
      <c r="B22" s="17"/>
      <c r="C22" s="68">
        <f>'K-5'!B13</f>
        <v>0</v>
      </c>
      <c r="D22" s="19"/>
      <c r="E22" s="20"/>
      <c r="F22" s="21"/>
      <c r="G22" s="70">
        <f>'K-5'!C13</f>
        <v>0</v>
      </c>
      <c r="H22" s="71">
        <f>'K-5'!D13</f>
        <v>0</v>
      </c>
      <c r="I22" s="71">
        <f>'K-5'!E13</f>
        <v>0</v>
      </c>
      <c r="J22" s="71">
        <f>'K-5'!G13</f>
        <v>0</v>
      </c>
      <c r="K22" s="71">
        <f>'K-5'!H13</f>
        <v>0</v>
      </c>
      <c r="L22" s="71">
        <f>'K-5'!I13</f>
        <v>0</v>
      </c>
      <c r="M22" s="71">
        <f>'K-5'!J13</f>
        <v>0</v>
      </c>
      <c r="N22" s="71">
        <f>'K-5'!K13</f>
        <v>0</v>
      </c>
      <c r="O22" s="71">
        <f>'K-5'!L13</f>
        <v>0</v>
      </c>
      <c r="P22" s="72">
        <f t="shared" si="0"/>
        <v>0</v>
      </c>
      <c r="Q22" s="280"/>
      <c r="R22" s="280"/>
      <c r="S22" s="281"/>
      <c r="T22" s="279"/>
      <c r="U22" s="280"/>
      <c r="V22" s="281"/>
      <c r="W22" s="276"/>
      <c r="X22" s="277"/>
      <c r="Y22" s="277"/>
      <c r="Z22" s="278"/>
    </row>
    <row r="23" spans="1:26" ht="24" customHeight="1" x14ac:dyDescent="0.25">
      <c r="A23" s="169">
        <f>'Weekly Menus'!A15</f>
        <v>0</v>
      </c>
      <c r="B23" s="17"/>
      <c r="C23" s="68">
        <f>'K-5'!B14</f>
        <v>0</v>
      </c>
      <c r="D23" s="19"/>
      <c r="E23" s="20"/>
      <c r="F23" s="21"/>
      <c r="G23" s="70">
        <f>'K-5'!C14</f>
        <v>0</v>
      </c>
      <c r="H23" s="71">
        <f>'K-5'!D14</f>
        <v>0</v>
      </c>
      <c r="I23" s="71">
        <f>'K-5'!E14</f>
        <v>0</v>
      </c>
      <c r="J23" s="71">
        <f>'K-5'!G14</f>
        <v>0</v>
      </c>
      <c r="K23" s="71">
        <f>'K-5'!H14</f>
        <v>0</v>
      </c>
      <c r="L23" s="71">
        <f>'K-5'!I14</f>
        <v>0</v>
      </c>
      <c r="M23" s="71">
        <f>'K-5'!J14</f>
        <v>0</v>
      </c>
      <c r="N23" s="71">
        <f>'K-5'!K14</f>
        <v>0</v>
      </c>
      <c r="O23" s="71">
        <f>'K-5'!L14</f>
        <v>0</v>
      </c>
      <c r="P23" s="72">
        <f t="shared" si="0"/>
        <v>0</v>
      </c>
      <c r="Q23" s="280"/>
      <c r="R23" s="280"/>
      <c r="S23" s="281"/>
      <c r="T23" s="279"/>
      <c r="U23" s="280"/>
      <c r="V23" s="281"/>
      <c r="W23" s="276"/>
      <c r="X23" s="277"/>
      <c r="Y23" s="277"/>
      <c r="Z23" s="278"/>
    </row>
    <row r="24" spans="1:26" ht="24" customHeight="1" x14ac:dyDescent="0.25">
      <c r="A24" s="169">
        <f>'Weekly Menus'!A16</f>
        <v>0</v>
      </c>
      <c r="B24" s="17"/>
      <c r="C24" s="68">
        <f>'K-5'!B15</f>
        <v>0</v>
      </c>
      <c r="D24" s="19"/>
      <c r="E24" s="20"/>
      <c r="F24" s="21"/>
      <c r="G24" s="70">
        <f>'K-5'!C15</f>
        <v>0</v>
      </c>
      <c r="H24" s="71">
        <f>'K-5'!D15</f>
        <v>0</v>
      </c>
      <c r="I24" s="71">
        <f>'K-5'!E15</f>
        <v>0</v>
      </c>
      <c r="J24" s="71">
        <f>'K-5'!G15</f>
        <v>0</v>
      </c>
      <c r="K24" s="71">
        <f>'K-5'!H15</f>
        <v>0</v>
      </c>
      <c r="L24" s="71">
        <f>'K-5'!I15</f>
        <v>0</v>
      </c>
      <c r="M24" s="71">
        <f>'K-5'!J15</f>
        <v>0</v>
      </c>
      <c r="N24" s="71">
        <f>'K-5'!K15</f>
        <v>0</v>
      </c>
      <c r="O24" s="71">
        <f>'K-5'!L15</f>
        <v>0</v>
      </c>
      <c r="P24" s="72">
        <f t="shared" si="0"/>
        <v>0</v>
      </c>
      <c r="Q24" s="280"/>
      <c r="R24" s="280"/>
      <c r="S24" s="281"/>
      <c r="T24" s="279"/>
      <c r="U24" s="280"/>
      <c r="V24" s="281"/>
      <c r="W24" s="276"/>
      <c r="X24" s="277"/>
      <c r="Y24" s="277"/>
      <c r="Z24" s="278"/>
    </row>
    <row r="25" spans="1:26" ht="24" customHeight="1" x14ac:dyDescent="0.25">
      <c r="A25" s="169">
        <f>'Weekly Menus'!A17</f>
        <v>0</v>
      </c>
      <c r="B25" s="17"/>
      <c r="C25" s="68">
        <f>'K-5'!B16</f>
        <v>0</v>
      </c>
      <c r="D25" s="19"/>
      <c r="E25" s="20"/>
      <c r="F25" s="21"/>
      <c r="G25" s="70">
        <f>'K-5'!C16</f>
        <v>0</v>
      </c>
      <c r="H25" s="71">
        <f>'K-5'!D16</f>
        <v>0</v>
      </c>
      <c r="I25" s="71">
        <f>'K-5'!E16</f>
        <v>0</v>
      </c>
      <c r="J25" s="71">
        <f>'K-5'!G16</f>
        <v>0</v>
      </c>
      <c r="K25" s="71">
        <f>'K-5'!H16</f>
        <v>0</v>
      </c>
      <c r="L25" s="71">
        <f>'K-5'!I16</f>
        <v>0</v>
      </c>
      <c r="M25" s="71">
        <f>'K-5'!J16</f>
        <v>0</v>
      </c>
      <c r="N25" s="71">
        <f>'K-5'!K16</f>
        <v>0</v>
      </c>
      <c r="O25" s="71">
        <f>'K-5'!L16</f>
        <v>0</v>
      </c>
      <c r="P25" s="72">
        <f t="shared" si="0"/>
        <v>0</v>
      </c>
      <c r="Q25" s="280"/>
      <c r="R25" s="280"/>
      <c r="S25" s="281"/>
      <c r="T25" s="279"/>
      <c r="U25" s="280"/>
      <c r="V25" s="281"/>
      <c r="W25" s="290"/>
      <c r="X25" s="290"/>
      <c r="Y25" s="290"/>
      <c r="Z25" s="291"/>
    </row>
    <row r="26" spans="1:26" ht="24" customHeight="1" x14ac:dyDescent="0.25">
      <c r="A26" s="169">
        <f>'Weekly Menus'!A18</f>
        <v>0</v>
      </c>
      <c r="B26" s="17"/>
      <c r="C26" s="68">
        <f>'K-5'!B17</f>
        <v>0</v>
      </c>
      <c r="D26" s="19"/>
      <c r="E26" s="20"/>
      <c r="F26" s="21"/>
      <c r="G26" s="70">
        <f>'K-5'!C17</f>
        <v>0</v>
      </c>
      <c r="H26" s="71">
        <f>'K-5'!D17</f>
        <v>0</v>
      </c>
      <c r="I26" s="71">
        <f>'K-5'!E17</f>
        <v>0</v>
      </c>
      <c r="J26" s="71">
        <f>'K-5'!G17</f>
        <v>0</v>
      </c>
      <c r="K26" s="71">
        <f>'K-5'!H17</f>
        <v>0</v>
      </c>
      <c r="L26" s="71">
        <f>'K-5'!I17</f>
        <v>0</v>
      </c>
      <c r="M26" s="71">
        <f>'K-5'!J17</f>
        <v>0</v>
      </c>
      <c r="N26" s="71">
        <f>'K-5'!K17</f>
        <v>0</v>
      </c>
      <c r="O26" s="71">
        <f>'K-5'!L17</f>
        <v>0</v>
      </c>
      <c r="P26" s="72">
        <f t="shared" si="0"/>
        <v>0</v>
      </c>
      <c r="Q26" s="280"/>
      <c r="R26" s="280"/>
      <c r="S26" s="281"/>
      <c r="T26" s="279"/>
      <c r="U26" s="280"/>
      <c r="V26" s="281"/>
      <c r="W26" s="290"/>
      <c r="X26" s="290"/>
      <c r="Y26" s="290"/>
      <c r="Z26" s="291"/>
    </row>
    <row r="27" spans="1:26" ht="24" customHeight="1" x14ac:dyDescent="0.25">
      <c r="A27" s="169">
        <f>'Weekly Menus'!A19</f>
        <v>0</v>
      </c>
      <c r="B27" s="17"/>
      <c r="C27" s="68">
        <f>'K-5'!B18</f>
        <v>0</v>
      </c>
      <c r="D27" s="19"/>
      <c r="E27" s="20"/>
      <c r="F27" s="21"/>
      <c r="G27" s="70">
        <f>'K-5'!C18</f>
        <v>0</v>
      </c>
      <c r="H27" s="71">
        <f>'K-5'!D18</f>
        <v>0</v>
      </c>
      <c r="I27" s="71">
        <f>'K-5'!E18</f>
        <v>0</v>
      </c>
      <c r="J27" s="71">
        <f>'K-5'!G18</f>
        <v>0</v>
      </c>
      <c r="K27" s="71">
        <f>'K-5'!H18</f>
        <v>0</v>
      </c>
      <c r="L27" s="71">
        <f>'K-5'!I18</f>
        <v>0</v>
      </c>
      <c r="M27" s="71">
        <f>'K-5'!J18</f>
        <v>0</v>
      </c>
      <c r="N27" s="71">
        <f>'K-5'!K18</f>
        <v>0</v>
      </c>
      <c r="O27" s="71">
        <f>'K-5'!L18</f>
        <v>0</v>
      </c>
      <c r="P27" s="72">
        <f t="shared" si="0"/>
        <v>0</v>
      </c>
      <c r="Q27" s="280"/>
      <c r="R27" s="280"/>
      <c r="S27" s="281"/>
      <c r="T27" s="279"/>
      <c r="U27" s="280"/>
      <c r="V27" s="281"/>
      <c r="W27" s="290"/>
      <c r="X27" s="290"/>
      <c r="Y27" s="290"/>
      <c r="Z27" s="291"/>
    </row>
    <row r="28" spans="1:26" ht="24" customHeight="1" x14ac:dyDescent="0.25">
      <c r="A28" s="169">
        <f>'Weekly Menus'!A20</f>
        <v>0</v>
      </c>
      <c r="B28" s="17"/>
      <c r="C28" s="68">
        <f>'K-5'!B19</f>
        <v>0</v>
      </c>
      <c r="D28" s="19"/>
      <c r="E28" s="20"/>
      <c r="F28" s="21"/>
      <c r="G28" s="70">
        <f>'K-5'!C19</f>
        <v>0</v>
      </c>
      <c r="H28" s="71">
        <f>'K-5'!D19</f>
        <v>0</v>
      </c>
      <c r="I28" s="71">
        <f>'K-5'!E19</f>
        <v>0</v>
      </c>
      <c r="J28" s="71">
        <f>'K-5'!G19</f>
        <v>0</v>
      </c>
      <c r="K28" s="71">
        <f>'K-5'!H19</f>
        <v>0</v>
      </c>
      <c r="L28" s="71">
        <f>'K-5'!I19</f>
        <v>0</v>
      </c>
      <c r="M28" s="71">
        <f>'K-5'!J19</f>
        <v>0</v>
      </c>
      <c r="N28" s="71">
        <f>'K-5'!K19</f>
        <v>0</v>
      </c>
      <c r="O28" s="71">
        <f>'K-5'!L19</f>
        <v>0</v>
      </c>
      <c r="P28" s="72">
        <f t="shared" si="0"/>
        <v>0</v>
      </c>
      <c r="Q28" s="280"/>
      <c r="R28" s="280"/>
      <c r="S28" s="281"/>
      <c r="T28" s="279"/>
      <c r="U28" s="280"/>
      <c r="V28" s="281"/>
      <c r="W28" s="290"/>
      <c r="X28" s="290"/>
      <c r="Y28" s="290"/>
      <c r="Z28" s="291"/>
    </row>
    <row r="29" spans="1:26" ht="24" customHeight="1" x14ac:dyDescent="0.25">
      <c r="A29" s="169">
        <f>'Weekly Menus'!A21</f>
        <v>0</v>
      </c>
      <c r="B29" s="17"/>
      <c r="C29" s="68">
        <f>'K-5'!B20</f>
        <v>0</v>
      </c>
      <c r="D29" s="19"/>
      <c r="E29" s="20"/>
      <c r="F29" s="21"/>
      <c r="G29" s="70">
        <f>'K-5'!C20</f>
        <v>0</v>
      </c>
      <c r="H29" s="71">
        <f>'K-5'!D20</f>
        <v>0</v>
      </c>
      <c r="I29" s="71">
        <f>'K-5'!E20</f>
        <v>0</v>
      </c>
      <c r="J29" s="71">
        <f>'K-5'!G20</f>
        <v>0</v>
      </c>
      <c r="K29" s="71">
        <f>'K-5'!H20</f>
        <v>0</v>
      </c>
      <c r="L29" s="71">
        <f>'K-5'!I20</f>
        <v>0</v>
      </c>
      <c r="M29" s="71">
        <f>'K-5'!J20</f>
        <v>0</v>
      </c>
      <c r="N29" s="71">
        <f>'K-5'!K20</f>
        <v>0</v>
      </c>
      <c r="O29" s="71">
        <f>'K-5'!L20</f>
        <v>0</v>
      </c>
      <c r="P29" s="72">
        <f t="shared" si="0"/>
        <v>0</v>
      </c>
      <c r="Q29" s="280"/>
      <c r="R29" s="280"/>
      <c r="S29" s="281"/>
      <c r="T29" s="279"/>
      <c r="U29" s="280"/>
      <c r="V29" s="281"/>
      <c r="W29" s="290"/>
      <c r="X29" s="290"/>
      <c r="Y29" s="290"/>
      <c r="Z29" s="291"/>
    </row>
    <row r="30" spans="1:26" ht="24" customHeight="1" x14ac:dyDescent="0.25">
      <c r="A30" s="169">
        <f>'Weekly Menus'!A22</f>
        <v>0</v>
      </c>
      <c r="B30" s="17"/>
      <c r="C30" s="68">
        <f>'K-5'!B21</f>
        <v>0</v>
      </c>
      <c r="D30" s="19"/>
      <c r="E30" s="20"/>
      <c r="F30" s="21"/>
      <c r="G30" s="70">
        <f>'K-5'!C21</f>
        <v>0</v>
      </c>
      <c r="H30" s="71">
        <f>'K-5'!D21</f>
        <v>0</v>
      </c>
      <c r="I30" s="71">
        <f>'K-5'!E21</f>
        <v>0</v>
      </c>
      <c r="J30" s="71">
        <f>'K-5'!G21</f>
        <v>0</v>
      </c>
      <c r="K30" s="71">
        <f>'K-5'!H21</f>
        <v>0</v>
      </c>
      <c r="L30" s="71">
        <f>'K-5'!I21</f>
        <v>0</v>
      </c>
      <c r="M30" s="71">
        <f>'K-5'!J21</f>
        <v>0</v>
      </c>
      <c r="N30" s="71">
        <f>'K-5'!K21</f>
        <v>0</v>
      </c>
      <c r="O30" s="71">
        <f>'K-5'!L21</f>
        <v>0</v>
      </c>
      <c r="P30" s="72">
        <f t="shared" si="0"/>
        <v>0</v>
      </c>
      <c r="Q30" s="280"/>
      <c r="R30" s="280"/>
      <c r="S30" s="281"/>
      <c r="T30" s="279"/>
      <c r="U30" s="280"/>
      <c r="V30" s="281"/>
      <c r="W30" s="290"/>
      <c r="X30" s="290"/>
      <c r="Y30" s="290"/>
      <c r="Z30" s="291"/>
    </row>
    <row r="31" spans="1:26" ht="24" customHeight="1" x14ac:dyDescent="0.25">
      <c r="A31" s="169">
        <f>'Weekly Menus'!A23</f>
        <v>0</v>
      </c>
      <c r="B31" s="17"/>
      <c r="C31" s="68">
        <f>'K-5'!B22</f>
        <v>0</v>
      </c>
      <c r="D31" s="19"/>
      <c r="E31" s="20"/>
      <c r="F31" s="21"/>
      <c r="G31" s="70">
        <f>'K-5'!C22</f>
        <v>0</v>
      </c>
      <c r="H31" s="71">
        <f>'K-5'!D22</f>
        <v>0</v>
      </c>
      <c r="I31" s="71">
        <f>'K-5'!E22</f>
        <v>0</v>
      </c>
      <c r="J31" s="71">
        <f>'K-5'!G22</f>
        <v>0</v>
      </c>
      <c r="K31" s="71">
        <f>'K-5'!H22</f>
        <v>0</v>
      </c>
      <c r="L31" s="71">
        <f>'K-5'!I22</f>
        <v>0</v>
      </c>
      <c r="M31" s="71">
        <f>'K-5'!J22</f>
        <v>0</v>
      </c>
      <c r="N31" s="71">
        <f>'K-5'!K22</f>
        <v>0</v>
      </c>
      <c r="O31" s="71">
        <f>'K-5'!L22</f>
        <v>0</v>
      </c>
      <c r="P31" s="72">
        <f t="shared" si="0"/>
        <v>0</v>
      </c>
      <c r="Q31" s="280"/>
      <c r="R31" s="280"/>
      <c r="S31" s="281"/>
      <c r="T31" s="279"/>
      <c r="U31" s="280"/>
      <c r="V31" s="281"/>
      <c r="W31" s="290"/>
      <c r="X31" s="290"/>
      <c r="Y31" s="290"/>
      <c r="Z31" s="291"/>
    </row>
    <row r="32" spans="1:26" ht="24" customHeight="1" x14ac:dyDescent="0.25">
      <c r="A32" s="169">
        <f>'Weekly Menus'!A24</f>
        <v>0</v>
      </c>
      <c r="B32" s="17"/>
      <c r="C32" s="68">
        <f>'K-5'!B23</f>
        <v>0</v>
      </c>
      <c r="D32" s="19"/>
      <c r="E32" s="20"/>
      <c r="F32" s="21"/>
      <c r="G32" s="70">
        <f>'K-5'!C23</f>
        <v>0</v>
      </c>
      <c r="H32" s="71">
        <f>'K-5'!D23</f>
        <v>0</v>
      </c>
      <c r="I32" s="71">
        <f>'K-5'!E23</f>
        <v>0</v>
      </c>
      <c r="J32" s="71">
        <f>'K-5'!G23</f>
        <v>0</v>
      </c>
      <c r="K32" s="71">
        <f>'K-5'!H23</f>
        <v>0</v>
      </c>
      <c r="L32" s="71">
        <f>'K-5'!I23</f>
        <v>0</v>
      </c>
      <c r="M32" s="71">
        <f>'K-5'!J23</f>
        <v>0</v>
      </c>
      <c r="N32" s="71">
        <f>'K-5'!K23</f>
        <v>0</v>
      </c>
      <c r="O32" s="71">
        <f>'K-5'!L23</f>
        <v>0</v>
      </c>
      <c r="P32" s="72">
        <f t="shared" si="0"/>
        <v>0</v>
      </c>
      <c r="Q32" s="280"/>
      <c r="R32" s="280"/>
      <c r="S32" s="281"/>
      <c r="T32" s="279"/>
      <c r="U32" s="280"/>
      <c r="V32" s="281"/>
      <c r="W32" s="290"/>
      <c r="X32" s="290"/>
      <c r="Y32" s="290"/>
      <c r="Z32" s="291"/>
    </row>
    <row r="33" spans="1:26" ht="24" customHeight="1" x14ac:dyDescent="0.25">
      <c r="A33" s="169">
        <f>'Weekly Menus'!A25</f>
        <v>0</v>
      </c>
      <c r="B33" s="17"/>
      <c r="C33" s="68">
        <f>'K-5'!B24</f>
        <v>0</v>
      </c>
      <c r="D33" s="19"/>
      <c r="E33" s="20"/>
      <c r="F33" s="21"/>
      <c r="G33" s="70">
        <f>'K-5'!C24</f>
        <v>0</v>
      </c>
      <c r="H33" s="71">
        <f>'K-5'!D24</f>
        <v>0</v>
      </c>
      <c r="I33" s="71">
        <f>'K-5'!E24</f>
        <v>0</v>
      </c>
      <c r="J33" s="71">
        <f>'K-5'!G24</f>
        <v>0</v>
      </c>
      <c r="K33" s="71">
        <f>'K-5'!H24</f>
        <v>0</v>
      </c>
      <c r="L33" s="71">
        <f>'K-5'!I24</f>
        <v>0</v>
      </c>
      <c r="M33" s="71">
        <f>'K-5'!J24</f>
        <v>0</v>
      </c>
      <c r="N33" s="71">
        <f>'K-5'!K24</f>
        <v>0</v>
      </c>
      <c r="O33" s="71">
        <f>'K-5'!L24</f>
        <v>0</v>
      </c>
      <c r="P33" s="72">
        <f t="shared" si="0"/>
        <v>0</v>
      </c>
      <c r="Q33" s="280"/>
      <c r="R33" s="280"/>
      <c r="S33" s="281"/>
      <c r="T33" s="279"/>
      <c r="U33" s="280"/>
      <c r="V33" s="281"/>
      <c r="W33" s="290"/>
      <c r="X33" s="290"/>
      <c r="Y33" s="290"/>
      <c r="Z33" s="291"/>
    </row>
    <row r="34" spans="1:26" ht="24" customHeight="1" thickBot="1" x14ac:dyDescent="0.3">
      <c r="A34" s="169">
        <f>'Weekly Menus'!A26</f>
        <v>0</v>
      </c>
      <c r="B34" s="18"/>
      <c r="C34" s="69">
        <f>'K-5'!B25</f>
        <v>0</v>
      </c>
      <c r="D34" s="22"/>
      <c r="E34" s="23"/>
      <c r="F34" s="24"/>
      <c r="G34" s="73">
        <f>'K-5'!C25</f>
        <v>0</v>
      </c>
      <c r="H34" s="74">
        <f>'K-5'!D25</f>
        <v>0</v>
      </c>
      <c r="I34" s="74">
        <f>'K-5'!E25</f>
        <v>0</v>
      </c>
      <c r="J34" s="74">
        <f>'K-5'!G25</f>
        <v>0</v>
      </c>
      <c r="K34" s="74">
        <f>'K-5'!H25</f>
        <v>0</v>
      </c>
      <c r="L34" s="74">
        <f>'K-5'!I25</f>
        <v>0</v>
      </c>
      <c r="M34" s="74">
        <f>'K-5'!J25</f>
        <v>0</v>
      </c>
      <c r="N34" s="74">
        <f>'K-5'!K25</f>
        <v>0</v>
      </c>
      <c r="O34" s="74">
        <f>'K-5'!L25</f>
        <v>0</v>
      </c>
      <c r="P34" s="72">
        <f t="shared" si="0"/>
        <v>0</v>
      </c>
      <c r="Q34" s="304"/>
      <c r="R34" s="304"/>
      <c r="S34" s="305"/>
      <c r="T34" s="303"/>
      <c r="U34" s="304"/>
      <c r="V34" s="305"/>
      <c r="W34" s="301"/>
      <c r="X34" s="301"/>
      <c r="Y34" s="301"/>
      <c r="Z34" s="302"/>
    </row>
    <row r="35" spans="1:26" ht="24" customHeight="1" x14ac:dyDescent="0.25">
      <c r="A35" s="252" t="s">
        <v>56</v>
      </c>
      <c r="B35" s="253"/>
      <c r="C35" s="253"/>
      <c r="D35" s="253"/>
      <c r="E35" s="253"/>
      <c r="F35" s="253"/>
      <c r="G35" s="75"/>
      <c r="H35" s="75"/>
      <c r="I35" s="75"/>
      <c r="J35" s="75"/>
      <c r="K35" s="75"/>
      <c r="L35" s="75"/>
      <c r="M35" s="75"/>
      <c r="N35" s="75"/>
      <c r="O35" s="75"/>
      <c r="P35" s="76"/>
      <c r="Q35" s="292" t="s">
        <v>61</v>
      </c>
      <c r="R35" s="293"/>
      <c r="S35" s="293"/>
      <c r="T35" s="293"/>
      <c r="U35" s="293"/>
      <c r="V35" s="293"/>
      <c r="W35" s="293"/>
      <c r="X35" s="293"/>
      <c r="Y35" s="293"/>
      <c r="Z35" s="294"/>
    </row>
    <row r="36" spans="1:26" ht="24" customHeight="1" x14ac:dyDescent="0.25">
      <c r="A36" s="286" t="s">
        <v>55</v>
      </c>
      <c r="B36" s="287"/>
      <c r="C36" s="287"/>
      <c r="D36" s="287"/>
      <c r="E36" s="287"/>
      <c r="F36" s="287"/>
      <c r="G36" s="77">
        <f t="shared" ref="G36:P36" si="1">SUM(G15:G34)</f>
        <v>0</v>
      </c>
      <c r="H36" s="77">
        <f t="shared" si="1"/>
        <v>0</v>
      </c>
      <c r="I36" s="77">
        <f t="shared" si="1"/>
        <v>0</v>
      </c>
      <c r="J36" s="77">
        <f t="shared" si="1"/>
        <v>0</v>
      </c>
      <c r="K36" s="77">
        <f t="shared" si="1"/>
        <v>0</v>
      </c>
      <c r="L36" s="77">
        <f t="shared" si="1"/>
        <v>0</v>
      </c>
      <c r="M36" s="77">
        <f t="shared" si="1"/>
        <v>0</v>
      </c>
      <c r="N36" s="77">
        <f t="shared" si="1"/>
        <v>0</v>
      </c>
      <c r="O36" s="77">
        <f t="shared" si="1"/>
        <v>0</v>
      </c>
      <c r="P36" s="78">
        <f t="shared" si="1"/>
        <v>0</v>
      </c>
      <c r="Q36" s="295"/>
      <c r="R36" s="296"/>
      <c r="S36" s="296"/>
      <c r="T36" s="296"/>
      <c r="U36" s="296"/>
      <c r="V36" s="296"/>
      <c r="W36" s="296"/>
      <c r="X36" s="296"/>
      <c r="Y36" s="296"/>
      <c r="Z36" s="297"/>
    </row>
    <row r="37" spans="1:26" ht="24" customHeight="1" thickBot="1" x14ac:dyDescent="0.3">
      <c r="A37" s="288" t="s">
        <v>67</v>
      </c>
      <c r="B37" s="289"/>
      <c r="C37" s="289"/>
      <c r="D37" s="289"/>
      <c r="E37" s="289"/>
      <c r="F37" s="289"/>
      <c r="G37" s="79">
        <f>SUM(G36)</f>
        <v>0</v>
      </c>
      <c r="H37" s="79">
        <f t="shared" ref="H37:P37" si="2">SUM(H36)</f>
        <v>0</v>
      </c>
      <c r="I37" s="79">
        <f t="shared" si="2"/>
        <v>0</v>
      </c>
      <c r="J37" s="79">
        <f t="shared" si="2"/>
        <v>0</v>
      </c>
      <c r="K37" s="79">
        <f t="shared" si="2"/>
        <v>0</v>
      </c>
      <c r="L37" s="79">
        <f t="shared" si="2"/>
        <v>0</v>
      </c>
      <c r="M37" s="79">
        <f t="shared" si="2"/>
        <v>0</v>
      </c>
      <c r="N37" s="79">
        <f t="shared" si="2"/>
        <v>0</v>
      </c>
      <c r="O37" s="79">
        <f t="shared" si="2"/>
        <v>0</v>
      </c>
      <c r="P37" s="80">
        <f t="shared" si="2"/>
        <v>0</v>
      </c>
      <c r="Q37" s="298"/>
      <c r="R37" s="299"/>
      <c r="S37" s="299"/>
      <c r="T37" s="299"/>
      <c r="U37" s="299"/>
      <c r="V37" s="299"/>
      <c r="W37" s="299"/>
      <c r="X37" s="299"/>
      <c r="Y37" s="299"/>
      <c r="Z37" s="300"/>
    </row>
    <row r="38" spans="1:26" s="164" customFormat="1" ht="24" customHeight="1" x14ac:dyDescent="0.25">
      <c r="A38" s="306" t="s">
        <v>72</v>
      </c>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8"/>
    </row>
    <row r="39" spans="1:26" s="164" customFormat="1" ht="15" customHeight="1" x14ac:dyDescent="0.25">
      <c r="A39" s="61"/>
      <c r="B39" s="141"/>
      <c r="C39" s="141"/>
      <c r="D39" s="141"/>
      <c r="E39" s="141"/>
      <c r="F39" s="141"/>
      <c r="G39" s="141"/>
      <c r="H39" s="141"/>
      <c r="I39" s="141"/>
      <c r="J39" s="141"/>
      <c r="K39" s="141"/>
      <c r="L39" s="141"/>
      <c r="M39" s="141"/>
      <c r="N39" s="142"/>
      <c r="O39" s="142"/>
      <c r="P39" s="142"/>
      <c r="Q39" s="103"/>
      <c r="R39" s="103"/>
      <c r="S39" s="103"/>
      <c r="T39" s="103"/>
      <c r="U39" s="103"/>
      <c r="V39" s="103"/>
      <c r="W39" s="103"/>
      <c r="X39" s="103"/>
      <c r="Y39" s="103"/>
      <c r="Z39" s="143"/>
    </row>
    <row r="40" spans="1:26" s="164" customFormat="1" ht="15" customHeight="1" x14ac:dyDescent="0.25">
      <c r="A40" s="13" t="s">
        <v>57</v>
      </c>
      <c r="B40" s="145" t="s">
        <v>3</v>
      </c>
      <c r="C40" s="146"/>
      <c r="D40" s="141"/>
      <c r="E40" s="146"/>
      <c r="F40" s="146"/>
      <c r="G40" s="106"/>
      <c r="H40" s="106"/>
      <c r="I40" s="106"/>
      <c r="J40" s="106"/>
      <c r="K40" s="141"/>
      <c r="L40" s="141"/>
      <c r="M40" s="141"/>
      <c r="N40" s="142"/>
      <c r="O40" s="142"/>
      <c r="P40" s="142"/>
      <c r="Q40" s="106"/>
      <c r="R40" s="106"/>
      <c r="S40" s="106"/>
      <c r="T40" s="106"/>
      <c r="U40" s="106"/>
      <c r="V40" s="106"/>
      <c r="W40" s="106"/>
      <c r="X40" s="106"/>
      <c r="Y40" s="106"/>
      <c r="Z40" s="107"/>
    </row>
    <row r="41" spans="1:26" s="164" customFormat="1" ht="15" customHeight="1" x14ac:dyDescent="0.25">
      <c r="A41" s="13"/>
      <c r="B41" s="146"/>
      <c r="C41" s="146"/>
      <c r="D41" s="146"/>
      <c r="E41" s="146"/>
      <c r="F41" s="146"/>
      <c r="G41" s="146"/>
      <c r="H41" s="145"/>
      <c r="I41" s="146"/>
      <c r="J41" s="141"/>
      <c r="K41" s="141"/>
      <c r="L41" s="141"/>
      <c r="M41" s="141"/>
      <c r="N41" s="142"/>
      <c r="O41" s="142"/>
      <c r="P41" s="142"/>
      <c r="Q41" s="106"/>
      <c r="R41" s="106"/>
      <c r="S41" s="106"/>
      <c r="T41" s="106"/>
      <c r="U41" s="106"/>
      <c r="V41" s="106"/>
      <c r="W41" s="106"/>
      <c r="X41" s="106"/>
      <c r="Y41" s="106"/>
      <c r="Z41" s="107"/>
    </row>
    <row r="42" spans="1:26" s="164" customFormat="1" ht="15" customHeight="1" thickBot="1" x14ac:dyDescent="0.3">
      <c r="A42" s="13" t="s">
        <v>58</v>
      </c>
      <c r="B42" s="146"/>
      <c r="C42" s="146"/>
      <c r="D42" s="146"/>
      <c r="E42" s="146"/>
      <c r="F42" s="146"/>
      <c r="G42" s="146"/>
      <c r="H42" s="145"/>
      <c r="I42" s="146"/>
      <c r="J42" s="141"/>
      <c r="K42" s="141"/>
      <c r="L42" s="141"/>
      <c r="M42" s="141"/>
      <c r="N42" s="142"/>
      <c r="O42" s="142"/>
      <c r="P42" s="142"/>
      <c r="Q42" s="106"/>
      <c r="R42" s="106"/>
      <c r="S42" s="106"/>
      <c r="T42" s="106"/>
      <c r="U42" s="106"/>
      <c r="V42" s="106"/>
      <c r="W42" s="106"/>
      <c r="X42" s="106"/>
      <c r="Y42" s="106"/>
      <c r="Z42" s="107"/>
    </row>
    <row r="43" spans="1:26" s="164" customFormat="1" ht="15" customHeight="1" thickBot="1" x14ac:dyDescent="0.3">
      <c r="A43" s="13"/>
      <c r="B43" s="146"/>
      <c r="C43" s="146"/>
      <c r="D43" s="146"/>
      <c r="E43" s="223" t="s">
        <v>52</v>
      </c>
      <c r="F43" s="224"/>
      <c r="G43" s="224"/>
      <c r="H43" s="224"/>
      <c r="I43" s="224"/>
      <c r="J43" s="224"/>
      <c r="K43" s="224"/>
      <c r="L43" s="224"/>
      <c r="M43" s="225"/>
      <c r="N43" s="141"/>
      <c r="O43" s="141"/>
      <c r="P43" s="214" t="s">
        <v>54</v>
      </c>
      <c r="Q43" s="215"/>
      <c r="R43" s="215"/>
      <c r="S43" s="215"/>
      <c r="T43" s="215"/>
      <c r="U43" s="215"/>
      <c r="V43" s="215"/>
      <c r="W43" s="215"/>
      <c r="X43" s="216"/>
      <c r="Y43" s="106"/>
      <c r="Z43" s="107"/>
    </row>
    <row r="44" spans="1:26" s="164" customFormat="1" ht="15" customHeight="1" x14ac:dyDescent="0.25">
      <c r="A44" s="15" t="s">
        <v>59</v>
      </c>
      <c r="B44" s="147"/>
      <c r="C44" s="147"/>
      <c r="D44" s="148"/>
      <c r="E44" s="226"/>
      <c r="F44" s="227"/>
      <c r="G44" s="227"/>
      <c r="H44" s="233" t="s">
        <v>51</v>
      </c>
      <c r="I44" s="233"/>
      <c r="J44" s="208" t="s">
        <v>23</v>
      </c>
      <c r="K44" s="208"/>
      <c r="L44" s="208" t="s">
        <v>24</v>
      </c>
      <c r="M44" s="209"/>
      <c r="N44" s="149"/>
      <c r="O44" s="150"/>
      <c r="P44" s="217"/>
      <c r="Q44" s="218"/>
      <c r="R44" s="219"/>
      <c r="S44" s="239" t="s">
        <v>53</v>
      </c>
      <c r="T44" s="239"/>
      <c r="U44" s="239" t="s">
        <v>23</v>
      </c>
      <c r="V44" s="239"/>
      <c r="W44" s="239" t="s">
        <v>24</v>
      </c>
      <c r="X44" s="241"/>
      <c r="Y44" s="106"/>
      <c r="Z44" s="107"/>
    </row>
    <row r="45" spans="1:26" s="164" customFormat="1" ht="15" customHeight="1" x14ac:dyDescent="0.25">
      <c r="A45" s="15" t="s">
        <v>60</v>
      </c>
      <c r="B45" s="147"/>
      <c r="C45" s="147"/>
      <c r="D45" s="148"/>
      <c r="E45" s="228"/>
      <c r="F45" s="229"/>
      <c r="G45" s="229"/>
      <c r="H45" s="234"/>
      <c r="I45" s="234"/>
      <c r="J45" s="210"/>
      <c r="K45" s="210"/>
      <c r="L45" s="210"/>
      <c r="M45" s="211"/>
      <c r="N45" s="151"/>
      <c r="O45" s="151"/>
      <c r="P45" s="220"/>
      <c r="Q45" s="221"/>
      <c r="R45" s="222"/>
      <c r="S45" s="240"/>
      <c r="T45" s="240"/>
      <c r="U45" s="240"/>
      <c r="V45" s="240"/>
      <c r="W45" s="240"/>
      <c r="X45" s="242"/>
      <c r="Y45" s="106"/>
      <c r="Z45" s="107"/>
    </row>
    <row r="46" spans="1:26" s="164" customFormat="1" ht="15" customHeight="1" x14ac:dyDescent="0.25">
      <c r="A46" s="144"/>
      <c r="B46" s="146"/>
      <c r="C46" s="146"/>
      <c r="D46" s="146"/>
      <c r="E46" s="245" t="s">
        <v>48</v>
      </c>
      <c r="F46" s="246"/>
      <c r="G46" s="246"/>
      <c r="H46" s="267" t="s">
        <v>20</v>
      </c>
      <c r="I46" s="267"/>
      <c r="J46" s="249"/>
      <c r="K46" s="249"/>
      <c r="L46" s="250"/>
      <c r="M46" s="251"/>
      <c r="N46" s="151"/>
      <c r="O46" s="151"/>
      <c r="P46" s="212" t="s">
        <v>48</v>
      </c>
      <c r="Q46" s="213"/>
      <c r="R46" s="213"/>
      <c r="S46" s="272" t="s">
        <v>20</v>
      </c>
      <c r="T46" s="273"/>
      <c r="U46" s="235"/>
      <c r="V46" s="265"/>
      <c r="W46" s="235"/>
      <c r="X46" s="236"/>
      <c r="Y46" s="106"/>
      <c r="Z46" s="107"/>
    </row>
    <row r="47" spans="1:26" s="164" customFormat="1" ht="15" customHeight="1" x14ac:dyDescent="0.25">
      <c r="A47" s="152"/>
      <c r="B47" s="106"/>
      <c r="C47" s="106"/>
      <c r="D47" s="106"/>
      <c r="E47" s="245" t="s">
        <v>49</v>
      </c>
      <c r="F47" s="246"/>
      <c r="G47" s="246"/>
      <c r="H47" s="247"/>
      <c r="I47" s="247"/>
      <c r="J47" s="249"/>
      <c r="K47" s="249"/>
      <c r="L47" s="250"/>
      <c r="M47" s="251"/>
      <c r="N47" s="151"/>
      <c r="O47" s="151"/>
      <c r="P47" s="212" t="s">
        <v>49</v>
      </c>
      <c r="Q47" s="213"/>
      <c r="R47" s="213"/>
      <c r="S47" s="268"/>
      <c r="T47" s="269"/>
      <c r="U47" s="235"/>
      <c r="V47" s="265"/>
      <c r="W47" s="235"/>
      <c r="X47" s="236"/>
      <c r="Y47" s="106"/>
      <c r="Z47" s="107"/>
    </row>
    <row r="48" spans="1:26" s="164" customFormat="1" ht="15" customHeight="1" thickBot="1" x14ac:dyDescent="0.3">
      <c r="A48" s="152"/>
      <c r="B48" s="106"/>
      <c r="C48" s="106"/>
      <c r="D48" s="106"/>
      <c r="E48" s="243" t="s">
        <v>50</v>
      </c>
      <c r="F48" s="244"/>
      <c r="G48" s="244"/>
      <c r="H48" s="248"/>
      <c r="I48" s="248"/>
      <c r="J48" s="254"/>
      <c r="K48" s="254"/>
      <c r="L48" s="255"/>
      <c r="M48" s="256"/>
      <c r="N48" s="151"/>
      <c r="O48" s="151"/>
      <c r="P48" s="274" t="s">
        <v>50</v>
      </c>
      <c r="Q48" s="275"/>
      <c r="R48" s="275"/>
      <c r="S48" s="270"/>
      <c r="T48" s="271"/>
      <c r="U48" s="237"/>
      <c r="V48" s="266"/>
      <c r="W48" s="237"/>
      <c r="X48" s="238"/>
      <c r="Y48" s="106"/>
      <c r="Z48" s="107"/>
    </row>
    <row r="49" spans="1:26" s="164" customFormat="1" ht="15" customHeight="1" thickBot="1" x14ac:dyDescent="0.3">
      <c r="A49" s="153"/>
      <c r="B49" s="154"/>
      <c r="C49" s="154"/>
      <c r="D49" s="154"/>
      <c r="E49" s="154"/>
      <c r="F49" s="154"/>
      <c r="G49" s="154"/>
      <c r="H49" s="154"/>
      <c r="I49" s="154"/>
      <c r="J49" s="154"/>
      <c r="K49" s="154"/>
      <c r="L49" s="155"/>
      <c r="M49" s="155"/>
      <c r="N49" s="156"/>
      <c r="O49" s="156"/>
      <c r="P49" s="156"/>
      <c r="Q49" s="106"/>
      <c r="R49" s="106"/>
      <c r="S49" s="106"/>
      <c r="T49" s="106"/>
      <c r="U49" s="106"/>
      <c r="V49" s="106"/>
      <c r="W49" s="106"/>
      <c r="X49" s="106"/>
      <c r="Y49" s="106"/>
      <c r="Z49" s="107"/>
    </row>
    <row r="50" spans="1:26" s="164" customFormat="1" ht="15" customHeight="1" x14ac:dyDescent="0.25">
      <c r="A50" s="259" t="s">
        <v>66</v>
      </c>
      <c r="B50" s="261" t="s">
        <v>34</v>
      </c>
      <c r="C50" s="263" t="s">
        <v>45</v>
      </c>
      <c r="D50" s="257" t="s">
        <v>42</v>
      </c>
      <c r="E50" s="233"/>
      <c r="F50" s="258"/>
      <c r="G50" s="230" t="s">
        <v>46</v>
      </c>
      <c r="H50" s="231"/>
      <c r="I50" s="231"/>
      <c r="J50" s="231"/>
      <c r="K50" s="231"/>
      <c r="L50" s="231"/>
      <c r="M50" s="231"/>
      <c r="N50" s="231"/>
      <c r="O50" s="231"/>
      <c r="P50" s="232"/>
      <c r="Q50" s="202" t="s">
        <v>35</v>
      </c>
      <c r="R50" s="203"/>
      <c r="S50" s="204"/>
      <c r="T50" s="309" t="s">
        <v>84</v>
      </c>
      <c r="U50" s="203"/>
      <c r="V50" s="310"/>
      <c r="W50" s="282" t="s">
        <v>37</v>
      </c>
      <c r="X50" s="233"/>
      <c r="Y50" s="233"/>
      <c r="Z50" s="283"/>
    </row>
    <row r="51" spans="1:26" s="164" customFormat="1" ht="80.25" x14ac:dyDescent="0.25">
      <c r="A51" s="260"/>
      <c r="B51" s="262"/>
      <c r="C51" s="264"/>
      <c r="D51" s="157" t="s">
        <v>38</v>
      </c>
      <c r="E51" s="158" t="s">
        <v>39</v>
      </c>
      <c r="F51" s="159" t="s">
        <v>40</v>
      </c>
      <c r="G51" s="160" t="s">
        <v>0</v>
      </c>
      <c r="H51" s="161" t="s">
        <v>73</v>
      </c>
      <c r="I51" s="161" t="s">
        <v>1</v>
      </c>
      <c r="J51" s="162" t="s">
        <v>78</v>
      </c>
      <c r="K51" s="162" t="s">
        <v>79</v>
      </c>
      <c r="L51" s="162" t="s">
        <v>80</v>
      </c>
      <c r="M51" s="162" t="s">
        <v>81</v>
      </c>
      <c r="N51" s="162" t="s">
        <v>82</v>
      </c>
      <c r="O51" s="162" t="s">
        <v>83</v>
      </c>
      <c r="P51" s="163" t="s">
        <v>47</v>
      </c>
      <c r="Q51" s="205"/>
      <c r="R51" s="206"/>
      <c r="S51" s="207"/>
      <c r="T51" s="311"/>
      <c r="U51" s="206"/>
      <c r="V51" s="312"/>
      <c r="W51" s="284"/>
      <c r="X51" s="234"/>
      <c r="Y51" s="234"/>
      <c r="Z51" s="285"/>
    </row>
    <row r="52" spans="1:26" s="164" customFormat="1" ht="24" customHeight="1" x14ac:dyDescent="0.25">
      <c r="A52" s="169">
        <f>'Weekly Menus'!B7</f>
        <v>0</v>
      </c>
      <c r="B52" s="17"/>
      <c r="C52" s="68">
        <f>'K-5'!B35</f>
        <v>0</v>
      </c>
      <c r="D52" s="19"/>
      <c r="E52" s="20"/>
      <c r="F52" s="21"/>
      <c r="G52" s="70">
        <f>'K-5'!C35</f>
        <v>0</v>
      </c>
      <c r="H52" s="71">
        <f>'K-5'!D35</f>
        <v>0</v>
      </c>
      <c r="I52" s="71">
        <f>'K-5'!E35</f>
        <v>0</v>
      </c>
      <c r="J52" s="71">
        <f>'K-5'!G35</f>
        <v>0</v>
      </c>
      <c r="K52" s="71">
        <f>'K-5'!H35</f>
        <v>0</v>
      </c>
      <c r="L52" s="71">
        <f>'K-5'!I35</f>
        <v>0</v>
      </c>
      <c r="M52" s="71">
        <f>'K-5'!J35</f>
        <v>0</v>
      </c>
      <c r="N52" s="71">
        <f>'K-5'!K35</f>
        <v>0</v>
      </c>
      <c r="O52" s="71">
        <f>'K-5'!L35</f>
        <v>0</v>
      </c>
      <c r="P52" s="72">
        <f>SUM(J52:O52)</f>
        <v>0</v>
      </c>
      <c r="Q52" s="280"/>
      <c r="R52" s="280"/>
      <c r="S52" s="281"/>
      <c r="T52" s="279"/>
      <c r="U52" s="280"/>
      <c r="V52" s="281"/>
      <c r="W52" s="276"/>
      <c r="X52" s="277"/>
      <c r="Y52" s="277"/>
      <c r="Z52" s="278"/>
    </row>
    <row r="53" spans="1:26" s="164" customFormat="1" ht="24" customHeight="1" x14ac:dyDescent="0.25">
      <c r="A53" s="169">
        <f>'Weekly Menus'!B8</f>
        <v>0</v>
      </c>
      <c r="B53" s="17"/>
      <c r="C53" s="68">
        <f>'K-5'!B36</f>
        <v>0</v>
      </c>
      <c r="D53" s="19"/>
      <c r="E53" s="20"/>
      <c r="F53" s="21"/>
      <c r="G53" s="70">
        <f>'K-5'!C36</f>
        <v>0</v>
      </c>
      <c r="H53" s="71">
        <f>'K-5'!D36</f>
        <v>0</v>
      </c>
      <c r="I53" s="71">
        <f>'K-5'!E36</f>
        <v>0</v>
      </c>
      <c r="J53" s="71">
        <f>'K-5'!G36</f>
        <v>0</v>
      </c>
      <c r="K53" s="71">
        <f>'K-5'!H36</f>
        <v>0</v>
      </c>
      <c r="L53" s="71">
        <f>'K-5'!I36</f>
        <v>0</v>
      </c>
      <c r="M53" s="71">
        <f>'K-5'!J36</f>
        <v>0</v>
      </c>
      <c r="N53" s="71">
        <f>'K-5'!K36</f>
        <v>0</v>
      </c>
      <c r="O53" s="71">
        <f>'K-5'!L36</f>
        <v>0</v>
      </c>
      <c r="P53" s="72">
        <f t="shared" ref="P53:P71" si="3">SUM(J53:O53)</f>
        <v>0</v>
      </c>
      <c r="Q53" s="280"/>
      <c r="R53" s="280"/>
      <c r="S53" s="281"/>
      <c r="T53" s="279"/>
      <c r="U53" s="280"/>
      <c r="V53" s="281"/>
      <c r="W53" s="276"/>
      <c r="X53" s="277"/>
      <c r="Y53" s="277"/>
      <c r="Z53" s="278"/>
    </row>
    <row r="54" spans="1:26" s="164" customFormat="1" ht="24" customHeight="1" x14ac:dyDescent="0.25">
      <c r="A54" s="169">
        <f>'Weekly Menus'!B9</f>
        <v>0</v>
      </c>
      <c r="B54" s="17"/>
      <c r="C54" s="68">
        <f>'K-5'!B37</f>
        <v>0</v>
      </c>
      <c r="D54" s="19"/>
      <c r="E54" s="20"/>
      <c r="F54" s="21"/>
      <c r="G54" s="70">
        <f>'K-5'!C37</f>
        <v>0</v>
      </c>
      <c r="H54" s="71">
        <f>'K-5'!D37</f>
        <v>0</v>
      </c>
      <c r="I54" s="71">
        <f>'K-5'!E37</f>
        <v>0</v>
      </c>
      <c r="J54" s="71">
        <f>'K-5'!G37</f>
        <v>0</v>
      </c>
      <c r="K54" s="71">
        <f>'K-5'!H37</f>
        <v>0</v>
      </c>
      <c r="L54" s="71">
        <f>'K-5'!I37</f>
        <v>0</v>
      </c>
      <c r="M54" s="71">
        <f>'K-5'!J37</f>
        <v>0</v>
      </c>
      <c r="N54" s="71">
        <f>'K-5'!K37</f>
        <v>0</v>
      </c>
      <c r="O54" s="71">
        <f>'K-5'!L37</f>
        <v>0</v>
      </c>
      <c r="P54" s="72">
        <f t="shared" si="3"/>
        <v>0</v>
      </c>
      <c r="Q54" s="280"/>
      <c r="R54" s="280"/>
      <c r="S54" s="281"/>
      <c r="T54" s="279"/>
      <c r="U54" s="280"/>
      <c r="V54" s="281"/>
      <c r="W54" s="276"/>
      <c r="X54" s="277"/>
      <c r="Y54" s="277"/>
      <c r="Z54" s="278"/>
    </row>
    <row r="55" spans="1:26" s="164" customFormat="1" ht="24" customHeight="1" x14ac:dyDescent="0.25">
      <c r="A55" s="169">
        <f>'Weekly Menus'!B10</f>
        <v>0</v>
      </c>
      <c r="B55" s="17"/>
      <c r="C55" s="68">
        <f>'K-5'!B38</f>
        <v>0</v>
      </c>
      <c r="D55" s="19"/>
      <c r="E55" s="20"/>
      <c r="F55" s="21"/>
      <c r="G55" s="70">
        <f>'K-5'!C38</f>
        <v>0</v>
      </c>
      <c r="H55" s="71">
        <f>'K-5'!D38</f>
        <v>0</v>
      </c>
      <c r="I55" s="71">
        <f>'K-5'!E38</f>
        <v>0</v>
      </c>
      <c r="J55" s="71">
        <f>'K-5'!G38</f>
        <v>0</v>
      </c>
      <c r="K55" s="71">
        <f>'K-5'!H38</f>
        <v>0</v>
      </c>
      <c r="L55" s="71">
        <f>'K-5'!I38</f>
        <v>0</v>
      </c>
      <c r="M55" s="71">
        <f>'K-5'!J38</f>
        <v>0</v>
      </c>
      <c r="N55" s="71">
        <f>'K-5'!K38</f>
        <v>0</v>
      </c>
      <c r="O55" s="71">
        <f>'K-5'!L38</f>
        <v>0</v>
      </c>
      <c r="P55" s="72">
        <f t="shared" si="3"/>
        <v>0</v>
      </c>
      <c r="Q55" s="280"/>
      <c r="R55" s="280"/>
      <c r="S55" s="281"/>
      <c r="T55" s="279"/>
      <c r="U55" s="280"/>
      <c r="V55" s="281"/>
      <c r="W55" s="276"/>
      <c r="X55" s="277"/>
      <c r="Y55" s="277"/>
      <c r="Z55" s="278"/>
    </row>
    <row r="56" spans="1:26" s="164" customFormat="1" ht="24" customHeight="1" x14ac:dyDescent="0.25">
      <c r="A56" s="169">
        <f>'Weekly Menus'!B11</f>
        <v>0</v>
      </c>
      <c r="B56" s="17"/>
      <c r="C56" s="68">
        <f>'K-5'!B39</f>
        <v>0</v>
      </c>
      <c r="D56" s="19"/>
      <c r="E56" s="20"/>
      <c r="F56" s="21"/>
      <c r="G56" s="70">
        <f>'K-5'!C39</f>
        <v>0</v>
      </c>
      <c r="H56" s="71">
        <f>'K-5'!D39</f>
        <v>0</v>
      </c>
      <c r="I56" s="71">
        <f>'K-5'!E39</f>
        <v>0</v>
      </c>
      <c r="J56" s="71">
        <f>'K-5'!G39</f>
        <v>0</v>
      </c>
      <c r="K56" s="71">
        <f>'K-5'!H39</f>
        <v>0</v>
      </c>
      <c r="L56" s="71">
        <f>'K-5'!I39</f>
        <v>0</v>
      </c>
      <c r="M56" s="71">
        <f>'K-5'!J39</f>
        <v>0</v>
      </c>
      <c r="N56" s="71">
        <f>'K-5'!K39</f>
        <v>0</v>
      </c>
      <c r="O56" s="71">
        <f>'K-5'!L39</f>
        <v>0</v>
      </c>
      <c r="P56" s="72">
        <f t="shared" si="3"/>
        <v>0</v>
      </c>
      <c r="Q56" s="280"/>
      <c r="R56" s="280"/>
      <c r="S56" s="281"/>
      <c r="T56" s="279"/>
      <c r="U56" s="280"/>
      <c r="V56" s="281"/>
      <c r="W56" s="276"/>
      <c r="X56" s="277"/>
      <c r="Y56" s="277"/>
      <c r="Z56" s="278"/>
    </row>
    <row r="57" spans="1:26" s="164" customFormat="1" ht="24" customHeight="1" x14ac:dyDescent="0.25">
      <c r="A57" s="169">
        <f>'Weekly Menus'!B12</f>
        <v>0</v>
      </c>
      <c r="B57" s="17"/>
      <c r="C57" s="68">
        <f>'K-5'!B40</f>
        <v>0</v>
      </c>
      <c r="D57" s="19"/>
      <c r="E57" s="20"/>
      <c r="F57" s="21"/>
      <c r="G57" s="70">
        <f>'K-5'!C40</f>
        <v>0</v>
      </c>
      <c r="H57" s="71">
        <f>'K-5'!D40</f>
        <v>0</v>
      </c>
      <c r="I57" s="71">
        <f>'K-5'!E40</f>
        <v>0</v>
      </c>
      <c r="J57" s="71">
        <f>'K-5'!G40</f>
        <v>0</v>
      </c>
      <c r="K57" s="71">
        <f>'K-5'!H40</f>
        <v>0</v>
      </c>
      <c r="L57" s="71">
        <f>'K-5'!I40</f>
        <v>0</v>
      </c>
      <c r="M57" s="71">
        <f>'K-5'!J40</f>
        <v>0</v>
      </c>
      <c r="N57" s="71">
        <f>'K-5'!K40</f>
        <v>0</v>
      </c>
      <c r="O57" s="71">
        <f>'K-5'!L40</f>
        <v>0</v>
      </c>
      <c r="P57" s="72">
        <f t="shared" si="3"/>
        <v>0</v>
      </c>
      <c r="Q57" s="280"/>
      <c r="R57" s="280"/>
      <c r="S57" s="281"/>
      <c r="T57" s="279"/>
      <c r="U57" s="280"/>
      <c r="V57" s="281"/>
      <c r="W57" s="276"/>
      <c r="X57" s="277"/>
      <c r="Y57" s="277"/>
      <c r="Z57" s="278"/>
    </row>
    <row r="58" spans="1:26" s="164" customFormat="1" ht="24" customHeight="1" x14ac:dyDescent="0.25">
      <c r="A58" s="169">
        <f>'Weekly Menus'!B13</f>
        <v>0</v>
      </c>
      <c r="B58" s="17"/>
      <c r="C58" s="68">
        <f>'K-5'!B41</f>
        <v>0</v>
      </c>
      <c r="D58" s="19"/>
      <c r="E58" s="20"/>
      <c r="F58" s="21"/>
      <c r="G58" s="70">
        <f>'K-5'!C41</f>
        <v>0</v>
      </c>
      <c r="H58" s="71">
        <f>'K-5'!D41</f>
        <v>0</v>
      </c>
      <c r="I58" s="71">
        <f>'K-5'!E41</f>
        <v>0</v>
      </c>
      <c r="J58" s="71">
        <f>'K-5'!G41</f>
        <v>0</v>
      </c>
      <c r="K58" s="71">
        <f>'K-5'!H41</f>
        <v>0</v>
      </c>
      <c r="L58" s="71">
        <f>'K-5'!I41</f>
        <v>0</v>
      </c>
      <c r="M58" s="71">
        <f>'K-5'!J41</f>
        <v>0</v>
      </c>
      <c r="N58" s="71">
        <f>'K-5'!K41</f>
        <v>0</v>
      </c>
      <c r="O58" s="71">
        <f>'K-5'!L41</f>
        <v>0</v>
      </c>
      <c r="P58" s="72">
        <f t="shared" si="3"/>
        <v>0</v>
      </c>
      <c r="Q58" s="280"/>
      <c r="R58" s="280"/>
      <c r="S58" s="281"/>
      <c r="T58" s="279"/>
      <c r="U58" s="280"/>
      <c r="V58" s="281"/>
      <c r="W58" s="276"/>
      <c r="X58" s="277"/>
      <c r="Y58" s="277"/>
      <c r="Z58" s="278"/>
    </row>
    <row r="59" spans="1:26" s="164" customFormat="1" ht="24" customHeight="1" x14ac:dyDescent="0.25">
      <c r="A59" s="169">
        <f>'Weekly Menus'!B14</f>
        <v>0</v>
      </c>
      <c r="B59" s="17"/>
      <c r="C59" s="68">
        <f>'K-5'!B42</f>
        <v>0</v>
      </c>
      <c r="D59" s="19"/>
      <c r="E59" s="20"/>
      <c r="F59" s="21"/>
      <c r="G59" s="70">
        <f>'K-5'!C42</f>
        <v>0</v>
      </c>
      <c r="H59" s="71">
        <f>'K-5'!D42</f>
        <v>0</v>
      </c>
      <c r="I59" s="71">
        <f>'K-5'!E42</f>
        <v>0</v>
      </c>
      <c r="J59" s="71">
        <f>'K-5'!G42</f>
        <v>0</v>
      </c>
      <c r="K59" s="71">
        <f>'K-5'!H42</f>
        <v>0</v>
      </c>
      <c r="L59" s="71">
        <f>'K-5'!I42</f>
        <v>0</v>
      </c>
      <c r="M59" s="71">
        <f>'K-5'!J42</f>
        <v>0</v>
      </c>
      <c r="N59" s="71">
        <f>'K-5'!K42</f>
        <v>0</v>
      </c>
      <c r="O59" s="71">
        <f>'K-5'!L42</f>
        <v>0</v>
      </c>
      <c r="P59" s="72">
        <f t="shared" si="3"/>
        <v>0</v>
      </c>
      <c r="Q59" s="280"/>
      <c r="R59" s="280"/>
      <c r="S59" s="281"/>
      <c r="T59" s="279"/>
      <c r="U59" s="280"/>
      <c r="V59" s="281"/>
      <c r="W59" s="276"/>
      <c r="X59" s="277"/>
      <c r="Y59" s="277"/>
      <c r="Z59" s="278"/>
    </row>
    <row r="60" spans="1:26" s="164" customFormat="1" ht="24" customHeight="1" x14ac:dyDescent="0.25">
      <c r="A60" s="169">
        <f>'Weekly Menus'!B15</f>
        <v>0</v>
      </c>
      <c r="B60" s="17"/>
      <c r="C60" s="68">
        <f>'K-5'!B43</f>
        <v>0</v>
      </c>
      <c r="D60" s="19"/>
      <c r="E60" s="20"/>
      <c r="F60" s="21"/>
      <c r="G60" s="70">
        <f>'K-5'!C43</f>
        <v>0</v>
      </c>
      <c r="H60" s="71">
        <f>'K-5'!D43</f>
        <v>0</v>
      </c>
      <c r="I60" s="71">
        <f>'K-5'!E43</f>
        <v>0</v>
      </c>
      <c r="J60" s="71">
        <f>'K-5'!G43</f>
        <v>0</v>
      </c>
      <c r="K60" s="71">
        <f>'K-5'!H43</f>
        <v>0</v>
      </c>
      <c r="L60" s="71">
        <f>'K-5'!I43</f>
        <v>0</v>
      </c>
      <c r="M60" s="71">
        <f>'K-5'!J43</f>
        <v>0</v>
      </c>
      <c r="N60" s="71">
        <f>'K-5'!K43</f>
        <v>0</v>
      </c>
      <c r="O60" s="71">
        <f>'K-5'!L43</f>
        <v>0</v>
      </c>
      <c r="P60" s="72">
        <f t="shared" si="3"/>
        <v>0</v>
      </c>
      <c r="Q60" s="280"/>
      <c r="R60" s="280"/>
      <c r="S60" s="281"/>
      <c r="T60" s="279"/>
      <c r="U60" s="280"/>
      <c r="V60" s="281"/>
      <c r="W60" s="276"/>
      <c r="X60" s="277"/>
      <c r="Y60" s="277"/>
      <c r="Z60" s="278"/>
    </row>
    <row r="61" spans="1:26" s="164" customFormat="1" ht="24" customHeight="1" x14ac:dyDescent="0.25">
      <c r="A61" s="169">
        <f>'Weekly Menus'!B16</f>
        <v>0</v>
      </c>
      <c r="B61" s="17"/>
      <c r="C61" s="68">
        <f>'K-5'!B44</f>
        <v>0</v>
      </c>
      <c r="D61" s="19"/>
      <c r="E61" s="20"/>
      <c r="F61" s="21"/>
      <c r="G61" s="70">
        <f>'K-5'!C44</f>
        <v>0</v>
      </c>
      <c r="H61" s="71">
        <f>'K-5'!D44</f>
        <v>0</v>
      </c>
      <c r="I61" s="71">
        <f>'K-5'!E44</f>
        <v>0</v>
      </c>
      <c r="J61" s="71">
        <f>'K-5'!G44</f>
        <v>0</v>
      </c>
      <c r="K61" s="71">
        <f>'K-5'!H44</f>
        <v>0</v>
      </c>
      <c r="L61" s="71">
        <f>'K-5'!I44</f>
        <v>0</v>
      </c>
      <c r="M61" s="71">
        <f>'K-5'!J44</f>
        <v>0</v>
      </c>
      <c r="N61" s="71">
        <f>'K-5'!K44</f>
        <v>0</v>
      </c>
      <c r="O61" s="71">
        <f>'K-5'!L44</f>
        <v>0</v>
      </c>
      <c r="P61" s="72">
        <f t="shared" si="3"/>
        <v>0</v>
      </c>
      <c r="Q61" s="280"/>
      <c r="R61" s="280"/>
      <c r="S61" s="281"/>
      <c r="T61" s="279"/>
      <c r="U61" s="280"/>
      <c r="V61" s="281"/>
      <c r="W61" s="276"/>
      <c r="X61" s="277"/>
      <c r="Y61" s="277"/>
      <c r="Z61" s="278"/>
    </row>
    <row r="62" spans="1:26" s="164" customFormat="1" ht="24" customHeight="1" x14ac:dyDescent="0.25">
      <c r="A62" s="169">
        <f>'Weekly Menus'!B17</f>
        <v>0</v>
      </c>
      <c r="B62" s="17"/>
      <c r="C62" s="68">
        <f>'K-5'!B45</f>
        <v>0</v>
      </c>
      <c r="D62" s="19"/>
      <c r="E62" s="20"/>
      <c r="F62" s="21"/>
      <c r="G62" s="70">
        <f>'K-5'!C45</f>
        <v>0</v>
      </c>
      <c r="H62" s="71">
        <f>'K-5'!D45</f>
        <v>0</v>
      </c>
      <c r="I62" s="71">
        <f>'K-5'!E45</f>
        <v>0</v>
      </c>
      <c r="J62" s="71">
        <f>'K-5'!G45</f>
        <v>0</v>
      </c>
      <c r="K62" s="71">
        <f>'K-5'!H45</f>
        <v>0</v>
      </c>
      <c r="L62" s="71">
        <f>'K-5'!I45</f>
        <v>0</v>
      </c>
      <c r="M62" s="71">
        <f>'K-5'!J45</f>
        <v>0</v>
      </c>
      <c r="N62" s="71">
        <f>'K-5'!K45</f>
        <v>0</v>
      </c>
      <c r="O62" s="71">
        <f>'K-5'!L45</f>
        <v>0</v>
      </c>
      <c r="P62" s="72">
        <f t="shared" si="3"/>
        <v>0</v>
      </c>
      <c r="Q62" s="280"/>
      <c r="R62" s="280"/>
      <c r="S62" s="281"/>
      <c r="T62" s="279"/>
      <c r="U62" s="280"/>
      <c r="V62" s="281"/>
      <c r="W62" s="290"/>
      <c r="X62" s="290"/>
      <c r="Y62" s="290"/>
      <c r="Z62" s="291"/>
    </row>
    <row r="63" spans="1:26" s="164" customFormat="1" ht="24" customHeight="1" x14ac:dyDescent="0.25">
      <c r="A63" s="169">
        <f>'Weekly Menus'!B18</f>
        <v>0</v>
      </c>
      <c r="B63" s="17"/>
      <c r="C63" s="68">
        <f>'K-5'!B46</f>
        <v>0</v>
      </c>
      <c r="D63" s="19"/>
      <c r="E63" s="20"/>
      <c r="F63" s="21"/>
      <c r="G63" s="70">
        <f>'K-5'!C46</f>
        <v>0</v>
      </c>
      <c r="H63" s="71">
        <f>'K-5'!D46</f>
        <v>0</v>
      </c>
      <c r="I63" s="71">
        <f>'K-5'!E46</f>
        <v>0</v>
      </c>
      <c r="J63" s="71">
        <f>'K-5'!G46</f>
        <v>0</v>
      </c>
      <c r="K63" s="71">
        <f>'K-5'!H46</f>
        <v>0</v>
      </c>
      <c r="L63" s="71">
        <f>'K-5'!I46</f>
        <v>0</v>
      </c>
      <c r="M63" s="71">
        <f>'K-5'!J46</f>
        <v>0</v>
      </c>
      <c r="N63" s="71">
        <f>'K-5'!K46</f>
        <v>0</v>
      </c>
      <c r="O63" s="71">
        <f>'K-5'!L46</f>
        <v>0</v>
      </c>
      <c r="P63" s="72">
        <f t="shared" si="3"/>
        <v>0</v>
      </c>
      <c r="Q63" s="280"/>
      <c r="R63" s="280"/>
      <c r="S63" s="281"/>
      <c r="T63" s="279"/>
      <c r="U63" s="280"/>
      <c r="V63" s="281"/>
      <c r="W63" s="290"/>
      <c r="X63" s="290"/>
      <c r="Y63" s="290"/>
      <c r="Z63" s="291"/>
    </row>
    <row r="64" spans="1:26" s="164" customFormat="1" ht="24" customHeight="1" x14ac:dyDescent="0.25">
      <c r="A64" s="169">
        <f>'Weekly Menus'!B19</f>
        <v>0</v>
      </c>
      <c r="B64" s="17"/>
      <c r="C64" s="68">
        <f>'K-5'!B47</f>
        <v>0</v>
      </c>
      <c r="D64" s="19"/>
      <c r="E64" s="20"/>
      <c r="F64" s="21"/>
      <c r="G64" s="70">
        <f>'K-5'!C47</f>
        <v>0</v>
      </c>
      <c r="H64" s="71">
        <f>'K-5'!D47</f>
        <v>0</v>
      </c>
      <c r="I64" s="71">
        <f>'K-5'!E47</f>
        <v>0</v>
      </c>
      <c r="J64" s="71">
        <f>'K-5'!G47</f>
        <v>0</v>
      </c>
      <c r="K64" s="71">
        <f>'K-5'!H47</f>
        <v>0</v>
      </c>
      <c r="L64" s="71">
        <f>'K-5'!I47</f>
        <v>0</v>
      </c>
      <c r="M64" s="71">
        <f>'K-5'!J47</f>
        <v>0</v>
      </c>
      <c r="N64" s="71">
        <f>'K-5'!K47</f>
        <v>0</v>
      </c>
      <c r="O64" s="71">
        <f>'K-5'!L47</f>
        <v>0</v>
      </c>
      <c r="P64" s="72">
        <f t="shared" si="3"/>
        <v>0</v>
      </c>
      <c r="Q64" s="280"/>
      <c r="R64" s="280"/>
      <c r="S64" s="281"/>
      <c r="T64" s="279"/>
      <c r="U64" s="280"/>
      <c r="V64" s="281"/>
      <c r="W64" s="290"/>
      <c r="X64" s="290"/>
      <c r="Y64" s="290"/>
      <c r="Z64" s="291"/>
    </row>
    <row r="65" spans="1:26" s="164" customFormat="1" ht="24" customHeight="1" x14ac:dyDescent="0.25">
      <c r="A65" s="169">
        <f>'Weekly Menus'!B20</f>
        <v>0</v>
      </c>
      <c r="B65" s="17"/>
      <c r="C65" s="68">
        <f>'K-5'!B48</f>
        <v>0</v>
      </c>
      <c r="D65" s="19"/>
      <c r="E65" s="20"/>
      <c r="F65" s="21"/>
      <c r="G65" s="70">
        <f>'K-5'!C48</f>
        <v>0</v>
      </c>
      <c r="H65" s="71">
        <f>'K-5'!D48</f>
        <v>0</v>
      </c>
      <c r="I65" s="71">
        <f>'K-5'!E48</f>
        <v>0</v>
      </c>
      <c r="J65" s="71">
        <f>'K-5'!G48</f>
        <v>0</v>
      </c>
      <c r="K65" s="71">
        <f>'K-5'!H48</f>
        <v>0</v>
      </c>
      <c r="L65" s="71">
        <f>'K-5'!I48</f>
        <v>0</v>
      </c>
      <c r="M65" s="71">
        <f>'K-5'!J48</f>
        <v>0</v>
      </c>
      <c r="N65" s="71">
        <f>'K-5'!K48</f>
        <v>0</v>
      </c>
      <c r="O65" s="71">
        <f>'K-5'!L48</f>
        <v>0</v>
      </c>
      <c r="P65" s="72">
        <f t="shared" si="3"/>
        <v>0</v>
      </c>
      <c r="Q65" s="280"/>
      <c r="R65" s="280"/>
      <c r="S65" s="281"/>
      <c r="T65" s="279"/>
      <c r="U65" s="280"/>
      <c r="V65" s="281"/>
      <c r="W65" s="290"/>
      <c r="X65" s="290"/>
      <c r="Y65" s="290"/>
      <c r="Z65" s="291"/>
    </row>
    <row r="66" spans="1:26" s="164" customFormat="1" ht="24" customHeight="1" x14ac:dyDescent="0.25">
      <c r="A66" s="169">
        <f>'Weekly Menus'!B21</f>
        <v>0</v>
      </c>
      <c r="B66" s="17"/>
      <c r="C66" s="68">
        <f>'K-5'!B49</f>
        <v>0</v>
      </c>
      <c r="D66" s="19"/>
      <c r="E66" s="20"/>
      <c r="F66" s="21"/>
      <c r="G66" s="70">
        <f>'K-5'!C49</f>
        <v>0</v>
      </c>
      <c r="H66" s="71">
        <f>'K-5'!D49</f>
        <v>0</v>
      </c>
      <c r="I66" s="71">
        <f>'K-5'!E49</f>
        <v>0</v>
      </c>
      <c r="J66" s="71">
        <f>'K-5'!G49</f>
        <v>0</v>
      </c>
      <c r="K66" s="71">
        <f>'K-5'!H49</f>
        <v>0</v>
      </c>
      <c r="L66" s="71">
        <f>'K-5'!I49</f>
        <v>0</v>
      </c>
      <c r="M66" s="71">
        <f>'K-5'!J49</f>
        <v>0</v>
      </c>
      <c r="N66" s="71">
        <f>'K-5'!K49</f>
        <v>0</v>
      </c>
      <c r="O66" s="71">
        <f>'K-5'!L49</f>
        <v>0</v>
      </c>
      <c r="P66" s="72">
        <f t="shared" si="3"/>
        <v>0</v>
      </c>
      <c r="Q66" s="280"/>
      <c r="R66" s="280"/>
      <c r="S66" s="281"/>
      <c r="T66" s="279"/>
      <c r="U66" s="280"/>
      <c r="V66" s="281"/>
      <c r="W66" s="290"/>
      <c r="X66" s="290"/>
      <c r="Y66" s="290"/>
      <c r="Z66" s="291"/>
    </row>
    <row r="67" spans="1:26" s="164" customFormat="1" ht="24" customHeight="1" x14ac:dyDescent="0.25">
      <c r="A67" s="169">
        <f>'Weekly Menus'!B22</f>
        <v>0</v>
      </c>
      <c r="B67" s="17"/>
      <c r="C67" s="68">
        <f>'K-5'!B50</f>
        <v>0</v>
      </c>
      <c r="D67" s="19"/>
      <c r="E67" s="20"/>
      <c r="F67" s="21"/>
      <c r="G67" s="70">
        <f>'K-5'!C50</f>
        <v>0</v>
      </c>
      <c r="H67" s="71">
        <f>'K-5'!D50</f>
        <v>0</v>
      </c>
      <c r="I67" s="71">
        <f>'K-5'!E50</f>
        <v>0</v>
      </c>
      <c r="J67" s="71">
        <f>'K-5'!G50</f>
        <v>0</v>
      </c>
      <c r="K67" s="71">
        <f>'K-5'!H50</f>
        <v>0</v>
      </c>
      <c r="L67" s="71">
        <f>'K-5'!I50</f>
        <v>0</v>
      </c>
      <c r="M67" s="71">
        <f>'K-5'!J50</f>
        <v>0</v>
      </c>
      <c r="N67" s="71">
        <f>'K-5'!K50</f>
        <v>0</v>
      </c>
      <c r="O67" s="71">
        <f>'K-5'!L50</f>
        <v>0</v>
      </c>
      <c r="P67" s="72">
        <f t="shared" si="3"/>
        <v>0</v>
      </c>
      <c r="Q67" s="280"/>
      <c r="R67" s="280"/>
      <c r="S67" s="281"/>
      <c r="T67" s="279"/>
      <c r="U67" s="280"/>
      <c r="V67" s="281"/>
      <c r="W67" s="290"/>
      <c r="X67" s="290"/>
      <c r="Y67" s="290"/>
      <c r="Z67" s="291"/>
    </row>
    <row r="68" spans="1:26" s="164" customFormat="1" ht="24" customHeight="1" x14ac:dyDescent="0.25">
      <c r="A68" s="169">
        <f>'Weekly Menus'!B23</f>
        <v>0</v>
      </c>
      <c r="B68" s="17"/>
      <c r="C68" s="68">
        <f>'K-5'!B51</f>
        <v>0</v>
      </c>
      <c r="D68" s="19"/>
      <c r="E68" s="20"/>
      <c r="F68" s="21"/>
      <c r="G68" s="70">
        <f>'K-5'!C51</f>
        <v>0</v>
      </c>
      <c r="H68" s="71">
        <f>'K-5'!D51</f>
        <v>0</v>
      </c>
      <c r="I68" s="71">
        <f>'K-5'!E51</f>
        <v>0</v>
      </c>
      <c r="J68" s="71">
        <f>'K-5'!G51</f>
        <v>0</v>
      </c>
      <c r="K68" s="71">
        <f>'K-5'!H51</f>
        <v>0</v>
      </c>
      <c r="L68" s="71">
        <f>'K-5'!I51</f>
        <v>0</v>
      </c>
      <c r="M68" s="71">
        <f>'K-5'!J51</f>
        <v>0</v>
      </c>
      <c r="N68" s="71">
        <f>'K-5'!K51</f>
        <v>0</v>
      </c>
      <c r="O68" s="71">
        <f>'K-5'!L51</f>
        <v>0</v>
      </c>
      <c r="P68" s="72">
        <f t="shared" si="3"/>
        <v>0</v>
      </c>
      <c r="Q68" s="280"/>
      <c r="R68" s="280"/>
      <c r="S68" s="281"/>
      <c r="T68" s="279"/>
      <c r="U68" s="280"/>
      <c r="V68" s="281"/>
      <c r="W68" s="290"/>
      <c r="X68" s="290"/>
      <c r="Y68" s="290"/>
      <c r="Z68" s="291"/>
    </row>
    <row r="69" spans="1:26" s="164" customFormat="1" ht="24" customHeight="1" x14ac:dyDescent="0.25">
      <c r="A69" s="169">
        <f>'Weekly Menus'!B24</f>
        <v>0</v>
      </c>
      <c r="B69" s="17"/>
      <c r="C69" s="68">
        <f>'K-5'!B52</f>
        <v>0</v>
      </c>
      <c r="D69" s="19"/>
      <c r="E69" s="20"/>
      <c r="F69" s="21"/>
      <c r="G69" s="70">
        <f>'K-5'!C52</f>
        <v>0</v>
      </c>
      <c r="H69" s="71">
        <f>'K-5'!D52</f>
        <v>0</v>
      </c>
      <c r="I69" s="71">
        <f>'K-5'!E52</f>
        <v>0</v>
      </c>
      <c r="J69" s="71">
        <f>'K-5'!G52</f>
        <v>0</v>
      </c>
      <c r="K69" s="71">
        <f>'K-5'!H52</f>
        <v>0</v>
      </c>
      <c r="L69" s="71">
        <f>'K-5'!I52</f>
        <v>0</v>
      </c>
      <c r="M69" s="71">
        <f>'K-5'!J52</f>
        <v>0</v>
      </c>
      <c r="N69" s="71">
        <f>'K-5'!K52</f>
        <v>0</v>
      </c>
      <c r="O69" s="71">
        <f>'K-5'!L52</f>
        <v>0</v>
      </c>
      <c r="P69" s="72">
        <f t="shared" si="3"/>
        <v>0</v>
      </c>
      <c r="Q69" s="280"/>
      <c r="R69" s="280"/>
      <c r="S69" s="281"/>
      <c r="T69" s="279"/>
      <c r="U69" s="280"/>
      <c r="V69" s="281"/>
      <c r="W69" s="290"/>
      <c r="X69" s="290"/>
      <c r="Y69" s="290"/>
      <c r="Z69" s="291"/>
    </row>
    <row r="70" spans="1:26" s="164" customFormat="1" ht="24" customHeight="1" x14ac:dyDescent="0.25">
      <c r="A70" s="169">
        <f>'Weekly Menus'!B25</f>
        <v>0</v>
      </c>
      <c r="B70" s="17"/>
      <c r="C70" s="68">
        <f>'K-5'!B53</f>
        <v>0</v>
      </c>
      <c r="D70" s="19"/>
      <c r="E70" s="20"/>
      <c r="F70" s="21"/>
      <c r="G70" s="70">
        <f>'K-5'!C53</f>
        <v>0</v>
      </c>
      <c r="H70" s="71">
        <f>'K-5'!D53</f>
        <v>0</v>
      </c>
      <c r="I70" s="71">
        <f>'K-5'!E53</f>
        <v>0</v>
      </c>
      <c r="J70" s="71">
        <f>'K-5'!G53</f>
        <v>0</v>
      </c>
      <c r="K70" s="71">
        <f>'K-5'!H53</f>
        <v>0</v>
      </c>
      <c r="L70" s="71">
        <f>'K-5'!I53</f>
        <v>0</v>
      </c>
      <c r="M70" s="71">
        <f>'K-5'!J53</f>
        <v>0</v>
      </c>
      <c r="N70" s="71">
        <f>'K-5'!K53</f>
        <v>0</v>
      </c>
      <c r="O70" s="71">
        <f>'K-5'!L53</f>
        <v>0</v>
      </c>
      <c r="P70" s="72">
        <f t="shared" si="3"/>
        <v>0</v>
      </c>
      <c r="Q70" s="280"/>
      <c r="R70" s="280"/>
      <c r="S70" s="281"/>
      <c r="T70" s="279"/>
      <c r="U70" s="280"/>
      <c r="V70" s="281"/>
      <c r="W70" s="290"/>
      <c r="X70" s="290"/>
      <c r="Y70" s="290"/>
      <c r="Z70" s="291"/>
    </row>
    <row r="71" spans="1:26" s="164" customFormat="1" ht="24" customHeight="1" thickBot="1" x14ac:dyDescent="0.3">
      <c r="A71" s="170">
        <f>'Weekly Menus'!B26</f>
        <v>0</v>
      </c>
      <c r="B71" s="18"/>
      <c r="C71" s="69">
        <f>'K-5'!B54</f>
        <v>0</v>
      </c>
      <c r="D71" s="22"/>
      <c r="E71" s="23"/>
      <c r="F71" s="24"/>
      <c r="G71" s="73">
        <f>'K-5'!C54</f>
        <v>0</v>
      </c>
      <c r="H71" s="74">
        <f>'K-5'!D54</f>
        <v>0</v>
      </c>
      <c r="I71" s="74">
        <f>'K-5'!E54</f>
        <v>0</v>
      </c>
      <c r="J71" s="74">
        <f>'K-5'!G54</f>
        <v>0</v>
      </c>
      <c r="K71" s="74">
        <f>'K-5'!H54</f>
        <v>0</v>
      </c>
      <c r="L71" s="74">
        <f>'K-5'!I54</f>
        <v>0</v>
      </c>
      <c r="M71" s="74">
        <f>'K-5'!J54</f>
        <v>0</v>
      </c>
      <c r="N71" s="74">
        <f>'K-5'!K54</f>
        <v>0</v>
      </c>
      <c r="O71" s="74">
        <f>'K-5'!L54</f>
        <v>0</v>
      </c>
      <c r="P71" s="72">
        <f t="shared" si="3"/>
        <v>0</v>
      </c>
      <c r="Q71" s="304"/>
      <c r="R71" s="304"/>
      <c r="S71" s="305"/>
      <c r="T71" s="303"/>
      <c r="U71" s="304"/>
      <c r="V71" s="305"/>
      <c r="W71" s="301"/>
      <c r="X71" s="301"/>
      <c r="Y71" s="301"/>
      <c r="Z71" s="302"/>
    </row>
    <row r="72" spans="1:26" s="164" customFormat="1" ht="24" customHeight="1" x14ac:dyDescent="0.25">
      <c r="A72" s="252" t="s">
        <v>56</v>
      </c>
      <c r="B72" s="253"/>
      <c r="C72" s="253"/>
      <c r="D72" s="253"/>
      <c r="E72" s="253"/>
      <c r="F72" s="253"/>
      <c r="G72" s="75"/>
      <c r="H72" s="75"/>
      <c r="I72" s="75"/>
      <c r="J72" s="75"/>
      <c r="K72" s="75"/>
      <c r="L72" s="75"/>
      <c r="M72" s="75"/>
      <c r="N72" s="75"/>
      <c r="O72" s="75"/>
      <c r="P72" s="76"/>
      <c r="Q72" s="292" t="s">
        <v>65</v>
      </c>
      <c r="R72" s="293"/>
      <c r="S72" s="293"/>
      <c r="T72" s="293"/>
      <c r="U72" s="293"/>
      <c r="V72" s="293"/>
      <c r="W72" s="293"/>
      <c r="X72" s="293"/>
      <c r="Y72" s="293"/>
      <c r="Z72" s="294"/>
    </row>
    <row r="73" spans="1:26" s="164" customFormat="1" ht="24" customHeight="1" x14ac:dyDescent="0.25">
      <c r="A73" s="286" t="s">
        <v>55</v>
      </c>
      <c r="B73" s="287"/>
      <c r="C73" s="287"/>
      <c r="D73" s="287"/>
      <c r="E73" s="287"/>
      <c r="F73" s="287"/>
      <c r="G73" s="77">
        <f t="shared" ref="G73:P73" si="4">SUM(G52:G71)</f>
        <v>0</v>
      </c>
      <c r="H73" s="77">
        <f t="shared" si="4"/>
        <v>0</v>
      </c>
      <c r="I73" s="77">
        <f t="shared" si="4"/>
        <v>0</v>
      </c>
      <c r="J73" s="77">
        <f t="shared" si="4"/>
        <v>0</v>
      </c>
      <c r="K73" s="77">
        <f t="shared" si="4"/>
        <v>0</v>
      </c>
      <c r="L73" s="77">
        <f t="shared" si="4"/>
        <v>0</v>
      </c>
      <c r="M73" s="77">
        <f t="shared" si="4"/>
        <v>0</v>
      </c>
      <c r="N73" s="77">
        <f t="shared" si="4"/>
        <v>0</v>
      </c>
      <c r="O73" s="77">
        <f t="shared" si="4"/>
        <v>0</v>
      </c>
      <c r="P73" s="78">
        <f t="shared" si="4"/>
        <v>0</v>
      </c>
      <c r="Q73" s="295"/>
      <c r="R73" s="296"/>
      <c r="S73" s="296"/>
      <c r="T73" s="296"/>
      <c r="U73" s="296"/>
      <c r="V73" s="296"/>
      <c r="W73" s="296"/>
      <c r="X73" s="296"/>
      <c r="Y73" s="296"/>
      <c r="Z73" s="297"/>
    </row>
    <row r="74" spans="1:26" s="164" customFormat="1" ht="24" customHeight="1" thickBot="1" x14ac:dyDescent="0.3">
      <c r="A74" s="288" t="s">
        <v>67</v>
      </c>
      <c r="B74" s="289"/>
      <c r="C74" s="289"/>
      <c r="D74" s="289"/>
      <c r="E74" s="289"/>
      <c r="F74" s="289"/>
      <c r="G74" s="79">
        <f t="shared" ref="G74:P74" si="5">SUM(G36,G73)</f>
        <v>0</v>
      </c>
      <c r="H74" s="79">
        <f t="shared" si="5"/>
        <v>0</v>
      </c>
      <c r="I74" s="79">
        <f t="shared" si="5"/>
        <v>0</v>
      </c>
      <c r="J74" s="79">
        <f t="shared" si="5"/>
        <v>0</v>
      </c>
      <c r="K74" s="79">
        <f t="shared" si="5"/>
        <v>0</v>
      </c>
      <c r="L74" s="79">
        <f t="shared" si="5"/>
        <v>0</v>
      </c>
      <c r="M74" s="79">
        <f t="shared" si="5"/>
        <v>0</v>
      </c>
      <c r="N74" s="79">
        <f t="shared" si="5"/>
        <v>0</v>
      </c>
      <c r="O74" s="79">
        <f t="shared" si="5"/>
        <v>0</v>
      </c>
      <c r="P74" s="80">
        <f t="shared" si="5"/>
        <v>0</v>
      </c>
      <c r="Q74" s="298"/>
      <c r="R74" s="299"/>
      <c r="S74" s="299"/>
      <c r="T74" s="299"/>
      <c r="U74" s="299"/>
      <c r="V74" s="299"/>
      <c r="W74" s="299"/>
      <c r="X74" s="299"/>
      <c r="Y74" s="299"/>
      <c r="Z74" s="300"/>
    </row>
    <row r="75" spans="1:26" s="164" customFormat="1" ht="24" customHeight="1" x14ac:dyDescent="0.25">
      <c r="A75" s="306" t="s">
        <v>72</v>
      </c>
      <c r="B75" s="307"/>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8"/>
    </row>
    <row r="76" spans="1:26" s="164" customFormat="1" ht="15" customHeight="1" x14ac:dyDescent="0.25">
      <c r="A76" s="61"/>
      <c r="B76" s="141"/>
      <c r="C76" s="141"/>
      <c r="D76" s="141"/>
      <c r="E76" s="141"/>
      <c r="F76" s="141"/>
      <c r="G76" s="141"/>
      <c r="H76" s="141"/>
      <c r="I76" s="141"/>
      <c r="J76" s="141"/>
      <c r="K76" s="141"/>
      <c r="L76" s="141"/>
      <c r="M76" s="141"/>
      <c r="N76" s="142"/>
      <c r="O76" s="142"/>
      <c r="P76" s="142"/>
      <c r="Q76" s="103"/>
      <c r="R76" s="103"/>
      <c r="S76" s="103"/>
      <c r="T76" s="103"/>
      <c r="U76" s="103"/>
      <c r="V76" s="103"/>
      <c r="W76" s="103"/>
      <c r="X76" s="103"/>
      <c r="Y76" s="103"/>
      <c r="Z76" s="143"/>
    </row>
    <row r="77" spans="1:26" s="164" customFormat="1" ht="15" customHeight="1" x14ac:dyDescent="0.25">
      <c r="A77" s="13" t="s">
        <v>57</v>
      </c>
      <c r="B77" s="145" t="s">
        <v>4</v>
      </c>
      <c r="C77" s="146"/>
      <c r="D77" s="141"/>
      <c r="E77" s="146"/>
      <c r="F77" s="146"/>
      <c r="G77" s="106"/>
      <c r="H77" s="106"/>
      <c r="I77" s="106"/>
      <c r="J77" s="106"/>
      <c r="K77" s="141"/>
      <c r="L77" s="141"/>
      <c r="M77" s="141"/>
      <c r="N77" s="142"/>
      <c r="O77" s="142"/>
      <c r="P77" s="142"/>
      <c r="Q77" s="106"/>
      <c r="R77" s="106"/>
      <c r="S77" s="106"/>
      <c r="T77" s="106"/>
      <c r="U77" s="106"/>
      <c r="V77" s="106"/>
      <c r="W77" s="106"/>
      <c r="X77" s="106"/>
      <c r="Y77" s="106"/>
      <c r="Z77" s="107"/>
    </row>
    <row r="78" spans="1:26" s="164" customFormat="1" ht="15" customHeight="1" x14ac:dyDescent="0.25">
      <c r="A78" s="13"/>
      <c r="B78" s="146"/>
      <c r="C78" s="146"/>
      <c r="D78" s="146"/>
      <c r="E78" s="146"/>
      <c r="F78" s="146"/>
      <c r="G78" s="146"/>
      <c r="H78" s="145"/>
      <c r="I78" s="146"/>
      <c r="J78" s="141"/>
      <c r="K78" s="141"/>
      <c r="L78" s="141"/>
      <c r="M78" s="141"/>
      <c r="N78" s="142"/>
      <c r="O78" s="142"/>
      <c r="P78" s="142"/>
      <c r="Q78" s="106"/>
      <c r="R78" s="106"/>
      <c r="S78" s="106"/>
      <c r="T78" s="106"/>
      <c r="U78" s="106"/>
      <c r="V78" s="106"/>
      <c r="W78" s="106"/>
      <c r="X78" s="106"/>
      <c r="Y78" s="106"/>
      <c r="Z78" s="107"/>
    </row>
    <row r="79" spans="1:26" s="164" customFormat="1" ht="15" customHeight="1" thickBot="1" x14ac:dyDescent="0.3">
      <c r="A79" s="13" t="s">
        <v>58</v>
      </c>
      <c r="B79" s="146"/>
      <c r="C79" s="146"/>
      <c r="D79" s="146"/>
      <c r="E79" s="146"/>
      <c r="F79" s="146"/>
      <c r="G79" s="146"/>
      <c r="H79" s="145"/>
      <c r="I79" s="146"/>
      <c r="J79" s="141"/>
      <c r="K79" s="141"/>
      <c r="L79" s="141"/>
      <c r="M79" s="141"/>
      <c r="N79" s="142"/>
      <c r="O79" s="142"/>
      <c r="P79" s="142"/>
      <c r="Q79" s="106"/>
      <c r="R79" s="106"/>
      <c r="S79" s="106"/>
      <c r="T79" s="106"/>
      <c r="U79" s="106"/>
      <c r="V79" s="106"/>
      <c r="W79" s="106"/>
      <c r="X79" s="106"/>
      <c r="Y79" s="106"/>
      <c r="Z79" s="107"/>
    </row>
    <row r="80" spans="1:26" s="164" customFormat="1" ht="15" customHeight="1" thickBot="1" x14ac:dyDescent="0.3">
      <c r="A80" s="13"/>
      <c r="B80" s="146"/>
      <c r="C80" s="146"/>
      <c r="D80" s="146"/>
      <c r="E80" s="223" t="s">
        <v>52</v>
      </c>
      <c r="F80" s="224"/>
      <c r="G80" s="224"/>
      <c r="H80" s="224"/>
      <c r="I80" s="224"/>
      <c r="J80" s="224"/>
      <c r="K80" s="224"/>
      <c r="L80" s="224"/>
      <c r="M80" s="225"/>
      <c r="N80" s="141"/>
      <c r="O80" s="141"/>
      <c r="P80" s="214" t="s">
        <v>54</v>
      </c>
      <c r="Q80" s="215"/>
      <c r="R80" s="215"/>
      <c r="S80" s="215"/>
      <c r="T80" s="215"/>
      <c r="U80" s="215"/>
      <c r="V80" s="215"/>
      <c r="W80" s="215"/>
      <c r="X80" s="216"/>
      <c r="Y80" s="106"/>
      <c r="Z80" s="107"/>
    </row>
    <row r="81" spans="1:26" s="164" customFormat="1" ht="15" customHeight="1" x14ac:dyDescent="0.25">
      <c r="A81" s="15" t="s">
        <v>59</v>
      </c>
      <c r="B81" s="147"/>
      <c r="C81" s="147"/>
      <c r="D81" s="148"/>
      <c r="E81" s="226"/>
      <c r="F81" s="227"/>
      <c r="G81" s="227"/>
      <c r="H81" s="233" t="s">
        <v>51</v>
      </c>
      <c r="I81" s="233"/>
      <c r="J81" s="208" t="s">
        <v>23</v>
      </c>
      <c r="K81" s="208"/>
      <c r="L81" s="208" t="s">
        <v>24</v>
      </c>
      <c r="M81" s="209"/>
      <c r="N81" s="149"/>
      <c r="O81" s="150"/>
      <c r="P81" s="217"/>
      <c r="Q81" s="218"/>
      <c r="R81" s="219"/>
      <c r="S81" s="239" t="s">
        <v>53</v>
      </c>
      <c r="T81" s="239"/>
      <c r="U81" s="239" t="s">
        <v>23</v>
      </c>
      <c r="V81" s="239"/>
      <c r="W81" s="239" t="s">
        <v>24</v>
      </c>
      <c r="X81" s="241"/>
      <c r="Y81" s="106"/>
      <c r="Z81" s="107"/>
    </row>
    <row r="82" spans="1:26" s="164" customFormat="1" ht="15" customHeight="1" x14ac:dyDescent="0.25">
      <c r="A82" s="15" t="s">
        <v>60</v>
      </c>
      <c r="B82" s="147"/>
      <c r="C82" s="147"/>
      <c r="D82" s="148"/>
      <c r="E82" s="228"/>
      <c r="F82" s="229"/>
      <c r="G82" s="229"/>
      <c r="H82" s="234"/>
      <c r="I82" s="234"/>
      <c r="J82" s="210"/>
      <c r="K82" s="210"/>
      <c r="L82" s="210"/>
      <c r="M82" s="211"/>
      <c r="N82" s="151"/>
      <c r="O82" s="151"/>
      <c r="P82" s="220"/>
      <c r="Q82" s="221"/>
      <c r="R82" s="222"/>
      <c r="S82" s="240"/>
      <c r="T82" s="240"/>
      <c r="U82" s="240"/>
      <c r="V82" s="240"/>
      <c r="W82" s="240"/>
      <c r="X82" s="242"/>
      <c r="Y82" s="106"/>
      <c r="Z82" s="107"/>
    </row>
    <row r="83" spans="1:26" s="164" customFormat="1" ht="15" customHeight="1" x14ac:dyDescent="0.25">
      <c r="A83" s="144"/>
      <c r="B83" s="146"/>
      <c r="C83" s="146"/>
      <c r="D83" s="146"/>
      <c r="E83" s="245" t="s">
        <v>48</v>
      </c>
      <c r="F83" s="246"/>
      <c r="G83" s="246"/>
      <c r="H83" s="267" t="s">
        <v>20</v>
      </c>
      <c r="I83" s="267"/>
      <c r="J83" s="249"/>
      <c r="K83" s="249"/>
      <c r="L83" s="250"/>
      <c r="M83" s="251"/>
      <c r="N83" s="151"/>
      <c r="O83" s="151"/>
      <c r="P83" s="212" t="s">
        <v>48</v>
      </c>
      <c r="Q83" s="213"/>
      <c r="R83" s="213"/>
      <c r="S83" s="267" t="s">
        <v>20</v>
      </c>
      <c r="T83" s="267"/>
      <c r="U83" s="235"/>
      <c r="V83" s="265"/>
      <c r="W83" s="235"/>
      <c r="X83" s="236"/>
      <c r="Y83" s="106"/>
      <c r="Z83" s="107"/>
    </row>
    <row r="84" spans="1:26" s="164" customFormat="1" ht="15" customHeight="1" x14ac:dyDescent="0.25">
      <c r="A84" s="152"/>
      <c r="B84" s="106"/>
      <c r="C84" s="106"/>
      <c r="D84" s="106"/>
      <c r="E84" s="245" t="s">
        <v>49</v>
      </c>
      <c r="F84" s="246"/>
      <c r="G84" s="246"/>
      <c r="H84" s="247"/>
      <c r="I84" s="247"/>
      <c r="J84" s="249"/>
      <c r="K84" s="249"/>
      <c r="L84" s="250"/>
      <c r="M84" s="251"/>
      <c r="N84" s="151"/>
      <c r="O84" s="151"/>
      <c r="P84" s="212" t="s">
        <v>49</v>
      </c>
      <c r="Q84" s="213"/>
      <c r="R84" s="213"/>
      <c r="S84" s="268"/>
      <c r="T84" s="269"/>
      <c r="U84" s="235"/>
      <c r="V84" s="265"/>
      <c r="W84" s="235"/>
      <c r="X84" s="236"/>
      <c r="Y84" s="106"/>
      <c r="Z84" s="107"/>
    </row>
    <row r="85" spans="1:26" s="164" customFormat="1" ht="15" customHeight="1" thickBot="1" x14ac:dyDescent="0.3">
      <c r="A85" s="152"/>
      <c r="B85" s="106"/>
      <c r="C85" s="106"/>
      <c r="D85" s="106"/>
      <c r="E85" s="243" t="s">
        <v>50</v>
      </c>
      <c r="F85" s="244"/>
      <c r="G85" s="244"/>
      <c r="H85" s="248"/>
      <c r="I85" s="248"/>
      <c r="J85" s="254"/>
      <c r="K85" s="254"/>
      <c r="L85" s="255"/>
      <c r="M85" s="256"/>
      <c r="N85" s="151"/>
      <c r="O85" s="151"/>
      <c r="P85" s="274" t="s">
        <v>50</v>
      </c>
      <c r="Q85" s="275"/>
      <c r="R85" s="275"/>
      <c r="S85" s="270"/>
      <c r="T85" s="271"/>
      <c r="U85" s="237"/>
      <c r="V85" s="266"/>
      <c r="W85" s="237"/>
      <c r="X85" s="238"/>
      <c r="Y85" s="106"/>
      <c r="Z85" s="107"/>
    </row>
    <row r="86" spans="1:26" s="164" customFormat="1" ht="15" customHeight="1" thickBot="1" x14ac:dyDescent="0.3">
      <c r="A86" s="153"/>
      <c r="B86" s="154"/>
      <c r="C86" s="154"/>
      <c r="D86" s="154"/>
      <c r="E86" s="154"/>
      <c r="F86" s="154"/>
      <c r="G86" s="154"/>
      <c r="H86" s="154"/>
      <c r="I86" s="154"/>
      <c r="J86" s="154"/>
      <c r="K86" s="154"/>
      <c r="L86" s="155"/>
      <c r="M86" s="155"/>
      <c r="N86" s="156"/>
      <c r="O86" s="156"/>
      <c r="P86" s="156"/>
      <c r="Q86" s="106"/>
      <c r="R86" s="106"/>
      <c r="S86" s="106"/>
      <c r="T86" s="106"/>
      <c r="U86" s="106"/>
      <c r="V86" s="106"/>
      <c r="W86" s="106"/>
      <c r="X86" s="106"/>
      <c r="Y86" s="106"/>
      <c r="Z86" s="107"/>
    </row>
    <row r="87" spans="1:26" s="164" customFormat="1" ht="15" customHeight="1" x14ac:dyDescent="0.25">
      <c r="A87" s="259" t="s">
        <v>66</v>
      </c>
      <c r="B87" s="261" t="s">
        <v>34</v>
      </c>
      <c r="C87" s="263" t="s">
        <v>45</v>
      </c>
      <c r="D87" s="257" t="s">
        <v>42</v>
      </c>
      <c r="E87" s="233"/>
      <c r="F87" s="258"/>
      <c r="G87" s="230" t="s">
        <v>46</v>
      </c>
      <c r="H87" s="231"/>
      <c r="I87" s="231"/>
      <c r="J87" s="231"/>
      <c r="K87" s="231"/>
      <c r="L87" s="231"/>
      <c r="M87" s="231"/>
      <c r="N87" s="231"/>
      <c r="O87" s="231"/>
      <c r="P87" s="232"/>
      <c r="Q87" s="202" t="s">
        <v>35</v>
      </c>
      <c r="R87" s="203"/>
      <c r="S87" s="204"/>
      <c r="T87" s="309" t="s">
        <v>84</v>
      </c>
      <c r="U87" s="203"/>
      <c r="V87" s="310"/>
      <c r="W87" s="282" t="s">
        <v>37</v>
      </c>
      <c r="X87" s="233"/>
      <c r="Y87" s="233"/>
      <c r="Z87" s="283"/>
    </row>
    <row r="88" spans="1:26" s="164" customFormat="1" ht="80.25" x14ac:dyDescent="0.25">
      <c r="A88" s="260"/>
      <c r="B88" s="262"/>
      <c r="C88" s="264"/>
      <c r="D88" s="157" t="s">
        <v>38</v>
      </c>
      <c r="E88" s="158" t="s">
        <v>39</v>
      </c>
      <c r="F88" s="159" t="s">
        <v>40</v>
      </c>
      <c r="G88" s="160" t="s">
        <v>0</v>
      </c>
      <c r="H88" s="161" t="s">
        <v>73</v>
      </c>
      <c r="I88" s="161" t="s">
        <v>1</v>
      </c>
      <c r="J88" s="162" t="s">
        <v>78</v>
      </c>
      <c r="K88" s="162" t="s">
        <v>79</v>
      </c>
      <c r="L88" s="162" t="s">
        <v>80</v>
      </c>
      <c r="M88" s="162" t="s">
        <v>81</v>
      </c>
      <c r="N88" s="162" t="s">
        <v>82</v>
      </c>
      <c r="O88" s="162" t="s">
        <v>83</v>
      </c>
      <c r="P88" s="163" t="s">
        <v>47</v>
      </c>
      <c r="Q88" s="205"/>
      <c r="R88" s="206"/>
      <c r="S88" s="207"/>
      <c r="T88" s="311"/>
      <c r="U88" s="206"/>
      <c r="V88" s="312"/>
      <c r="W88" s="284"/>
      <c r="X88" s="234"/>
      <c r="Y88" s="234"/>
      <c r="Z88" s="285"/>
    </row>
    <row r="89" spans="1:26" s="164" customFormat="1" ht="24" customHeight="1" x14ac:dyDescent="0.25">
      <c r="A89" s="169">
        <f>'Weekly Menus'!C7</f>
        <v>0</v>
      </c>
      <c r="B89" s="17"/>
      <c r="C89" s="68">
        <f>'K-5'!B64</f>
        <v>0</v>
      </c>
      <c r="D89" s="19"/>
      <c r="E89" s="20"/>
      <c r="F89" s="21"/>
      <c r="G89" s="70">
        <f>'K-5'!C64</f>
        <v>0</v>
      </c>
      <c r="H89" s="71">
        <f>'K-5'!D64</f>
        <v>0</v>
      </c>
      <c r="I89" s="71">
        <f>'K-5'!E64</f>
        <v>0</v>
      </c>
      <c r="J89" s="71">
        <f>'K-5'!G64</f>
        <v>0</v>
      </c>
      <c r="K89" s="71">
        <f>'K-5'!H64</f>
        <v>0</v>
      </c>
      <c r="L89" s="71">
        <f>'K-5'!I64</f>
        <v>0</v>
      </c>
      <c r="M89" s="71">
        <f>'K-5'!J64</f>
        <v>0</v>
      </c>
      <c r="N89" s="71">
        <f>'K-5'!K64</f>
        <v>0</v>
      </c>
      <c r="O89" s="71">
        <f>'K-5'!L64</f>
        <v>0</v>
      </c>
      <c r="P89" s="72">
        <f>SUM(J89:O89)</f>
        <v>0</v>
      </c>
      <c r="Q89" s="280"/>
      <c r="R89" s="280"/>
      <c r="S89" s="281"/>
      <c r="T89" s="279"/>
      <c r="U89" s="280"/>
      <c r="V89" s="281"/>
      <c r="W89" s="276"/>
      <c r="X89" s="277"/>
      <c r="Y89" s="277"/>
      <c r="Z89" s="278"/>
    </row>
    <row r="90" spans="1:26" s="164" customFormat="1" ht="24" customHeight="1" x14ac:dyDescent="0.25">
      <c r="A90" s="169">
        <f>'Weekly Menus'!C8</f>
        <v>0</v>
      </c>
      <c r="B90" s="17"/>
      <c r="C90" s="68">
        <f>'K-5'!B65</f>
        <v>0</v>
      </c>
      <c r="D90" s="19"/>
      <c r="E90" s="20"/>
      <c r="F90" s="21"/>
      <c r="G90" s="70">
        <f>'K-5'!C65</f>
        <v>0</v>
      </c>
      <c r="H90" s="71">
        <f>'K-5'!D65</f>
        <v>0</v>
      </c>
      <c r="I90" s="71">
        <f>'K-5'!E65</f>
        <v>0</v>
      </c>
      <c r="J90" s="71">
        <f>'K-5'!G65</f>
        <v>0</v>
      </c>
      <c r="K90" s="71">
        <f>'K-5'!H65</f>
        <v>0</v>
      </c>
      <c r="L90" s="71">
        <f>'K-5'!I65</f>
        <v>0</v>
      </c>
      <c r="M90" s="71">
        <f>'K-5'!J65</f>
        <v>0</v>
      </c>
      <c r="N90" s="71">
        <f>'K-5'!K65</f>
        <v>0</v>
      </c>
      <c r="O90" s="71">
        <f>'K-5'!L65</f>
        <v>0</v>
      </c>
      <c r="P90" s="72">
        <f t="shared" ref="P90:P108" si="6">SUM(J90:O90)</f>
        <v>0</v>
      </c>
      <c r="Q90" s="280"/>
      <c r="R90" s="280"/>
      <c r="S90" s="281"/>
      <c r="T90" s="279"/>
      <c r="U90" s="280"/>
      <c r="V90" s="281"/>
      <c r="W90" s="276"/>
      <c r="X90" s="277"/>
      <c r="Y90" s="277"/>
      <c r="Z90" s="278"/>
    </row>
    <row r="91" spans="1:26" s="164" customFormat="1" ht="24" customHeight="1" x14ac:dyDescent="0.25">
      <c r="A91" s="169">
        <f>'Weekly Menus'!C9</f>
        <v>0</v>
      </c>
      <c r="B91" s="17"/>
      <c r="C91" s="68">
        <f>'K-5'!B66</f>
        <v>0</v>
      </c>
      <c r="D91" s="19"/>
      <c r="E91" s="20"/>
      <c r="F91" s="21"/>
      <c r="G91" s="70">
        <f>'K-5'!C66</f>
        <v>0</v>
      </c>
      <c r="H91" s="71">
        <f>'K-5'!D66</f>
        <v>0</v>
      </c>
      <c r="I91" s="71">
        <f>'K-5'!E66</f>
        <v>0</v>
      </c>
      <c r="J91" s="71">
        <f>'K-5'!G66</f>
        <v>0</v>
      </c>
      <c r="K91" s="71">
        <f>'K-5'!H66</f>
        <v>0</v>
      </c>
      <c r="L91" s="71">
        <f>'K-5'!I66</f>
        <v>0</v>
      </c>
      <c r="M91" s="71">
        <f>'K-5'!J66</f>
        <v>0</v>
      </c>
      <c r="N91" s="71">
        <f>'K-5'!K66</f>
        <v>0</v>
      </c>
      <c r="O91" s="71">
        <f>'K-5'!L66</f>
        <v>0</v>
      </c>
      <c r="P91" s="72">
        <f t="shared" si="6"/>
        <v>0</v>
      </c>
      <c r="Q91" s="280"/>
      <c r="R91" s="280"/>
      <c r="S91" s="281"/>
      <c r="T91" s="279"/>
      <c r="U91" s="280"/>
      <c r="V91" s="281"/>
      <c r="W91" s="276"/>
      <c r="X91" s="277"/>
      <c r="Y91" s="277"/>
      <c r="Z91" s="278"/>
    </row>
    <row r="92" spans="1:26" s="164" customFormat="1" ht="24" customHeight="1" x14ac:dyDescent="0.25">
      <c r="A92" s="169">
        <f>'Weekly Menus'!C10</f>
        <v>0</v>
      </c>
      <c r="B92" s="17"/>
      <c r="C92" s="68">
        <f>'K-5'!B67</f>
        <v>0</v>
      </c>
      <c r="D92" s="19"/>
      <c r="E92" s="20"/>
      <c r="F92" s="21"/>
      <c r="G92" s="70">
        <f>'K-5'!C67</f>
        <v>0</v>
      </c>
      <c r="H92" s="71">
        <f>'K-5'!D67</f>
        <v>0</v>
      </c>
      <c r="I92" s="71">
        <f>'K-5'!E67</f>
        <v>0</v>
      </c>
      <c r="J92" s="71">
        <f>'K-5'!G67</f>
        <v>0</v>
      </c>
      <c r="K92" s="71">
        <f>'K-5'!H67</f>
        <v>0</v>
      </c>
      <c r="L92" s="71">
        <f>'K-5'!I67</f>
        <v>0</v>
      </c>
      <c r="M92" s="71">
        <f>'K-5'!J67</f>
        <v>0</v>
      </c>
      <c r="N92" s="71">
        <f>'K-5'!K67</f>
        <v>0</v>
      </c>
      <c r="O92" s="71">
        <f>'K-5'!L67</f>
        <v>0</v>
      </c>
      <c r="P92" s="72">
        <f t="shared" si="6"/>
        <v>0</v>
      </c>
      <c r="Q92" s="280"/>
      <c r="R92" s="280"/>
      <c r="S92" s="281"/>
      <c r="T92" s="279"/>
      <c r="U92" s="280"/>
      <c r="V92" s="281"/>
      <c r="W92" s="276"/>
      <c r="X92" s="277"/>
      <c r="Y92" s="277"/>
      <c r="Z92" s="278"/>
    </row>
    <row r="93" spans="1:26" s="164" customFormat="1" ht="24" customHeight="1" x14ac:dyDescent="0.25">
      <c r="A93" s="169">
        <f>'Weekly Menus'!C11</f>
        <v>0</v>
      </c>
      <c r="B93" s="17"/>
      <c r="C93" s="68">
        <f>'K-5'!B68</f>
        <v>0</v>
      </c>
      <c r="D93" s="19"/>
      <c r="E93" s="20"/>
      <c r="F93" s="21"/>
      <c r="G93" s="70">
        <f>'K-5'!C68</f>
        <v>0</v>
      </c>
      <c r="H93" s="71">
        <f>'K-5'!D68</f>
        <v>0</v>
      </c>
      <c r="I93" s="71">
        <f>'K-5'!E68</f>
        <v>0</v>
      </c>
      <c r="J93" s="71">
        <f>'K-5'!G68</f>
        <v>0</v>
      </c>
      <c r="K93" s="71">
        <f>'K-5'!H68</f>
        <v>0</v>
      </c>
      <c r="L93" s="71">
        <f>'K-5'!I68</f>
        <v>0</v>
      </c>
      <c r="M93" s="71">
        <f>'K-5'!J68</f>
        <v>0</v>
      </c>
      <c r="N93" s="71">
        <f>'K-5'!K68</f>
        <v>0</v>
      </c>
      <c r="O93" s="71">
        <f>'K-5'!L68</f>
        <v>0</v>
      </c>
      <c r="P93" s="72">
        <f t="shared" si="6"/>
        <v>0</v>
      </c>
      <c r="Q93" s="280"/>
      <c r="R93" s="280"/>
      <c r="S93" s="281"/>
      <c r="T93" s="279"/>
      <c r="U93" s="280"/>
      <c r="V93" s="281"/>
      <c r="W93" s="276"/>
      <c r="X93" s="277"/>
      <c r="Y93" s="277"/>
      <c r="Z93" s="278"/>
    </row>
    <row r="94" spans="1:26" s="164" customFormat="1" ht="24" customHeight="1" x14ac:dyDescent="0.25">
      <c r="A94" s="169">
        <f>'Weekly Menus'!C12</f>
        <v>0</v>
      </c>
      <c r="B94" s="17"/>
      <c r="C94" s="68">
        <f>'K-5'!B69</f>
        <v>0</v>
      </c>
      <c r="D94" s="19"/>
      <c r="E94" s="20"/>
      <c r="F94" s="21"/>
      <c r="G94" s="70">
        <f>'K-5'!C69</f>
        <v>0</v>
      </c>
      <c r="H94" s="71">
        <f>'K-5'!D69</f>
        <v>0</v>
      </c>
      <c r="I94" s="71">
        <f>'K-5'!E69</f>
        <v>0</v>
      </c>
      <c r="J94" s="71">
        <f>'K-5'!G69</f>
        <v>0</v>
      </c>
      <c r="K94" s="71">
        <f>'K-5'!H69</f>
        <v>0</v>
      </c>
      <c r="L94" s="71">
        <f>'K-5'!I69</f>
        <v>0</v>
      </c>
      <c r="M94" s="71">
        <f>'K-5'!J69</f>
        <v>0</v>
      </c>
      <c r="N94" s="71">
        <f>'K-5'!K69</f>
        <v>0</v>
      </c>
      <c r="O94" s="71">
        <f>'K-5'!L69</f>
        <v>0</v>
      </c>
      <c r="P94" s="72">
        <f t="shared" si="6"/>
        <v>0</v>
      </c>
      <c r="Q94" s="280"/>
      <c r="R94" s="280"/>
      <c r="S94" s="281"/>
      <c r="T94" s="279"/>
      <c r="U94" s="280"/>
      <c r="V94" s="281"/>
      <c r="W94" s="276"/>
      <c r="X94" s="277"/>
      <c r="Y94" s="277"/>
      <c r="Z94" s="278"/>
    </row>
    <row r="95" spans="1:26" s="164" customFormat="1" ht="24" customHeight="1" x14ac:dyDescent="0.25">
      <c r="A95" s="169">
        <f>'Weekly Menus'!C13</f>
        <v>0</v>
      </c>
      <c r="B95" s="17"/>
      <c r="C95" s="68">
        <f>'K-5'!B70</f>
        <v>0</v>
      </c>
      <c r="D95" s="19"/>
      <c r="E95" s="20"/>
      <c r="F95" s="21"/>
      <c r="G95" s="70">
        <f>'K-5'!C70</f>
        <v>0</v>
      </c>
      <c r="H95" s="71">
        <f>'K-5'!D70</f>
        <v>0</v>
      </c>
      <c r="I95" s="71">
        <f>'K-5'!E70</f>
        <v>0</v>
      </c>
      <c r="J95" s="71">
        <f>'K-5'!G70</f>
        <v>0</v>
      </c>
      <c r="K95" s="71">
        <f>'K-5'!H70</f>
        <v>0</v>
      </c>
      <c r="L95" s="71">
        <f>'K-5'!I70</f>
        <v>0</v>
      </c>
      <c r="M95" s="71">
        <f>'K-5'!J70</f>
        <v>0</v>
      </c>
      <c r="N95" s="71">
        <f>'K-5'!K70</f>
        <v>0</v>
      </c>
      <c r="O95" s="71">
        <f>'K-5'!L70</f>
        <v>0</v>
      </c>
      <c r="P95" s="72">
        <f t="shared" si="6"/>
        <v>0</v>
      </c>
      <c r="Q95" s="280"/>
      <c r="R95" s="280"/>
      <c r="S95" s="281"/>
      <c r="T95" s="279"/>
      <c r="U95" s="280"/>
      <c r="V95" s="281"/>
      <c r="W95" s="276"/>
      <c r="X95" s="277"/>
      <c r="Y95" s="277"/>
      <c r="Z95" s="278"/>
    </row>
    <row r="96" spans="1:26" s="164" customFormat="1" ht="24" customHeight="1" x14ac:dyDescent="0.25">
      <c r="A96" s="169">
        <f>'Weekly Menus'!C14</f>
        <v>0</v>
      </c>
      <c r="B96" s="17"/>
      <c r="C96" s="68">
        <f>'K-5'!B71</f>
        <v>0</v>
      </c>
      <c r="D96" s="19"/>
      <c r="E96" s="20"/>
      <c r="F96" s="21"/>
      <c r="G96" s="70">
        <f>'K-5'!C71</f>
        <v>0</v>
      </c>
      <c r="H96" s="71">
        <f>'K-5'!D71</f>
        <v>0</v>
      </c>
      <c r="I96" s="71">
        <f>'K-5'!E71</f>
        <v>0</v>
      </c>
      <c r="J96" s="71">
        <f>'K-5'!G71</f>
        <v>0</v>
      </c>
      <c r="K96" s="71">
        <f>'K-5'!H71</f>
        <v>0</v>
      </c>
      <c r="L96" s="71">
        <f>'K-5'!I71</f>
        <v>0</v>
      </c>
      <c r="M96" s="71">
        <f>'K-5'!J71</f>
        <v>0</v>
      </c>
      <c r="N96" s="71">
        <f>'K-5'!K71</f>
        <v>0</v>
      </c>
      <c r="O96" s="71">
        <f>'K-5'!L71</f>
        <v>0</v>
      </c>
      <c r="P96" s="72">
        <f t="shared" si="6"/>
        <v>0</v>
      </c>
      <c r="Q96" s="280"/>
      <c r="R96" s="280"/>
      <c r="S96" s="281"/>
      <c r="T96" s="279"/>
      <c r="U96" s="280"/>
      <c r="V96" s="281"/>
      <c r="W96" s="276"/>
      <c r="X96" s="277"/>
      <c r="Y96" s="277"/>
      <c r="Z96" s="278"/>
    </row>
    <row r="97" spans="1:26" s="164" customFormat="1" ht="24" customHeight="1" x14ac:dyDescent="0.25">
      <c r="A97" s="169">
        <f>'Weekly Menus'!C15</f>
        <v>0</v>
      </c>
      <c r="B97" s="17"/>
      <c r="C97" s="68">
        <f>'K-5'!B72</f>
        <v>0</v>
      </c>
      <c r="D97" s="19"/>
      <c r="E97" s="20"/>
      <c r="F97" s="21"/>
      <c r="G97" s="70">
        <f>'K-5'!C72</f>
        <v>0</v>
      </c>
      <c r="H97" s="71">
        <f>'K-5'!D72</f>
        <v>0</v>
      </c>
      <c r="I97" s="71">
        <f>'K-5'!E72</f>
        <v>0</v>
      </c>
      <c r="J97" s="71">
        <f>'K-5'!G72</f>
        <v>0</v>
      </c>
      <c r="K97" s="71">
        <f>'K-5'!H72</f>
        <v>0</v>
      </c>
      <c r="L97" s="71">
        <f>'K-5'!I72</f>
        <v>0</v>
      </c>
      <c r="M97" s="71">
        <f>'K-5'!J72</f>
        <v>0</v>
      </c>
      <c r="N97" s="71">
        <f>'K-5'!K72</f>
        <v>0</v>
      </c>
      <c r="O97" s="71">
        <f>'K-5'!L72</f>
        <v>0</v>
      </c>
      <c r="P97" s="72">
        <f t="shared" si="6"/>
        <v>0</v>
      </c>
      <c r="Q97" s="280"/>
      <c r="R97" s="280"/>
      <c r="S97" s="281"/>
      <c r="T97" s="279"/>
      <c r="U97" s="280"/>
      <c r="V97" s="281"/>
      <c r="W97" s="276"/>
      <c r="X97" s="277"/>
      <c r="Y97" s="277"/>
      <c r="Z97" s="278"/>
    </row>
    <row r="98" spans="1:26" s="164" customFormat="1" ht="24" customHeight="1" x14ac:dyDescent="0.25">
      <c r="A98" s="169">
        <f>'Weekly Menus'!C16</f>
        <v>0</v>
      </c>
      <c r="B98" s="17"/>
      <c r="C98" s="68">
        <f>'K-5'!B73</f>
        <v>0</v>
      </c>
      <c r="D98" s="19"/>
      <c r="E98" s="20"/>
      <c r="F98" s="21"/>
      <c r="G98" s="70">
        <f>'K-5'!C73</f>
        <v>0</v>
      </c>
      <c r="H98" s="71">
        <f>'K-5'!D73</f>
        <v>0</v>
      </c>
      <c r="I98" s="71">
        <f>'K-5'!E73</f>
        <v>0</v>
      </c>
      <c r="J98" s="71">
        <f>'K-5'!G73</f>
        <v>0</v>
      </c>
      <c r="K98" s="71">
        <f>'K-5'!H73</f>
        <v>0</v>
      </c>
      <c r="L98" s="71">
        <f>'K-5'!I73</f>
        <v>0</v>
      </c>
      <c r="M98" s="71">
        <f>'K-5'!J73</f>
        <v>0</v>
      </c>
      <c r="N98" s="71">
        <f>'K-5'!K73</f>
        <v>0</v>
      </c>
      <c r="O98" s="71">
        <f>'K-5'!L73</f>
        <v>0</v>
      </c>
      <c r="P98" s="72">
        <f t="shared" si="6"/>
        <v>0</v>
      </c>
      <c r="Q98" s="280"/>
      <c r="R98" s="280"/>
      <c r="S98" s="281"/>
      <c r="T98" s="279"/>
      <c r="U98" s="280"/>
      <c r="V98" s="281"/>
      <c r="W98" s="276"/>
      <c r="X98" s="277"/>
      <c r="Y98" s="277"/>
      <c r="Z98" s="278"/>
    </row>
    <row r="99" spans="1:26" s="164" customFormat="1" ht="24" customHeight="1" x14ac:dyDescent="0.25">
      <c r="A99" s="169">
        <f>'Weekly Menus'!C17</f>
        <v>0</v>
      </c>
      <c r="B99" s="17"/>
      <c r="C99" s="68">
        <f>'K-5'!B74</f>
        <v>0</v>
      </c>
      <c r="D99" s="19"/>
      <c r="E99" s="20"/>
      <c r="F99" s="21"/>
      <c r="G99" s="70">
        <f>'K-5'!C74</f>
        <v>0</v>
      </c>
      <c r="H99" s="71">
        <f>'K-5'!D74</f>
        <v>0</v>
      </c>
      <c r="I99" s="71">
        <f>'K-5'!E74</f>
        <v>0</v>
      </c>
      <c r="J99" s="71">
        <f>'K-5'!G74</f>
        <v>0</v>
      </c>
      <c r="K99" s="71">
        <f>'K-5'!H74</f>
        <v>0</v>
      </c>
      <c r="L99" s="71">
        <f>'K-5'!I74</f>
        <v>0</v>
      </c>
      <c r="M99" s="71">
        <f>'K-5'!J74</f>
        <v>0</v>
      </c>
      <c r="N99" s="71">
        <f>'K-5'!K74</f>
        <v>0</v>
      </c>
      <c r="O99" s="71">
        <f>'K-5'!L74</f>
        <v>0</v>
      </c>
      <c r="P99" s="72">
        <f t="shared" si="6"/>
        <v>0</v>
      </c>
      <c r="Q99" s="280"/>
      <c r="R99" s="280"/>
      <c r="S99" s="281"/>
      <c r="T99" s="279"/>
      <c r="U99" s="280"/>
      <c r="V99" s="281"/>
      <c r="W99" s="290"/>
      <c r="X99" s="290"/>
      <c r="Y99" s="290"/>
      <c r="Z99" s="291"/>
    </row>
    <row r="100" spans="1:26" s="164" customFormat="1" ht="24" customHeight="1" x14ac:dyDescent="0.25">
      <c r="A100" s="169">
        <f>'Weekly Menus'!C18</f>
        <v>0</v>
      </c>
      <c r="B100" s="17"/>
      <c r="C100" s="68">
        <f>'K-5'!B75</f>
        <v>0</v>
      </c>
      <c r="D100" s="19"/>
      <c r="E100" s="20"/>
      <c r="F100" s="21"/>
      <c r="G100" s="70">
        <f>'K-5'!C75</f>
        <v>0</v>
      </c>
      <c r="H100" s="71">
        <f>'K-5'!D75</f>
        <v>0</v>
      </c>
      <c r="I100" s="71">
        <f>'K-5'!E75</f>
        <v>0</v>
      </c>
      <c r="J100" s="71">
        <f>'K-5'!G75</f>
        <v>0</v>
      </c>
      <c r="K100" s="71">
        <f>'K-5'!H75</f>
        <v>0</v>
      </c>
      <c r="L100" s="71">
        <f>'K-5'!I75</f>
        <v>0</v>
      </c>
      <c r="M100" s="71">
        <f>'K-5'!J75</f>
        <v>0</v>
      </c>
      <c r="N100" s="71">
        <f>'K-5'!K75</f>
        <v>0</v>
      </c>
      <c r="O100" s="71">
        <f>'K-5'!L75</f>
        <v>0</v>
      </c>
      <c r="P100" s="72">
        <f t="shared" si="6"/>
        <v>0</v>
      </c>
      <c r="Q100" s="280"/>
      <c r="R100" s="280"/>
      <c r="S100" s="281"/>
      <c r="T100" s="279"/>
      <c r="U100" s="280"/>
      <c r="V100" s="281"/>
      <c r="W100" s="290"/>
      <c r="X100" s="290"/>
      <c r="Y100" s="290"/>
      <c r="Z100" s="291"/>
    </row>
    <row r="101" spans="1:26" s="164" customFormat="1" ht="24" customHeight="1" x14ac:dyDescent="0.25">
      <c r="A101" s="169">
        <f>'Weekly Menus'!C19</f>
        <v>0</v>
      </c>
      <c r="B101" s="17"/>
      <c r="C101" s="68">
        <f>'K-5'!B76</f>
        <v>0</v>
      </c>
      <c r="D101" s="19"/>
      <c r="E101" s="20"/>
      <c r="F101" s="21"/>
      <c r="G101" s="70">
        <f>'K-5'!C76</f>
        <v>0</v>
      </c>
      <c r="H101" s="71">
        <f>'K-5'!D76</f>
        <v>0</v>
      </c>
      <c r="I101" s="71">
        <f>'K-5'!E76</f>
        <v>0</v>
      </c>
      <c r="J101" s="71">
        <f>'K-5'!G76</f>
        <v>0</v>
      </c>
      <c r="K101" s="71">
        <f>'K-5'!H76</f>
        <v>0</v>
      </c>
      <c r="L101" s="71">
        <f>'K-5'!I76</f>
        <v>0</v>
      </c>
      <c r="M101" s="71">
        <f>'K-5'!J76</f>
        <v>0</v>
      </c>
      <c r="N101" s="71">
        <f>'K-5'!K76</f>
        <v>0</v>
      </c>
      <c r="O101" s="71">
        <f>'K-5'!L76</f>
        <v>0</v>
      </c>
      <c r="P101" s="72">
        <f t="shared" si="6"/>
        <v>0</v>
      </c>
      <c r="Q101" s="280"/>
      <c r="R101" s="280"/>
      <c r="S101" s="281"/>
      <c r="T101" s="279"/>
      <c r="U101" s="280"/>
      <c r="V101" s="281"/>
      <c r="W101" s="290"/>
      <c r="X101" s="290"/>
      <c r="Y101" s="290"/>
      <c r="Z101" s="291"/>
    </row>
    <row r="102" spans="1:26" s="164" customFormat="1" ht="24" customHeight="1" x14ac:dyDescent="0.25">
      <c r="A102" s="169">
        <f>'Weekly Menus'!C20</f>
        <v>0</v>
      </c>
      <c r="B102" s="17"/>
      <c r="C102" s="68">
        <f>'K-5'!B77</f>
        <v>0</v>
      </c>
      <c r="D102" s="19"/>
      <c r="E102" s="20"/>
      <c r="F102" s="21"/>
      <c r="G102" s="70">
        <f>'K-5'!C77</f>
        <v>0</v>
      </c>
      <c r="H102" s="71">
        <f>'K-5'!D77</f>
        <v>0</v>
      </c>
      <c r="I102" s="71">
        <f>'K-5'!E77</f>
        <v>0</v>
      </c>
      <c r="J102" s="71">
        <f>'K-5'!G77</f>
        <v>0</v>
      </c>
      <c r="K102" s="71">
        <f>'K-5'!H77</f>
        <v>0</v>
      </c>
      <c r="L102" s="71">
        <f>'K-5'!I77</f>
        <v>0</v>
      </c>
      <c r="M102" s="71">
        <f>'K-5'!J77</f>
        <v>0</v>
      </c>
      <c r="N102" s="71">
        <f>'K-5'!K77</f>
        <v>0</v>
      </c>
      <c r="O102" s="71">
        <f>'K-5'!L77</f>
        <v>0</v>
      </c>
      <c r="P102" s="72">
        <f t="shared" si="6"/>
        <v>0</v>
      </c>
      <c r="Q102" s="280"/>
      <c r="R102" s="280"/>
      <c r="S102" s="281"/>
      <c r="T102" s="279"/>
      <c r="U102" s="280"/>
      <c r="V102" s="281"/>
      <c r="W102" s="290"/>
      <c r="X102" s="290"/>
      <c r="Y102" s="290"/>
      <c r="Z102" s="291"/>
    </row>
    <row r="103" spans="1:26" s="164" customFormat="1" ht="24" customHeight="1" x14ac:dyDescent="0.25">
      <c r="A103" s="169">
        <f>'Weekly Menus'!C21</f>
        <v>0</v>
      </c>
      <c r="B103" s="17"/>
      <c r="C103" s="68">
        <f>'K-5'!B78</f>
        <v>0</v>
      </c>
      <c r="D103" s="19"/>
      <c r="E103" s="20"/>
      <c r="F103" s="21"/>
      <c r="G103" s="70">
        <f>'K-5'!C78</f>
        <v>0</v>
      </c>
      <c r="H103" s="71">
        <f>'K-5'!D78</f>
        <v>0</v>
      </c>
      <c r="I103" s="71">
        <f>'K-5'!E78</f>
        <v>0</v>
      </c>
      <c r="J103" s="71">
        <f>'K-5'!G78</f>
        <v>0</v>
      </c>
      <c r="K103" s="71">
        <f>'K-5'!H78</f>
        <v>0</v>
      </c>
      <c r="L103" s="71">
        <f>'K-5'!I78</f>
        <v>0</v>
      </c>
      <c r="M103" s="71">
        <f>'K-5'!J78</f>
        <v>0</v>
      </c>
      <c r="N103" s="71">
        <f>'K-5'!K78</f>
        <v>0</v>
      </c>
      <c r="O103" s="71">
        <f>'K-5'!L78</f>
        <v>0</v>
      </c>
      <c r="P103" s="72">
        <f t="shared" si="6"/>
        <v>0</v>
      </c>
      <c r="Q103" s="280"/>
      <c r="R103" s="280"/>
      <c r="S103" s="281"/>
      <c r="T103" s="279"/>
      <c r="U103" s="280"/>
      <c r="V103" s="281"/>
      <c r="W103" s="290"/>
      <c r="X103" s="290"/>
      <c r="Y103" s="290"/>
      <c r="Z103" s="291"/>
    </row>
    <row r="104" spans="1:26" s="164" customFormat="1" ht="24" customHeight="1" x14ac:dyDescent="0.25">
      <c r="A104" s="169">
        <f>'Weekly Menus'!C22</f>
        <v>0</v>
      </c>
      <c r="B104" s="17"/>
      <c r="C104" s="68">
        <f>'K-5'!B79</f>
        <v>0</v>
      </c>
      <c r="D104" s="19"/>
      <c r="E104" s="20"/>
      <c r="F104" s="21"/>
      <c r="G104" s="70">
        <f>'K-5'!C79</f>
        <v>0</v>
      </c>
      <c r="H104" s="71">
        <f>'K-5'!D79</f>
        <v>0</v>
      </c>
      <c r="I104" s="71">
        <f>'K-5'!E79</f>
        <v>0</v>
      </c>
      <c r="J104" s="71">
        <f>'K-5'!G79</f>
        <v>0</v>
      </c>
      <c r="K104" s="71">
        <f>'K-5'!H79</f>
        <v>0</v>
      </c>
      <c r="L104" s="71">
        <f>'K-5'!I79</f>
        <v>0</v>
      </c>
      <c r="M104" s="71">
        <f>'K-5'!J79</f>
        <v>0</v>
      </c>
      <c r="N104" s="71">
        <f>'K-5'!K79</f>
        <v>0</v>
      </c>
      <c r="O104" s="71">
        <f>'K-5'!L79</f>
        <v>0</v>
      </c>
      <c r="P104" s="72">
        <f t="shared" si="6"/>
        <v>0</v>
      </c>
      <c r="Q104" s="280"/>
      <c r="R104" s="280"/>
      <c r="S104" s="281"/>
      <c r="T104" s="279"/>
      <c r="U104" s="280"/>
      <c r="V104" s="281"/>
      <c r="W104" s="290"/>
      <c r="X104" s="290"/>
      <c r="Y104" s="290"/>
      <c r="Z104" s="291"/>
    </row>
    <row r="105" spans="1:26" s="164" customFormat="1" ht="24" customHeight="1" x14ac:dyDescent="0.25">
      <c r="A105" s="169">
        <f>'Weekly Menus'!C23</f>
        <v>0</v>
      </c>
      <c r="B105" s="17"/>
      <c r="C105" s="68">
        <f>'K-5'!B80</f>
        <v>0</v>
      </c>
      <c r="D105" s="19"/>
      <c r="E105" s="20"/>
      <c r="F105" s="21"/>
      <c r="G105" s="70">
        <f>'K-5'!C80</f>
        <v>0</v>
      </c>
      <c r="H105" s="71">
        <f>'K-5'!D80</f>
        <v>0</v>
      </c>
      <c r="I105" s="71">
        <f>'K-5'!E80</f>
        <v>0</v>
      </c>
      <c r="J105" s="71">
        <f>'K-5'!G80</f>
        <v>0</v>
      </c>
      <c r="K105" s="71">
        <f>'K-5'!H80</f>
        <v>0</v>
      </c>
      <c r="L105" s="71">
        <f>'K-5'!I80</f>
        <v>0</v>
      </c>
      <c r="M105" s="71">
        <f>'K-5'!J80</f>
        <v>0</v>
      </c>
      <c r="N105" s="71">
        <f>'K-5'!K80</f>
        <v>0</v>
      </c>
      <c r="O105" s="71">
        <f>'K-5'!L80</f>
        <v>0</v>
      </c>
      <c r="P105" s="72">
        <f t="shared" si="6"/>
        <v>0</v>
      </c>
      <c r="Q105" s="280"/>
      <c r="R105" s="280"/>
      <c r="S105" s="281"/>
      <c r="T105" s="279"/>
      <c r="U105" s="280"/>
      <c r="V105" s="281"/>
      <c r="W105" s="290"/>
      <c r="X105" s="290"/>
      <c r="Y105" s="290"/>
      <c r="Z105" s="291"/>
    </row>
    <row r="106" spans="1:26" s="164" customFormat="1" ht="24" customHeight="1" x14ac:dyDescent="0.25">
      <c r="A106" s="169">
        <f>'Weekly Menus'!C24</f>
        <v>0</v>
      </c>
      <c r="B106" s="17"/>
      <c r="C106" s="68">
        <f>'K-5'!B81</f>
        <v>0</v>
      </c>
      <c r="D106" s="19"/>
      <c r="E106" s="20"/>
      <c r="F106" s="21"/>
      <c r="G106" s="70">
        <f>'K-5'!C81</f>
        <v>0</v>
      </c>
      <c r="H106" s="71">
        <f>'K-5'!D81</f>
        <v>0</v>
      </c>
      <c r="I106" s="71">
        <f>'K-5'!E81</f>
        <v>0</v>
      </c>
      <c r="J106" s="71">
        <f>'K-5'!G81</f>
        <v>0</v>
      </c>
      <c r="K106" s="71">
        <f>'K-5'!H81</f>
        <v>0</v>
      </c>
      <c r="L106" s="71">
        <f>'K-5'!I81</f>
        <v>0</v>
      </c>
      <c r="M106" s="71">
        <f>'K-5'!J81</f>
        <v>0</v>
      </c>
      <c r="N106" s="71">
        <f>'K-5'!K81</f>
        <v>0</v>
      </c>
      <c r="O106" s="71">
        <f>'K-5'!L81</f>
        <v>0</v>
      </c>
      <c r="P106" s="72">
        <f t="shared" si="6"/>
        <v>0</v>
      </c>
      <c r="Q106" s="280"/>
      <c r="R106" s="280"/>
      <c r="S106" s="281"/>
      <c r="T106" s="279"/>
      <c r="U106" s="280"/>
      <c r="V106" s="281"/>
      <c r="W106" s="290"/>
      <c r="X106" s="290"/>
      <c r="Y106" s="290"/>
      <c r="Z106" s="291"/>
    </row>
    <row r="107" spans="1:26" s="164" customFormat="1" ht="24" customHeight="1" x14ac:dyDescent="0.25">
      <c r="A107" s="169">
        <f>'Weekly Menus'!C25</f>
        <v>0</v>
      </c>
      <c r="B107" s="17"/>
      <c r="C107" s="68">
        <f>'K-5'!B82</f>
        <v>0</v>
      </c>
      <c r="D107" s="19"/>
      <c r="E107" s="20"/>
      <c r="F107" s="21"/>
      <c r="G107" s="70">
        <f>'K-5'!C82</f>
        <v>0</v>
      </c>
      <c r="H107" s="71">
        <f>'K-5'!D82</f>
        <v>0</v>
      </c>
      <c r="I107" s="71">
        <f>'K-5'!E82</f>
        <v>0</v>
      </c>
      <c r="J107" s="71">
        <f>'K-5'!G82</f>
        <v>0</v>
      </c>
      <c r="K107" s="71">
        <f>'K-5'!H82</f>
        <v>0</v>
      </c>
      <c r="L107" s="71">
        <f>'K-5'!I82</f>
        <v>0</v>
      </c>
      <c r="M107" s="71">
        <f>'K-5'!J82</f>
        <v>0</v>
      </c>
      <c r="N107" s="71">
        <f>'K-5'!K82</f>
        <v>0</v>
      </c>
      <c r="O107" s="71">
        <f>'K-5'!L82</f>
        <v>0</v>
      </c>
      <c r="P107" s="72">
        <f t="shared" si="6"/>
        <v>0</v>
      </c>
      <c r="Q107" s="280"/>
      <c r="R107" s="280"/>
      <c r="S107" s="281"/>
      <c r="T107" s="279"/>
      <c r="U107" s="280"/>
      <c r="V107" s="281"/>
      <c r="W107" s="290"/>
      <c r="X107" s="290"/>
      <c r="Y107" s="290"/>
      <c r="Z107" s="291"/>
    </row>
    <row r="108" spans="1:26" s="164" customFormat="1" ht="24" customHeight="1" thickBot="1" x14ac:dyDescent="0.3">
      <c r="A108" s="170">
        <f>'Weekly Menus'!C26</f>
        <v>0</v>
      </c>
      <c r="B108" s="18"/>
      <c r="C108" s="69">
        <f>'K-5'!B83</f>
        <v>0</v>
      </c>
      <c r="D108" s="22"/>
      <c r="E108" s="23"/>
      <c r="F108" s="24"/>
      <c r="G108" s="73">
        <f>'K-5'!C83</f>
        <v>0</v>
      </c>
      <c r="H108" s="74">
        <f>'K-5'!D83</f>
        <v>0</v>
      </c>
      <c r="I108" s="74">
        <f>'K-5'!E83</f>
        <v>0</v>
      </c>
      <c r="J108" s="74">
        <f>'K-5'!G83</f>
        <v>0</v>
      </c>
      <c r="K108" s="74">
        <f>'K-5'!H83</f>
        <v>0</v>
      </c>
      <c r="L108" s="74">
        <f>'K-5'!I83</f>
        <v>0</v>
      </c>
      <c r="M108" s="74">
        <f>'K-5'!J83</f>
        <v>0</v>
      </c>
      <c r="N108" s="74">
        <f>'K-5'!K83</f>
        <v>0</v>
      </c>
      <c r="O108" s="74">
        <f>'K-5'!L83</f>
        <v>0</v>
      </c>
      <c r="P108" s="72">
        <f t="shared" si="6"/>
        <v>0</v>
      </c>
      <c r="Q108" s="304"/>
      <c r="R108" s="304"/>
      <c r="S108" s="305"/>
      <c r="T108" s="303"/>
      <c r="U108" s="304"/>
      <c r="V108" s="305"/>
      <c r="W108" s="301"/>
      <c r="X108" s="301"/>
      <c r="Y108" s="301"/>
      <c r="Z108" s="302"/>
    </row>
    <row r="109" spans="1:26" s="164" customFormat="1" ht="24" customHeight="1" x14ac:dyDescent="0.25">
      <c r="A109" s="252" t="s">
        <v>56</v>
      </c>
      <c r="B109" s="253"/>
      <c r="C109" s="253"/>
      <c r="D109" s="253"/>
      <c r="E109" s="253"/>
      <c r="F109" s="253"/>
      <c r="G109" s="75"/>
      <c r="H109" s="75"/>
      <c r="I109" s="75"/>
      <c r="J109" s="75"/>
      <c r="K109" s="75"/>
      <c r="L109" s="75"/>
      <c r="M109" s="75"/>
      <c r="N109" s="75"/>
      <c r="O109" s="75"/>
      <c r="P109" s="76"/>
      <c r="Q109" s="292" t="s">
        <v>64</v>
      </c>
      <c r="R109" s="293"/>
      <c r="S109" s="293"/>
      <c r="T109" s="293"/>
      <c r="U109" s="293"/>
      <c r="V109" s="293"/>
      <c r="W109" s="293"/>
      <c r="X109" s="293"/>
      <c r="Y109" s="293"/>
      <c r="Z109" s="294"/>
    </row>
    <row r="110" spans="1:26" s="164" customFormat="1" ht="24" customHeight="1" x14ac:dyDescent="0.25">
      <c r="A110" s="286" t="s">
        <v>55</v>
      </c>
      <c r="B110" s="287"/>
      <c r="C110" s="287"/>
      <c r="D110" s="287"/>
      <c r="E110" s="287"/>
      <c r="F110" s="287"/>
      <c r="G110" s="77">
        <f t="shared" ref="G110:P110" si="7">SUM(G89:G108)</f>
        <v>0</v>
      </c>
      <c r="H110" s="77">
        <f t="shared" si="7"/>
        <v>0</v>
      </c>
      <c r="I110" s="77">
        <f t="shared" si="7"/>
        <v>0</v>
      </c>
      <c r="J110" s="77">
        <f t="shared" si="7"/>
        <v>0</v>
      </c>
      <c r="K110" s="77">
        <f t="shared" si="7"/>
        <v>0</v>
      </c>
      <c r="L110" s="77">
        <f t="shared" si="7"/>
        <v>0</v>
      </c>
      <c r="M110" s="77">
        <f t="shared" si="7"/>
        <v>0</v>
      </c>
      <c r="N110" s="77">
        <f t="shared" si="7"/>
        <v>0</v>
      </c>
      <c r="O110" s="77">
        <f t="shared" si="7"/>
        <v>0</v>
      </c>
      <c r="P110" s="78">
        <f t="shared" si="7"/>
        <v>0</v>
      </c>
      <c r="Q110" s="295"/>
      <c r="R110" s="296"/>
      <c r="S110" s="296"/>
      <c r="T110" s="296"/>
      <c r="U110" s="296"/>
      <c r="V110" s="296"/>
      <c r="W110" s="296"/>
      <c r="X110" s="296"/>
      <c r="Y110" s="296"/>
      <c r="Z110" s="297"/>
    </row>
    <row r="111" spans="1:26" s="164" customFormat="1" ht="24" customHeight="1" thickBot="1" x14ac:dyDescent="0.3">
      <c r="A111" s="288" t="s">
        <v>67</v>
      </c>
      <c r="B111" s="289"/>
      <c r="C111" s="289"/>
      <c r="D111" s="289"/>
      <c r="E111" s="289"/>
      <c r="F111" s="289"/>
      <c r="G111" s="79">
        <f t="shared" ref="G111:P111" si="8">SUM(G36,G73,G110)</f>
        <v>0</v>
      </c>
      <c r="H111" s="79">
        <f t="shared" si="8"/>
        <v>0</v>
      </c>
      <c r="I111" s="79">
        <f t="shared" si="8"/>
        <v>0</v>
      </c>
      <c r="J111" s="79">
        <f t="shared" si="8"/>
        <v>0</v>
      </c>
      <c r="K111" s="79">
        <f t="shared" si="8"/>
        <v>0</v>
      </c>
      <c r="L111" s="79">
        <f t="shared" si="8"/>
        <v>0</v>
      </c>
      <c r="M111" s="79">
        <f t="shared" si="8"/>
        <v>0</v>
      </c>
      <c r="N111" s="79">
        <f t="shared" si="8"/>
        <v>0</v>
      </c>
      <c r="O111" s="79">
        <f t="shared" si="8"/>
        <v>0</v>
      </c>
      <c r="P111" s="80">
        <f t="shared" si="8"/>
        <v>0</v>
      </c>
      <c r="Q111" s="298"/>
      <c r="R111" s="299"/>
      <c r="S111" s="299"/>
      <c r="T111" s="299"/>
      <c r="U111" s="299"/>
      <c r="V111" s="299"/>
      <c r="W111" s="299"/>
      <c r="X111" s="299"/>
      <c r="Y111" s="299"/>
      <c r="Z111" s="300"/>
    </row>
    <row r="112" spans="1:26" s="164" customFormat="1" ht="24" customHeight="1" x14ac:dyDescent="0.25">
      <c r="A112" s="306" t="s">
        <v>72</v>
      </c>
      <c r="B112" s="307"/>
      <c r="C112" s="307"/>
      <c r="D112" s="307"/>
      <c r="E112" s="307"/>
      <c r="F112" s="307"/>
      <c r="G112" s="307"/>
      <c r="H112" s="307"/>
      <c r="I112" s="307"/>
      <c r="J112" s="307"/>
      <c r="K112" s="307"/>
      <c r="L112" s="307"/>
      <c r="M112" s="307"/>
      <c r="N112" s="307"/>
      <c r="O112" s="307"/>
      <c r="P112" s="307"/>
      <c r="Q112" s="307"/>
      <c r="R112" s="307"/>
      <c r="S112" s="307"/>
      <c r="T112" s="307"/>
      <c r="U112" s="307"/>
      <c r="V112" s="307"/>
      <c r="W112" s="307"/>
      <c r="X112" s="307"/>
      <c r="Y112" s="307"/>
      <c r="Z112" s="308"/>
    </row>
    <row r="113" spans="1:26" s="164" customFormat="1" ht="15" customHeight="1" x14ac:dyDescent="0.25">
      <c r="A113" s="61"/>
      <c r="B113" s="141"/>
      <c r="C113" s="141"/>
      <c r="D113" s="141"/>
      <c r="E113" s="141"/>
      <c r="F113" s="141"/>
      <c r="G113" s="141"/>
      <c r="H113" s="141"/>
      <c r="I113" s="141"/>
      <c r="J113" s="141"/>
      <c r="K113" s="141"/>
      <c r="L113" s="141"/>
      <c r="M113" s="141"/>
      <c r="N113" s="142"/>
      <c r="O113" s="142"/>
      <c r="P113" s="142"/>
      <c r="Q113" s="103"/>
      <c r="R113" s="103"/>
      <c r="S113" s="103"/>
      <c r="T113" s="103"/>
      <c r="U113" s="103"/>
      <c r="V113" s="103"/>
      <c r="W113" s="103"/>
      <c r="X113" s="103"/>
      <c r="Y113" s="103"/>
      <c r="Z113" s="143"/>
    </row>
    <row r="114" spans="1:26" s="164" customFormat="1" ht="15" customHeight="1" x14ac:dyDescent="0.25">
      <c r="A114" s="13" t="s">
        <v>57</v>
      </c>
      <c r="B114" s="145" t="s">
        <v>5</v>
      </c>
      <c r="C114" s="146"/>
      <c r="D114" s="141"/>
      <c r="E114" s="146"/>
      <c r="F114" s="146"/>
      <c r="G114" s="106"/>
      <c r="H114" s="106"/>
      <c r="I114" s="106"/>
      <c r="J114" s="106"/>
      <c r="K114" s="141"/>
      <c r="L114" s="141"/>
      <c r="M114" s="141"/>
      <c r="N114" s="142"/>
      <c r="O114" s="142"/>
      <c r="P114" s="142"/>
      <c r="Q114" s="106"/>
      <c r="R114" s="106"/>
      <c r="S114" s="106"/>
      <c r="T114" s="106"/>
      <c r="U114" s="106"/>
      <c r="V114" s="106"/>
      <c r="W114" s="106"/>
      <c r="X114" s="106"/>
      <c r="Y114" s="106"/>
      <c r="Z114" s="107"/>
    </row>
    <row r="115" spans="1:26" s="164" customFormat="1" ht="15" customHeight="1" x14ac:dyDescent="0.25">
      <c r="A115" s="13"/>
      <c r="B115" s="146"/>
      <c r="C115" s="146"/>
      <c r="D115" s="146"/>
      <c r="E115" s="146"/>
      <c r="F115" s="146"/>
      <c r="G115" s="146"/>
      <c r="H115" s="145"/>
      <c r="I115" s="146"/>
      <c r="J115" s="141"/>
      <c r="K115" s="141"/>
      <c r="L115" s="141"/>
      <c r="M115" s="141"/>
      <c r="N115" s="142"/>
      <c r="O115" s="142"/>
      <c r="P115" s="142"/>
      <c r="Q115" s="106"/>
      <c r="R115" s="106"/>
      <c r="S115" s="106"/>
      <c r="T115" s="106"/>
      <c r="U115" s="106"/>
      <c r="V115" s="106"/>
      <c r="W115" s="106"/>
      <c r="X115" s="106"/>
      <c r="Y115" s="106"/>
      <c r="Z115" s="107"/>
    </row>
    <row r="116" spans="1:26" s="164" customFormat="1" ht="15" customHeight="1" thickBot="1" x14ac:dyDescent="0.3">
      <c r="A116" s="13" t="s">
        <v>58</v>
      </c>
      <c r="B116" s="146"/>
      <c r="C116" s="146"/>
      <c r="D116" s="146"/>
      <c r="E116" s="146"/>
      <c r="F116" s="146"/>
      <c r="G116" s="146"/>
      <c r="H116" s="145"/>
      <c r="I116" s="146"/>
      <c r="J116" s="141"/>
      <c r="K116" s="141"/>
      <c r="L116" s="141"/>
      <c r="M116" s="141"/>
      <c r="N116" s="142"/>
      <c r="O116" s="142"/>
      <c r="P116" s="142"/>
      <c r="Q116" s="106"/>
      <c r="R116" s="106"/>
      <c r="S116" s="106"/>
      <c r="T116" s="106"/>
      <c r="U116" s="106"/>
      <c r="V116" s="106"/>
      <c r="W116" s="106"/>
      <c r="X116" s="106"/>
      <c r="Y116" s="106"/>
      <c r="Z116" s="107"/>
    </row>
    <row r="117" spans="1:26" s="164" customFormat="1" ht="15" customHeight="1" thickBot="1" x14ac:dyDescent="0.3">
      <c r="A117" s="13"/>
      <c r="B117" s="146"/>
      <c r="C117" s="146"/>
      <c r="D117" s="146"/>
      <c r="E117" s="223" t="s">
        <v>52</v>
      </c>
      <c r="F117" s="224"/>
      <c r="G117" s="224"/>
      <c r="H117" s="224"/>
      <c r="I117" s="224"/>
      <c r="J117" s="224"/>
      <c r="K117" s="224"/>
      <c r="L117" s="224"/>
      <c r="M117" s="225"/>
      <c r="N117" s="141"/>
      <c r="O117" s="141"/>
      <c r="P117" s="214" t="s">
        <v>54</v>
      </c>
      <c r="Q117" s="215"/>
      <c r="R117" s="215"/>
      <c r="S117" s="215"/>
      <c r="T117" s="215"/>
      <c r="U117" s="215"/>
      <c r="V117" s="215"/>
      <c r="W117" s="215"/>
      <c r="X117" s="216"/>
      <c r="Y117" s="106"/>
      <c r="Z117" s="107"/>
    </row>
    <row r="118" spans="1:26" s="164" customFormat="1" ht="15" customHeight="1" x14ac:dyDescent="0.25">
      <c r="A118" s="15" t="s">
        <v>59</v>
      </c>
      <c r="B118" s="147"/>
      <c r="C118" s="147"/>
      <c r="D118" s="148"/>
      <c r="E118" s="226"/>
      <c r="F118" s="227"/>
      <c r="G118" s="227"/>
      <c r="H118" s="233" t="s">
        <v>51</v>
      </c>
      <c r="I118" s="233"/>
      <c r="J118" s="208" t="s">
        <v>23</v>
      </c>
      <c r="K118" s="208"/>
      <c r="L118" s="208" t="s">
        <v>24</v>
      </c>
      <c r="M118" s="209"/>
      <c r="N118" s="149"/>
      <c r="O118" s="150"/>
      <c r="P118" s="217"/>
      <c r="Q118" s="218"/>
      <c r="R118" s="219"/>
      <c r="S118" s="239" t="s">
        <v>53</v>
      </c>
      <c r="T118" s="239"/>
      <c r="U118" s="239" t="s">
        <v>23</v>
      </c>
      <c r="V118" s="239"/>
      <c r="W118" s="239" t="s">
        <v>24</v>
      </c>
      <c r="X118" s="241"/>
      <c r="Y118" s="106"/>
      <c r="Z118" s="107"/>
    </row>
    <row r="119" spans="1:26" s="164" customFormat="1" ht="15" customHeight="1" x14ac:dyDescent="0.25">
      <c r="A119" s="15" t="s">
        <v>60</v>
      </c>
      <c r="B119" s="147"/>
      <c r="C119" s="147"/>
      <c r="D119" s="148"/>
      <c r="E119" s="228"/>
      <c r="F119" s="229"/>
      <c r="G119" s="229"/>
      <c r="H119" s="234"/>
      <c r="I119" s="234"/>
      <c r="J119" s="210"/>
      <c r="K119" s="210"/>
      <c r="L119" s="210"/>
      <c r="M119" s="211"/>
      <c r="N119" s="151"/>
      <c r="O119" s="151"/>
      <c r="P119" s="220"/>
      <c r="Q119" s="221"/>
      <c r="R119" s="222"/>
      <c r="S119" s="240"/>
      <c r="T119" s="240"/>
      <c r="U119" s="240"/>
      <c r="V119" s="240"/>
      <c r="W119" s="240"/>
      <c r="X119" s="242"/>
      <c r="Y119" s="106"/>
      <c r="Z119" s="107"/>
    </row>
    <row r="120" spans="1:26" s="164" customFormat="1" ht="15" customHeight="1" x14ac:dyDescent="0.25">
      <c r="A120" s="144"/>
      <c r="B120" s="146"/>
      <c r="C120" s="146"/>
      <c r="D120" s="146"/>
      <c r="E120" s="245" t="s">
        <v>48</v>
      </c>
      <c r="F120" s="246"/>
      <c r="G120" s="246"/>
      <c r="H120" s="267" t="s">
        <v>20</v>
      </c>
      <c r="I120" s="267"/>
      <c r="J120" s="249"/>
      <c r="K120" s="249"/>
      <c r="L120" s="250"/>
      <c r="M120" s="251"/>
      <c r="N120" s="151"/>
      <c r="O120" s="151"/>
      <c r="P120" s="212" t="s">
        <v>48</v>
      </c>
      <c r="Q120" s="213"/>
      <c r="R120" s="213"/>
      <c r="S120" s="267" t="s">
        <v>20</v>
      </c>
      <c r="T120" s="267"/>
      <c r="U120" s="235"/>
      <c r="V120" s="265"/>
      <c r="W120" s="235"/>
      <c r="X120" s="236"/>
      <c r="Y120" s="106"/>
      <c r="Z120" s="107"/>
    </row>
    <row r="121" spans="1:26" s="164" customFormat="1" ht="15" customHeight="1" x14ac:dyDescent="0.25">
      <c r="A121" s="152"/>
      <c r="B121" s="106"/>
      <c r="C121" s="106"/>
      <c r="D121" s="106"/>
      <c r="E121" s="245" t="s">
        <v>49</v>
      </c>
      <c r="F121" s="246"/>
      <c r="G121" s="246"/>
      <c r="H121" s="247"/>
      <c r="I121" s="247"/>
      <c r="J121" s="249"/>
      <c r="K121" s="249"/>
      <c r="L121" s="250"/>
      <c r="M121" s="251"/>
      <c r="N121" s="151"/>
      <c r="O121" s="151"/>
      <c r="P121" s="212" t="s">
        <v>49</v>
      </c>
      <c r="Q121" s="213"/>
      <c r="R121" s="213"/>
      <c r="S121" s="268"/>
      <c r="T121" s="269"/>
      <c r="U121" s="235"/>
      <c r="V121" s="265"/>
      <c r="W121" s="235"/>
      <c r="X121" s="236"/>
      <c r="Y121" s="106"/>
      <c r="Z121" s="107"/>
    </row>
    <row r="122" spans="1:26" s="164" customFormat="1" ht="15" customHeight="1" thickBot="1" x14ac:dyDescent="0.3">
      <c r="A122" s="152"/>
      <c r="B122" s="106"/>
      <c r="C122" s="106"/>
      <c r="D122" s="106"/>
      <c r="E122" s="243" t="s">
        <v>50</v>
      </c>
      <c r="F122" s="244"/>
      <c r="G122" s="244"/>
      <c r="H122" s="248"/>
      <c r="I122" s="248"/>
      <c r="J122" s="254"/>
      <c r="K122" s="254"/>
      <c r="L122" s="255"/>
      <c r="M122" s="256"/>
      <c r="N122" s="151"/>
      <c r="O122" s="151"/>
      <c r="P122" s="274" t="s">
        <v>50</v>
      </c>
      <c r="Q122" s="275"/>
      <c r="R122" s="275"/>
      <c r="S122" s="270"/>
      <c r="T122" s="271"/>
      <c r="U122" s="237"/>
      <c r="V122" s="266"/>
      <c r="W122" s="237"/>
      <c r="X122" s="238"/>
      <c r="Y122" s="106"/>
      <c r="Z122" s="107"/>
    </row>
    <row r="123" spans="1:26" s="164" customFormat="1" ht="15" customHeight="1" thickBot="1" x14ac:dyDescent="0.3">
      <c r="A123" s="153"/>
      <c r="B123" s="154"/>
      <c r="C123" s="154"/>
      <c r="D123" s="154"/>
      <c r="E123" s="154"/>
      <c r="F123" s="154"/>
      <c r="G123" s="154"/>
      <c r="H123" s="154"/>
      <c r="I123" s="154"/>
      <c r="J123" s="154"/>
      <c r="K123" s="154"/>
      <c r="L123" s="155"/>
      <c r="M123" s="155"/>
      <c r="N123" s="156"/>
      <c r="O123" s="156"/>
      <c r="P123" s="156"/>
      <c r="Q123" s="106"/>
      <c r="R123" s="106"/>
      <c r="S123" s="106"/>
      <c r="T123" s="106"/>
      <c r="U123" s="106"/>
      <c r="V123" s="106"/>
      <c r="W123" s="106"/>
      <c r="X123" s="106"/>
      <c r="Y123" s="106"/>
      <c r="Z123" s="107"/>
    </row>
    <row r="124" spans="1:26" s="164" customFormat="1" ht="15" customHeight="1" x14ac:dyDescent="0.25">
      <c r="A124" s="259" t="s">
        <v>66</v>
      </c>
      <c r="B124" s="261" t="s">
        <v>34</v>
      </c>
      <c r="C124" s="263" t="s">
        <v>45</v>
      </c>
      <c r="D124" s="257" t="s">
        <v>42</v>
      </c>
      <c r="E124" s="233"/>
      <c r="F124" s="258"/>
      <c r="G124" s="230" t="s">
        <v>46</v>
      </c>
      <c r="H124" s="231"/>
      <c r="I124" s="231"/>
      <c r="J124" s="231"/>
      <c r="K124" s="231"/>
      <c r="L124" s="231"/>
      <c r="M124" s="231"/>
      <c r="N124" s="231"/>
      <c r="O124" s="231"/>
      <c r="P124" s="232"/>
      <c r="Q124" s="202" t="s">
        <v>35</v>
      </c>
      <c r="R124" s="203"/>
      <c r="S124" s="204"/>
      <c r="T124" s="309" t="s">
        <v>84</v>
      </c>
      <c r="U124" s="203"/>
      <c r="V124" s="310"/>
      <c r="W124" s="282" t="s">
        <v>37</v>
      </c>
      <c r="X124" s="233"/>
      <c r="Y124" s="233"/>
      <c r="Z124" s="283"/>
    </row>
    <row r="125" spans="1:26" s="164" customFormat="1" ht="80.25" x14ac:dyDescent="0.25">
      <c r="A125" s="260"/>
      <c r="B125" s="262"/>
      <c r="C125" s="264"/>
      <c r="D125" s="157" t="s">
        <v>38</v>
      </c>
      <c r="E125" s="158" t="s">
        <v>39</v>
      </c>
      <c r="F125" s="159" t="s">
        <v>40</v>
      </c>
      <c r="G125" s="160" t="s">
        <v>0</v>
      </c>
      <c r="H125" s="161" t="s">
        <v>73</v>
      </c>
      <c r="I125" s="161" t="s">
        <v>1</v>
      </c>
      <c r="J125" s="162" t="s">
        <v>78</v>
      </c>
      <c r="K125" s="162" t="s">
        <v>79</v>
      </c>
      <c r="L125" s="162" t="s">
        <v>80</v>
      </c>
      <c r="M125" s="162" t="s">
        <v>81</v>
      </c>
      <c r="N125" s="162" t="s">
        <v>82</v>
      </c>
      <c r="O125" s="162" t="s">
        <v>83</v>
      </c>
      <c r="P125" s="163" t="s">
        <v>47</v>
      </c>
      <c r="Q125" s="205"/>
      <c r="R125" s="206"/>
      <c r="S125" s="207"/>
      <c r="T125" s="311"/>
      <c r="U125" s="206"/>
      <c r="V125" s="312"/>
      <c r="W125" s="284"/>
      <c r="X125" s="234"/>
      <c r="Y125" s="234"/>
      <c r="Z125" s="285"/>
    </row>
    <row r="126" spans="1:26" s="164" customFormat="1" ht="24" customHeight="1" x14ac:dyDescent="0.25">
      <c r="A126" s="169">
        <f>'Weekly Menus'!D7</f>
        <v>0</v>
      </c>
      <c r="B126" s="17"/>
      <c r="C126" s="68">
        <f>'K-5'!B93</f>
        <v>0</v>
      </c>
      <c r="D126" s="19"/>
      <c r="E126" s="20"/>
      <c r="F126" s="21"/>
      <c r="G126" s="70">
        <f>'K-5'!C93</f>
        <v>0</v>
      </c>
      <c r="H126" s="71">
        <f>'K-5'!D93</f>
        <v>0</v>
      </c>
      <c r="I126" s="71">
        <f>'K-5'!E93</f>
        <v>0</v>
      </c>
      <c r="J126" s="71">
        <f>'K-5'!G93</f>
        <v>0</v>
      </c>
      <c r="K126" s="71">
        <f>'K-5'!H93</f>
        <v>0</v>
      </c>
      <c r="L126" s="71">
        <f>'K-5'!I93</f>
        <v>0</v>
      </c>
      <c r="M126" s="71">
        <f>'K-5'!J93</f>
        <v>0</v>
      </c>
      <c r="N126" s="71">
        <f>'K-5'!K93</f>
        <v>0</v>
      </c>
      <c r="O126" s="71">
        <f>'K-5'!L93</f>
        <v>0</v>
      </c>
      <c r="P126" s="72">
        <f>SUM(J126:O126)</f>
        <v>0</v>
      </c>
      <c r="Q126" s="280"/>
      <c r="R126" s="280"/>
      <c r="S126" s="281"/>
      <c r="T126" s="279"/>
      <c r="U126" s="280"/>
      <c r="V126" s="281"/>
      <c r="W126" s="276"/>
      <c r="X126" s="277"/>
      <c r="Y126" s="277"/>
      <c r="Z126" s="278"/>
    </row>
    <row r="127" spans="1:26" s="164" customFormat="1" ht="24" customHeight="1" x14ac:dyDescent="0.25">
      <c r="A127" s="169">
        <f>'Weekly Menus'!D8</f>
        <v>0</v>
      </c>
      <c r="B127" s="17"/>
      <c r="C127" s="68">
        <f>'K-5'!B94</f>
        <v>0</v>
      </c>
      <c r="D127" s="19"/>
      <c r="E127" s="20"/>
      <c r="F127" s="21"/>
      <c r="G127" s="70">
        <f>'K-5'!C94</f>
        <v>0</v>
      </c>
      <c r="H127" s="71">
        <f>'K-5'!D94</f>
        <v>0</v>
      </c>
      <c r="I127" s="71">
        <f>'K-5'!E94</f>
        <v>0</v>
      </c>
      <c r="J127" s="71">
        <f>'K-5'!G94</f>
        <v>0</v>
      </c>
      <c r="K127" s="71">
        <f>'K-5'!H94</f>
        <v>0</v>
      </c>
      <c r="L127" s="71">
        <f>'K-5'!I94</f>
        <v>0</v>
      </c>
      <c r="M127" s="71">
        <f>'K-5'!J94</f>
        <v>0</v>
      </c>
      <c r="N127" s="71">
        <f>'K-5'!K94</f>
        <v>0</v>
      </c>
      <c r="O127" s="71">
        <f>'K-5'!L94</f>
        <v>0</v>
      </c>
      <c r="P127" s="72">
        <f t="shared" ref="P127:P145" si="9">SUM(J127:O127)</f>
        <v>0</v>
      </c>
      <c r="Q127" s="280"/>
      <c r="R127" s="280"/>
      <c r="S127" s="281"/>
      <c r="T127" s="279"/>
      <c r="U127" s="280"/>
      <c r="V127" s="281"/>
      <c r="W127" s="276"/>
      <c r="X127" s="277"/>
      <c r="Y127" s="277"/>
      <c r="Z127" s="278"/>
    </row>
    <row r="128" spans="1:26" s="164" customFormat="1" ht="24" customHeight="1" x14ac:dyDescent="0.25">
      <c r="A128" s="169">
        <f>'Weekly Menus'!D9</f>
        <v>0</v>
      </c>
      <c r="B128" s="17"/>
      <c r="C128" s="68">
        <f>'K-5'!B95</f>
        <v>0</v>
      </c>
      <c r="D128" s="19"/>
      <c r="E128" s="20"/>
      <c r="F128" s="21"/>
      <c r="G128" s="70">
        <f>'K-5'!C95</f>
        <v>0</v>
      </c>
      <c r="H128" s="71">
        <f>'K-5'!D95</f>
        <v>0</v>
      </c>
      <c r="I128" s="71">
        <f>'K-5'!E95</f>
        <v>0</v>
      </c>
      <c r="J128" s="71">
        <f>'K-5'!G95</f>
        <v>0</v>
      </c>
      <c r="K128" s="71">
        <f>'K-5'!H95</f>
        <v>0</v>
      </c>
      <c r="L128" s="71">
        <f>'K-5'!I95</f>
        <v>0</v>
      </c>
      <c r="M128" s="71">
        <f>'K-5'!J95</f>
        <v>0</v>
      </c>
      <c r="N128" s="71">
        <f>'K-5'!K95</f>
        <v>0</v>
      </c>
      <c r="O128" s="71">
        <f>'K-5'!L95</f>
        <v>0</v>
      </c>
      <c r="P128" s="72">
        <f t="shared" si="9"/>
        <v>0</v>
      </c>
      <c r="Q128" s="280"/>
      <c r="R128" s="280"/>
      <c r="S128" s="281"/>
      <c r="T128" s="279"/>
      <c r="U128" s="280"/>
      <c r="V128" s="281"/>
      <c r="W128" s="276"/>
      <c r="X128" s="277"/>
      <c r="Y128" s="277"/>
      <c r="Z128" s="278"/>
    </row>
    <row r="129" spans="1:26" s="164" customFormat="1" ht="24" customHeight="1" x14ac:dyDescent="0.25">
      <c r="A129" s="169">
        <f>'Weekly Menus'!D10</f>
        <v>0</v>
      </c>
      <c r="B129" s="17"/>
      <c r="C129" s="68">
        <f>'K-5'!B96</f>
        <v>0</v>
      </c>
      <c r="D129" s="19"/>
      <c r="E129" s="20"/>
      <c r="F129" s="21"/>
      <c r="G129" s="70">
        <f>'K-5'!C96</f>
        <v>0</v>
      </c>
      <c r="H129" s="71">
        <f>'K-5'!D96</f>
        <v>0</v>
      </c>
      <c r="I129" s="71">
        <f>'K-5'!E96</f>
        <v>0</v>
      </c>
      <c r="J129" s="71">
        <f>'K-5'!G96</f>
        <v>0</v>
      </c>
      <c r="K129" s="71">
        <f>'K-5'!H96</f>
        <v>0</v>
      </c>
      <c r="L129" s="71">
        <f>'K-5'!I96</f>
        <v>0</v>
      </c>
      <c r="M129" s="71">
        <f>'K-5'!J96</f>
        <v>0</v>
      </c>
      <c r="N129" s="71">
        <f>'K-5'!K96</f>
        <v>0</v>
      </c>
      <c r="O129" s="71">
        <f>'K-5'!L96</f>
        <v>0</v>
      </c>
      <c r="P129" s="72">
        <f t="shared" si="9"/>
        <v>0</v>
      </c>
      <c r="Q129" s="280"/>
      <c r="R129" s="280"/>
      <c r="S129" s="281"/>
      <c r="T129" s="279"/>
      <c r="U129" s="280"/>
      <c r="V129" s="281"/>
      <c r="W129" s="276"/>
      <c r="X129" s="277"/>
      <c r="Y129" s="277"/>
      <c r="Z129" s="278"/>
    </row>
    <row r="130" spans="1:26" s="164" customFormat="1" ht="24" customHeight="1" x14ac:dyDescent="0.25">
      <c r="A130" s="169">
        <f>'Weekly Menus'!D11</f>
        <v>0</v>
      </c>
      <c r="B130" s="17"/>
      <c r="C130" s="68">
        <f>'K-5'!B97</f>
        <v>0</v>
      </c>
      <c r="D130" s="19"/>
      <c r="E130" s="20"/>
      <c r="F130" s="21"/>
      <c r="G130" s="70">
        <f>'K-5'!C97</f>
        <v>0</v>
      </c>
      <c r="H130" s="71">
        <f>'K-5'!D97</f>
        <v>0</v>
      </c>
      <c r="I130" s="71">
        <f>'K-5'!E97</f>
        <v>0</v>
      </c>
      <c r="J130" s="71">
        <f>'K-5'!G97</f>
        <v>0</v>
      </c>
      <c r="K130" s="71">
        <f>'K-5'!H97</f>
        <v>0</v>
      </c>
      <c r="L130" s="71">
        <f>'K-5'!I97</f>
        <v>0</v>
      </c>
      <c r="M130" s="71">
        <f>'K-5'!J97</f>
        <v>0</v>
      </c>
      <c r="N130" s="71">
        <f>'K-5'!K97</f>
        <v>0</v>
      </c>
      <c r="O130" s="71">
        <f>'K-5'!L97</f>
        <v>0</v>
      </c>
      <c r="P130" s="72">
        <f t="shared" si="9"/>
        <v>0</v>
      </c>
      <c r="Q130" s="280"/>
      <c r="R130" s="280"/>
      <c r="S130" s="281"/>
      <c r="T130" s="279"/>
      <c r="U130" s="280"/>
      <c r="V130" s="281"/>
      <c r="W130" s="276"/>
      <c r="X130" s="277"/>
      <c r="Y130" s="277"/>
      <c r="Z130" s="278"/>
    </row>
    <row r="131" spans="1:26" s="164" customFormat="1" ht="24" customHeight="1" x14ac:dyDescent="0.25">
      <c r="A131" s="169">
        <f>'Weekly Menus'!D12</f>
        <v>0</v>
      </c>
      <c r="B131" s="17"/>
      <c r="C131" s="68">
        <f>'K-5'!B98</f>
        <v>0</v>
      </c>
      <c r="D131" s="19"/>
      <c r="E131" s="20"/>
      <c r="F131" s="21"/>
      <c r="G131" s="70">
        <f>'K-5'!C98</f>
        <v>0</v>
      </c>
      <c r="H131" s="71">
        <f>'K-5'!D98</f>
        <v>0</v>
      </c>
      <c r="I131" s="71">
        <f>'K-5'!E98</f>
        <v>0</v>
      </c>
      <c r="J131" s="71">
        <f>'K-5'!G98</f>
        <v>0</v>
      </c>
      <c r="K131" s="71">
        <f>'K-5'!H98</f>
        <v>0</v>
      </c>
      <c r="L131" s="71">
        <f>'K-5'!I98</f>
        <v>0</v>
      </c>
      <c r="M131" s="71">
        <f>'K-5'!J98</f>
        <v>0</v>
      </c>
      <c r="N131" s="71">
        <f>'K-5'!K98</f>
        <v>0</v>
      </c>
      <c r="O131" s="71">
        <f>'K-5'!L98</f>
        <v>0</v>
      </c>
      <c r="P131" s="72">
        <f t="shared" si="9"/>
        <v>0</v>
      </c>
      <c r="Q131" s="280"/>
      <c r="R131" s="280"/>
      <c r="S131" s="281"/>
      <c r="T131" s="279"/>
      <c r="U131" s="280"/>
      <c r="V131" s="281"/>
      <c r="W131" s="276"/>
      <c r="X131" s="277"/>
      <c r="Y131" s="277"/>
      <c r="Z131" s="278"/>
    </row>
    <row r="132" spans="1:26" s="164" customFormat="1" ht="24" customHeight="1" x14ac:dyDescent="0.25">
      <c r="A132" s="169">
        <f>'Weekly Menus'!D13</f>
        <v>0</v>
      </c>
      <c r="B132" s="17"/>
      <c r="C132" s="68">
        <f>'K-5'!B99</f>
        <v>0</v>
      </c>
      <c r="D132" s="19"/>
      <c r="E132" s="20"/>
      <c r="F132" s="21"/>
      <c r="G132" s="70">
        <f>'K-5'!C99</f>
        <v>0</v>
      </c>
      <c r="H132" s="71">
        <f>'K-5'!D99</f>
        <v>0</v>
      </c>
      <c r="I132" s="71">
        <f>'K-5'!E99</f>
        <v>0</v>
      </c>
      <c r="J132" s="71">
        <f>'K-5'!G99</f>
        <v>0</v>
      </c>
      <c r="K132" s="71">
        <f>'K-5'!H99</f>
        <v>0</v>
      </c>
      <c r="L132" s="71">
        <f>'K-5'!I99</f>
        <v>0</v>
      </c>
      <c r="M132" s="71">
        <f>'K-5'!J99</f>
        <v>0</v>
      </c>
      <c r="N132" s="71">
        <f>'K-5'!K99</f>
        <v>0</v>
      </c>
      <c r="O132" s="71">
        <f>'K-5'!L99</f>
        <v>0</v>
      </c>
      <c r="P132" s="72">
        <f t="shared" si="9"/>
        <v>0</v>
      </c>
      <c r="Q132" s="280"/>
      <c r="R132" s="280"/>
      <c r="S132" s="281"/>
      <c r="T132" s="279"/>
      <c r="U132" s="280"/>
      <c r="V132" s="281"/>
      <c r="W132" s="276"/>
      <c r="X132" s="277"/>
      <c r="Y132" s="277"/>
      <c r="Z132" s="278"/>
    </row>
    <row r="133" spans="1:26" s="164" customFormat="1" ht="24" customHeight="1" x14ac:dyDescent="0.25">
      <c r="A133" s="169">
        <f>'Weekly Menus'!D14</f>
        <v>0</v>
      </c>
      <c r="B133" s="17"/>
      <c r="C133" s="68">
        <f>'K-5'!B100</f>
        <v>0</v>
      </c>
      <c r="D133" s="19"/>
      <c r="E133" s="20"/>
      <c r="F133" s="21"/>
      <c r="G133" s="70">
        <f>'K-5'!C100</f>
        <v>0</v>
      </c>
      <c r="H133" s="71">
        <f>'K-5'!D100</f>
        <v>0</v>
      </c>
      <c r="I133" s="71">
        <f>'K-5'!E100</f>
        <v>0</v>
      </c>
      <c r="J133" s="71">
        <f>'K-5'!G100</f>
        <v>0</v>
      </c>
      <c r="K133" s="71">
        <f>'K-5'!H100</f>
        <v>0</v>
      </c>
      <c r="L133" s="71">
        <f>'K-5'!I100</f>
        <v>0</v>
      </c>
      <c r="M133" s="71">
        <f>'K-5'!J100</f>
        <v>0</v>
      </c>
      <c r="N133" s="71">
        <f>'K-5'!K100</f>
        <v>0</v>
      </c>
      <c r="O133" s="71">
        <f>'K-5'!L100</f>
        <v>0</v>
      </c>
      <c r="P133" s="72">
        <f t="shared" si="9"/>
        <v>0</v>
      </c>
      <c r="Q133" s="280"/>
      <c r="R133" s="280"/>
      <c r="S133" s="281"/>
      <c r="T133" s="279"/>
      <c r="U133" s="280"/>
      <c r="V133" s="281"/>
      <c r="W133" s="276"/>
      <c r="X133" s="277"/>
      <c r="Y133" s="277"/>
      <c r="Z133" s="278"/>
    </row>
    <row r="134" spans="1:26" s="164" customFormat="1" ht="24" customHeight="1" x14ac:dyDescent="0.25">
      <c r="A134" s="169">
        <f>'Weekly Menus'!D15</f>
        <v>0</v>
      </c>
      <c r="B134" s="17"/>
      <c r="C134" s="68">
        <f>'K-5'!B101</f>
        <v>0</v>
      </c>
      <c r="D134" s="19"/>
      <c r="E134" s="20"/>
      <c r="F134" s="21"/>
      <c r="G134" s="70">
        <f>'K-5'!C101</f>
        <v>0</v>
      </c>
      <c r="H134" s="71">
        <f>'K-5'!D101</f>
        <v>0</v>
      </c>
      <c r="I134" s="71">
        <f>'K-5'!E101</f>
        <v>0</v>
      </c>
      <c r="J134" s="71">
        <f>'K-5'!G101</f>
        <v>0</v>
      </c>
      <c r="K134" s="71">
        <f>'K-5'!H101</f>
        <v>0</v>
      </c>
      <c r="L134" s="71">
        <f>'K-5'!I101</f>
        <v>0</v>
      </c>
      <c r="M134" s="71">
        <f>'K-5'!J101</f>
        <v>0</v>
      </c>
      <c r="N134" s="71">
        <f>'K-5'!K101</f>
        <v>0</v>
      </c>
      <c r="O134" s="71">
        <f>'K-5'!L101</f>
        <v>0</v>
      </c>
      <c r="P134" s="72">
        <f t="shared" si="9"/>
        <v>0</v>
      </c>
      <c r="Q134" s="280"/>
      <c r="R134" s="280"/>
      <c r="S134" s="281"/>
      <c r="T134" s="279"/>
      <c r="U134" s="280"/>
      <c r="V134" s="281"/>
      <c r="W134" s="276"/>
      <c r="X134" s="277"/>
      <c r="Y134" s="277"/>
      <c r="Z134" s="278"/>
    </row>
    <row r="135" spans="1:26" s="164" customFormat="1" ht="24" customHeight="1" x14ac:dyDescent="0.25">
      <c r="A135" s="169">
        <f>'Weekly Menus'!D16</f>
        <v>0</v>
      </c>
      <c r="B135" s="17"/>
      <c r="C135" s="68">
        <f>'K-5'!B102</f>
        <v>0</v>
      </c>
      <c r="D135" s="19"/>
      <c r="E135" s="20"/>
      <c r="F135" s="21"/>
      <c r="G135" s="70">
        <f>'K-5'!C102</f>
        <v>0</v>
      </c>
      <c r="H135" s="71">
        <f>'K-5'!D102</f>
        <v>0</v>
      </c>
      <c r="I135" s="71">
        <f>'K-5'!E102</f>
        <v>0</v>
      </c>
      <c r="J135" s="71">
        <f>'K-5'!G102</f>
        <v>0</v>
      </c>
      <c r="K135" s="71">
        <f>'K-5'!H102</f>
        <v>0</v>
      </c>
      <c r="L135" s="71">
        <f>'K-5'!I102</f>
        <v>0</v>
      </c>
      <c r="M135" s="71">
        <f>'K-5'!J102</f>
        <v>0</v>
      </c>
      <c r="N135" s="71">
        <f>'K-5'!K102</f>
        <v>0</v>
      </c>
      <c r="O135" s="71">
        <f>'K-5'!L102</f>
        <v>0</v>
      </c>
      <c r="P135" s="72">
        <f t="shared" si="9"/>
        <v>0</v>
      </c>
      <c r="Q135" s="280"/>
      <c r="R135" s="280"/>
      <c r="S135" s="281"/>
      <c r="T135" s="279"/>
      <c r="U135" s="280"/>
      <c r="V135" s="281"/>
      <c r="W135" s="276"/>
      <c r="X135" s="277"/>
      <c r="Y135" s="277"/>
      <c r="Z135" s="278"/>
    </row>
    <row r="136" spans="1:26" s="164" customFormat="1" ht="24" customHeight="1" x14ac:dyDescent="0.25">
      <c r="A136" s="169">
        <f>'Weekly Menus'!D17</f>
        <v>0</v>
      </c>
      <c r="B136" s="17"/>
      <c r="C136" s="68">
        <f>'K-5'!B103</f>
        <v>0</v>
      </c>
      <c r="D136" s="19"/>
      <c r="E136" s="20"/>
      <c r="F136" s="21"/>
      <c r="G136" s="70">
        <f>'K-5'!C103</f>
        <v>0</v>
      </c>
      <c r="H136" s="71">
        <f>'K-5'!D103</f>
        <v>0</v>
      </c>
      <c r="I136" s="71">
        <f>'K-5'!E103</f>
        <v>0</v>
      </c>
      <c r="J136" s="71">
        <f>'K-5'!G103</f>
        <v>0</v>
      </c>
      <c r="K136" s="71">
        <f>'K-5'!H103</f>
        <v>0</v>
      </c>
      <c r="L136" s="71">
        <f>'K-5'!I103</f>
        <v>0</v>
      </c>
      <c r="M136" s="71">
        <f>'K-5'!J103</f>
        <v>0</v>
      </c>
      <c r="N136" s="71">
        <f>'K-5'!K103</f>
        <v>0</v>
      </c>
      <c r="O136" s="71">
        <f>'K-5'!L103</f>
        <v>0</v>
      </c>
      <c r="P136" s="72">
        <f t="shared" si="9"/>
        <v>0</v>
      </c>
      <c r="Q136" s="280"/>
      <c r="R136" s="280"/>
      <c r="S136" s="281"/>
      <c r="T136" s="279"/>
      <c r="U136" s="280"/>
      <c r="V136" s="281"/>
      <c r="W136" s="290"/>
      <c r="X136" s="290"/>
      <c r="Y136" s="290"/>
      <c r="Z136" s="291"/>
    </row>
    <row r="137" spans="1:26" s="164" customFormat="1" ht="24" customHeight="1" x14ac:dyDescent="0.25">
      <c r="A137" s="169">
        <f>'Weekly Menus'!D18</f>
        <v>0</v>
      </c>
      <c r="B137" s="17"/>
      <c r="C137" s="68">
        <f>'K-5'!B104</f>
        <v>0</v>
      </c>
      <c r="D137" s="19"/>
      <c r="E137" s="20"/>
      <c r="F137" s="21"/>
      <c r="G137" s="70">
        <f>'K-5'!C104</f>
        <v>0</v>
      </c>
      <c r="H137" s="71">
        <f>'K-5'!D104</f>
        <v>0</v>
      </c>
      <c r="I137" s="71">
        <f>'K-5'!E104</f>
        <v>0</v>
      </c>
      <c r="J137" s="71">
        <f>'K-5'!G104</f>
        <v>0</v>
      </c>
      <c r="K137" s="71">
        <f>'K-5'!H104</f>
        <v>0</v>
      </c>
      <c r="L137" s="71">
        <f>'K-5'!I104</f>
        <v>0</v>
      </c>
      <c r="M137" s="71">
        <f>'K-5'!J104</f>
        <v>0</v>
      </c>
      <c r="N137" s="71">
        <f>'K-5'!K104</f>
        <v>0</v>
      </c>
      <c r="O137" s="71">
        <f>'K-5'!L104</f>
        <v>0</v>
      </c>
      <c r="P137" s="72">
        <f t="shared" si="9"/>
        <v>0</v>
      </c>
      <c r="Q137" s="280"/>
      <c r="R137" s="280"/>
      <c r="S137" s="281"/>
      <c r="T137" s="279"/>
      <c r="U137" s="280"/>
      <c r="V137" s="281"/>
      <c r="W137" s="290"/>
      <c r="X137" s="290"/>
      <c r="Y137" s="290"/>
      <c r="Z137" s="291"/>
    </row>
    <row r="138" spans="1:26" s="164" customFormat="1" ht="24" customHeight="1" x14ac:dyDescent="0.25">
      <c r="A138" s="169">
        <f>'Weekly Menus'!D19</f>
        <v>0</v>
      </c>
      <c r="B138" s="17"/>
      <c r="C138" s="68">
        <f>'K-5'!B105</f>
        <v>0</v>
      </c>
      <c r="D138" s="19"/>
      <c r="E138" s="20"/>
      <c r="F138" s="21"/>
      <c r="G138" s="70">
        <f>'K-5'!C105</f>
        <v>0</v>
      </c>
      <c r="H138" s="71">
        <f>'K-5'!D105</f>
        <v>0</v>
      </c>
      <c r="I138" s="71">
        <f>'K-5'!E105</f>
        <v>0</v>
      </c>
      <c r="J138" s="71">
        <f>'K-5'!G105</f>
        <v>0</v>
      </c>
      <c r="K138" s="71">
        <f>'K-5'!H105</f>
        <v>0</v>
      </c>
      <c r="L138" s="71">
        <f>'K-5'!I105</f>
        <v>0</v>
      </c>
      <c r="M138" s="71">
        <f>'K-5'!J105</f>
        <v>0</v>
      </c>
      <c r="N138" s="71">
        <f>'K-5'!K105</f>
        <v>0</v>
      </c>
      <c r="O138" s="71">
        <f>'K-5'!L105</f>
        <v>0</v>
      </c>
      <c r="P138" s="72">
        <f t="shared" si="9"/>
        <v>0</v>
      </c>
      <c r="Q138" s="280"/>
      <c r="R138" s="280"/>
      <c r="S138" s="281"/>
      <c r="T138" s="279"/>
      <c r="U138" s="280"/>
      <c r="V138" s="281"/>
      <c r="W138" s="290"/>
      <c r="X138" s="290"/>
      <c r="Y138" s="290"/>
      <c r="Z138" s="291"/>
    </row>
    <row r="139" spans="1:26" s="164" customFormat="1" ht="24" customHeight="1" x14ac:dyDescent="0.25">
      <c r="A139" s="169">
        <f>'Weekly Menus'!D20</f>
        <v>0</v>
      </c>
      <c r="B139" s="17"/>
      <c r="C139" s="68">
        <f>'K-5'!B106</f>
        <v>0</v>
      </c>
      <c r="D139" s="19"/>
      <c r="E139" s="20"/>
      <c r="F139" s="21"/>
      <c r="G139" s="70">
        <f>'K-5'!C106</f>
        <v>0</v>
      </c>
      <c r="H139" s="71">
        <f>'K-5'!D106</f>
        <v>0</v>
      </c>
      <c r="I139" s="71">
        <f>'K-5'!E106</f>
        <v>0</v>
      </c>
      <c r="J139" s="71">
        <f>'K-5'!G106</f>
        <v>0</v>
      </c>
      <c r="K139" s="71">
        <f>'K-5'!H106</f>
        <v>0</v>
      </c>
      <c r="L139" s="71">
        <f>'K-5'!I106</f>
        <v>0</v>
      </c>
      <c r="M139" s="71">
        <f>'K-5'!J106</f>
        <v>0</v>
      </c>
      <c r="N139" s="71">
        <f>'K-5'!K106</f>
        <v>0</v>
      </c>
      <c r="O139" s="71">
        <f>'K-5'!L106</f>
        <v>0</v>
      </c>
      <c r="P139" s="72">
        <f t="shared" si="9"/>
        <v>0</v>
      </c>
      <c r="Q139" s="280"/>
      <c r="R139" s="280"/>
      <c r="S139" s="281"/>
      <c r="T139" s="279"/>
      <c r="U139" s="280"/>
      <c r="V139" s="281"/>
      <c r="W139" s="290"/>
      <c r="X139" s="290"/>
      <c r="Y139" s="290"/>
      <c r="Z139" s="291"/>
    </row>
    <row r="140" spans="1:26" s="164" customFormat="1" ht="24" customHeight="1" x14ac:dyDescent="0.25">
      <c r="A140" s="169">
        <f>'Weekly Menus'!D21</f>
        <v>0</v>
      </c>
      <c r="B140" s="17"/>
      <c r="C140" s="68">
        <f>'K-5'!B107</f>
        <v>0</v>
      </c>
      <c r="D140" s="19"/>
      <c r="E140" s="20"/>
      <c r="F140" s="21"/>
      <c r="G140" s="70">
        <f>'K-5'!C107</f>
        <v>0</v>
      </c>
      <c r="H140" s="71">
        <f>'K-5'!D107</f>
        <v>0</v>
      </c>
      <c r="I140" s="71">
        <f>'K-5'!E107</f>
        <v>0</v>
      </c>
      <c r="J140" s="71">
        <f>'K-5'!G107</f>
        <v>0</v>
      </c>
      <c r="K140" s="71">
        <f>'K-5'!H107</f>
        <v>0</v>
      </c>
      <c r="L140" s="71">
        <f>'K-5'!I107</f>
        <v>0</v>
      </c>
      <c r="M140" s="71">
        <f>'K-5'!J107</f>
        <v>0</v>
      </c>
      <c r="N140" s="71">
        <f>'K-5'!K107</f>
        <v>0</v>
      </c>
      <c r="O140" s="71">
        <f>'K-5'!L107</f>
        <v>0</v>
      </c>
      <c r="P140" s="72">
        <f t="shared" si="9"/>
        <v>0</v>
      </c>
      <c r="Q140" s="280"/>
      <c r="R140" s="280"/>
      <c r="S140" s="281"/>
      <c r="T140" s="279"/>
      <c r="U140" s="280"/>
      <c r="V140" s="281"/>
      <c r="W140" s="290"/>
      <c r="X140" s="290"/>
      <c r="Y140" s="290"/>
      <c r="Z140" s="291"/>
    </row>
    <row r="141" spans="1:26" s="164" customFormat="1" ht="24" customHeight="1" x14ac:dyDescent="0.25">
      <c r="A141" s="169">
        <f>'Weekly Menus'!D22</f>
        <v>0</v>
      </c>
      <c r="B141" s="17"/>
      <c r="C141" s="68">
        <f>'K-5'!B108</f>
        <v>0</v>
      </c>
      <c r="D141" s="19"/>
      <c r="E141" s="20"/>
      <c r="F141" s="21"/>
      <c r="G141" s="70">
        <f>'K-5'!C108</f>
        <v>0</v>
      </c>
      <c r="H141" s="71">
        <f>'K-5'!D108</f>
        <v>0</v>
      </c>
      <c r="I141" s="71">
        <f>'K-5'!E108</f>
        <v>0</v>
      </c>
      <c r="J141" s="71">
        <f>'K-5'!G108</f>
        <v>0</v>
      </c>
      <c r="K141" s="71">
        <f>'K-5'!H108</f>
        <v>0</v>
      </c>
      <c r="L141" s="71">
        <f>'K-5'!I108</f>
        <v>0</v>
      </c>
      <c r="M141" s="71">
        <f>'K-5'!J108</f>
        <v>0</v>
      </c>
      <c r="N141" s="71">
        <f>'K-5'!K108</f>
        <v>0</v>
      </c>
      <c r="O141" s="71">
        <f>'K-5'!L108</f>
        <v>0</v>
      </c>
      <c r="P141" s="72">
        <f t="shared" si="9"/>
        <v>0</v>
      </c>
      <c r="Q141" s="280"/>
      <c r="R141" s="280"/>
      <c r="S141" s="281"/>
      <c r="T141" s="279"/>
      <c r="U141" s="280"/>
      <c r="V141" s="281"/>
      <c r="W141" s="290"/>
      <c r="X141" s="290"/>
      <c r="Y141" s="290"/>
      <c r="Z141" s="291"/>
    </row>
    <row r="142" spans="1:26" s="164" customFormat="1" ht="24" customHeight="1" x14ac:dyDescent="0.25">
      <c r="A142" s="169">
        <f>'Weekly Menus'!D23</f>
        <v>0</v>
      </c>
      <c r="B142" s="17"/>
      <c r="C142" s="68">
        <f>'K-5'!B109</f>
        <v>0</v>
      </c>
      <c r="D142" s="19"/>
      <c r="E142" s="20"/>
      <c r="F142" s="21"/>
      <c r="G142" s="70">
        <f>'K-5'!C109</f>
        <v>0</v>
      </c>
      <c r="H142" s="71">
        <f>'K-5'!D109</f>
        <v>0</v>
      </c>
      <c r="I142" s="71">
        <f>'K-5'!E109</f>
        <v>0</v>
      </c>
      <c r="J142" s="71">
        <f>'K-5'!G109</f>
        <v>0</v>
      </c>
      <c r="K142" s="71">
        <f>'K-5'!H109</f>
        <v>0</v>
      </c>
      <c r="L142" s="71">
        <f>'K-5'!I109</f>
        <v>0</v>
      </c>
      <c r="M142" s="71">
        <f>'K-5'!J109</f>
        <v>0</v>
      </c>
      <c r="N142" s="71">
        <f>'K-5'!K109</f>
        <v>0</v>
      </c>
      <c r="O142" s="71">
        <f>'K-5'!L109</f>
        <v>0</v>
      </c>
      <c r="P142" s="72">
        <f t="shared" si="9"/>
        <v>0</v>
      </c>
      <c r="Q142" s="280"/>
      <c r="R142" s="280"/>
      <c r="S142" s="281"/>
      <c r="T142" s="279"/>
      <c r="U142" s="280"/>
      <c r="V142" s="281"/>
      <c r="W142" s="290"/>
      <c r="X142" s="290"/>
      <c r="Y142" s="290"/>
      <c r="Z142" s="291"/>
    </row>
    <row r="143" spans="1:26" s="164" customFormat="1" ht="24" customHeight="1" x14ac:dyDescent="0.25">
      <c r="A143" s="169">
        <f>'Weekly Menus'!D24</f>
        <v>0</v>
      </c>
      <c r="B143" s="17"/>
      <c r="C143" s="68">
        <f>'K-5'!B110</f>
        <v>0</v>
      </c>
      <c r="D143" s="19"/>
      <c r="E143" s="20"/>
      <c r="F143" s="21"/>
      <c r="G143" s="70">
        <f>'K-5'!C110</f>
        <v>0</v>
      </c>
      <c r="H143" s="71">
        <f>'K-5'!D110</f>
        <v>0</v>
      </c>
      <c r="I143" s="71">
        <f>'K-5'!E110</f>
        <v>0</v>
      </c>
      <c r="J143" s="71">
        <f>'K-5'!G110</f>
        <v>0</v>
      </c>
      <c r="K143" s="71">
        <f>'K-5'!H110</f>
        <v>0</v>
      </c>
      <c r="L143" s="71">
        <f>'K-5'!I110</f>
        <v>0</v>
      </c>
      <c r="M143" s="71">
        <f>'K-5'!J110</f>
        <v>0</v>
      </c>
      <c r="N143" s="71">
        <f>'K-5'!K110</f>
        <v>0</v>
      </c>
      <c r="O143" s="71">
        <f>'K-5'!L110</f>
        <v>0</v>
      </c>
      <c r="P143" s="72">
        <f t="shared" si="9"/>
        <v>0</v>
      </c>
      <c r="Q143" s="280"/>
      <c r="R143" s="280"/>
      <c r="S143" s="281"/>
      <c r="T143" s="279"/>
      <c r="U143" s="280"/>
      <c r="V143" s="281"/>
      <c r="W143" s="290"/>
      <c r="X143" s="290"/>
      <c r="Y143" s="290"/>
      <c r="Z143" s="291"/>
    </row>
    <row r="144" spans="1:26" s="164" customFormat="1" ht="24" customHeight="1" x14ac:dyDescent="0.25">
      <c r="A144" s="169">
        <f>'Weekly Menus'!D25</f>
        <v>0</v>
      </c>
      <c r="B144" s="17"/>
      <c r="C144" s="68">
        <f>'K-5'!B111</f>
        <v>0</v>
      </c>
      <c r="D144" s="19"/>
      <c r="E144" s="20"/>
      <c r="F144" s="21"/>
      <c r="G144" s="70">
        <f>'K-5'!C111</f>
        <v>0</v>
      </c>
      <c r="H144" s="71">
        <f>'K-5'!D111</f>
        <v>0</v>
      </c>
      <c r="I144" s="71">
        <f>'K-5'!E111</f>
        <v>0</v>
      </c>
      <c r="J144" s="71">
        <f>'K-5'!G111</f>
        <v>0</v>
      </c>
      <c r="K144" s="71">
        <f>'K-5'!H111</f>
        <v>0</v>
      </c>
      <c r="L144" s="71">
        <f>'K-5'!I111</f>
        <v>0</v>
      </c>
      <c r="M144" s="71">
        <f>'K-5'!J111</f>
        <v>0</v>
      </c>
      <c r="N144" s="71">
        <f>'K-5'!K111</f>
        <v>0</v>
      </c>
      <c r="O144" s="71">
        <f>'K-5'!L111</f>
        <v>0</v>
      </c>
      <c r="P144" s="72">
        <f t="shared" si="9"/>
        <v>0</v>
      </c>
      <c r="Q144" s="280"/>
      <c r="R144" s="280"/>
      <c r="S144" s="281"/>
      <c r="T144" s="279"/>
      <c r="U144" s="280"/>
      <c r="V144" s="281"/>
      <c r="W144" s="290"/>
      <c r="X144" s="290"/>
      <c r="Y144" s="290"/>
      <c r="Z144" s="291"/>
    </row>
    <row r="145" spans="1:26" s="164" customFormat="1" ht="24" customHeight="1" thickBot="1" x14ac:dyDescent="0.3">
      <c r="A145" s="170">
        <f>'Weekly Menus'!D26</f>
        <v>0</v>
      </c>
      <c r="B145" s="18"/>
      <c r="C145" s="69">
        <f>'K-5'!B112</f>
        <v>0</v>
      </c>
      <c r="D145" s="22"/>
      <c r="E145" s="23"/>
      <c r="F145" s="24"/>
      <c r="G145" s="73">
        <f>'K-5'!C112</f>
        <v>0</v>
      </c>
      <c r="H145" s="74">
        <f>'K-5'!D112</f>
        <v>0</v>
      </c>
      <c r="I145" s="74">
        <f>'K-5'!E112</f>
        <v>0</v>
      </c>
      <c r="J145" s="74">
        <f>'K-5'!G112</f>
        <v>0</v>
      </c>
      <c r="K145" s="74">
        <f>'K-5'!H112</f>
        <v>0</v>
      </c>
      <c r="L145" s="74">
        <f>'K-5'!I112</f>
        <v>0</v>
      </c>
      <c r="M145" s="74">
        <f>'K-5'!J112</f>
        <v>0</v>
      </c>
      <c r="N145" s="74">
        <f>'K-5'!K112</f>
        <v>0</v>
      </c>
      <c r="O145" s="74">
        <f>'K-5'!L112</f>
        <v>0</v>
      </c>
      <c r="P145" s="72">
        <f t="shared" si="9"/>
        <v>0</v>
      </c>
      <c r="Q145" s="304"/>
      <c r="R145" s="304"/>
      <c r="S145" s="305"/>
      <c r="T145" s="303"/>
      <c r="U145" s="304"/>
      <c r="V145" s="305"/>
      <c r="W145" s="301"/>
      <c r="X145" s="301"/>
      <c r="Y145" s="301"/>
      <c r="Z145" s="302"/>
    </row>
    <row r="146" spans="1:26" s="164" customFormat="1" ht="24" customHeight="1" x14ac:dyDescent="0.25">
      <c r="A146" s="252" t="s">
        <v>56</v>
      </c>
      <c r="B146" s="253"/>
      <c r="C146" s="253"/>
      <c r="D146" s="253"/>
      <c r="E146" s="253"/>
      <c r="F146" s="253"/>
      <c r="G146" s="75"/>
      <c r="H146" s="75"/>
      <c r="I146" s="75"/>
      <c r="J146" s="75"/>
      <c r="K146" s="75"/>
      <c r="L146" s="75"/>
      <c r="M146" s="75"/>
      <c r="N146" s="75"/>
      <c r="O146" s="75"/>
      <c r="P146" s="76"/>
      <c r="Q146" s="292" t="s">
        <v>63</v>
      </c>
      <c r="R146" s="293"/>
      <c r="S146" s="293"/>
      <c r="T146" s="293"/>
      <c r="U146" s="293"/>
      <c r="V146" s="293"/>
      <c r="W146" s="293"/>
      <c r="X146" s="293"/>
      <c r="Y146" s="293"/>
      <c r="Z146" s="294"/>
    </row>
    <row r="147" spans="1:26" s="164" customFormat="1" ht="24" customHeight="1" x14ac:dyDescent="0.25">
      <c r="A147" s="286" t="s">
        <v>55</v>
      </c>
      <c r="B147" s="287"/>
      <c r="C147" s="287"/>
      <c r="D147" s="287"/>
      <c r="E147" s="287"/>
      <c r="F147" s="287"/>
      <c r="G147" s="77">
        <f t="shared" ref="G147:P147" si="10">SUM(G126:G145)</f>
        <v>0</v>
      </c>
      <c r="H147" s="77">
        <f t="shared" si="10"/>
        <v>0</v>
      </c>
      <c r="I147" s="77">
        <f t="shared" si="10"/>
        <v>0</v>
      </c>
      <c r="J147" s="77">
        <f t="shared" si="10"/>
        <v>0</v>
      </c>
      <c r="K147" s="77">
        <f t="shared" si="10"/>
        <v>0</v>
      </c>
      <c r="L147" s="77">
        <f t="shared" si="10"/>
        <v>0</v>
      </c>
      <c r="M147" s="77">
        <f t="shared" si="10"/>
        <v>0</v>
      </c>
      <c r="N147" s="77">
        <f t="shared" si="10"/>
        <v>0</v>
      </c>
      <c r="O147" s="77">
        <f t="shared" si="10"/>
        <v>0</v>
      </c>
      <c r="P147" s="78">
        <f t="shared" si="10"/>
        <v>0</v>
      </c>
      <c r="Q147" s="295"/>
      <c r="R147" s="296"/>
      <c r="S147" s="296"/>
      <c r="T147" s="296"/>
      <c r="U147" s="296"/>
      <c r="V147" s="296"/>
      <c r="W147" s="296"/>
      <c r="X147" s="296"/>
      <c r="Y147" s="296"/>
      <c r="Z147" s="297"/>
    </row>
    <row r="148" spans="1:26" s="164" customFormat="1" ht="24" customHeight="1" thickBot="1" x14ac:dyDescent="0.3">
      <c r="A148" s="288" t="s">
        <v>67</v>
      </c>
      <c r="B148" s="289"/>
      <c r="C148" s="289"/>
      <c r="D148" s="289"/>
      <c r="E148" s="289"/>
      <c r="F148" s="289"/>
      <c r="G148" s="79">
        <f t="shared" ref="G148:P148" si="11">SUM(G36,G73,G110,G147)</f>
        <v>0</v>
      </c>
      <c r="H148" s="79">
        <f t="shared" si="11"/>
        <v>0</v>
      </c>
      <c r="I148" s="79">
        <f t="shared" si="11"/>
        <v>0</v>
      </c>
      <c r="J148" s="79">
        <f t="shared" si="11"/>
        <v>0</v>
      </c>
      <c r="K148" s="79">
        <f t="shared" si="11"/>
        <v>0</v>
      </c>
      <c r="L148" s="79">
        <f t="shared" si="11"/>
        <v>0</v>
      </c>
      <c r="M148" s="79">
        <f t="shared" si="11"/>
        <v>0</v>
      </c>
      <c r="N148" s="79">
        <f t="shared" si="11"/>
        <v>0</v>
      </c>
      <c r="O148" s="79">
        <f t="shared" si="11"/>
        <v>0</v>
      </c>
      <c r="P148" s="80">
        <f t="shared" si="11"/>
        <v>0</v>
      </c>
      <c r="Q148" s="298"/>
      <c r="R148" s="299"/>
      <c r="S148" s="299"/>
      <c r="T148" s="299"/>
      <c r="U148" s="299"/>
      <c r="V148" s="299"/>
      <c r="W148" s="299"/>
      <c r="X148" s="299"/>
      <c r="Y148" s="299"/>
      <c r="Z148" s="300"/>
    </row>
    <row r="149" spans="1:26" s="164" customFormat="1" ht="24" customHeight="1" x14ac:dyDescent="0.25">
      <c r="A149" s="306" t="s">
        <v>72</v>
      </c>
      <c r="B149" s="307"/>
      <c r="C149" s="307"/>
      <c r="D149" s="307"/>
      <c r="E149" s="307"/>
      <c r="F149" s="307"/>
      <c r="G149" s="307"/>
      <c r="H149" s="307"/>
      <c r="I149" s="307"/>
      <c r="J149" s="307"/>
      <c r="K149" s="307"/>
      <c r="L149" s="307"/>
      <c r="M149" s="307"/>
      <c r="N149" s="307"/>
      <c r="O149" s="307"/>
      <c r="P149" s="307"/>
      <c r="Q149" s="307"/>
      <c r="R149" s="307"/>
      <c r="S149" s="307"/>
      <c r="T149" s="307"/>
      <c r="U149" s="307"/>
      <c r="V149" s="307"/>
      <c r="W149" s="307"/>
      <c r="X149" s="307"/>
      <c r="Y149" s="307"/>
      <c r="Z149" s="308"/>
    </row>
    <row r="150" spans="1:26" s="164" customFormat="1" ht="15" customHeight="1" x14ac:dyDescent="0.25">
      <c r="A150" s="61"/>
      <c r="B150" s="141"/>
      <c r="C150" s="141"/>
      <c r="D150" s="141"/>
      <c r="E150" s="141"/>
      <c r="F150" s="141"/>
      <c r="G150" s="141"/>
      <c r="H150" s="141"/>
      <c r="I150" s="141"/>
      <c r="J150" s="141"/>
      <c r="K150" s="141"/>
      <c r="L150" s="141"/>
      <c r="M150" s="141"/>
      <c r="N150" s="142"/>
      <c r="O150" s="142"/>
      <c r="P150" s="142"/>
      <c r="Q150" s="103"/>
      <c r="R150" s="103"/>
      <c r="S150" s="103"/>
      <c r="T150" s="103"/>
      <c r="U150" s="103"/>
      <c r="V150" s="103"/>
      <c r="W150" s="103"/>
      <c r="X150" s="103"/>
      <c r="Y150" s="103"/>
      <c r="Z150" s="143"/>
    </row>
    <row r="151" spans="1:26" s="164" customFormat="1" ht="15" customHeight="1" x14ac:dyDescent="0.25">
      <c r="A151" s="13" t="s">
        <v>57</v>
      </c>
      <c r="B151" s="145" t="s">
        <v>6</v>
      </c>
      <c r="C151" s="146"/>
      <c r="D151" s="141"/>
      <c r="E151" s="146"/>
      <c r="F151" s="146"/>
      <c r="G151" s="106"/>
      <c r="H151" s="106"/>
      <c r="I151" s="106"/>
      <c r="J151" s="106"/>
      <c r="K151" s="141"/>
      <c r="L151" s="141"/>
      <c r="M151" s="141"/>
      <c r="N151" s="142"/>
      <c r="O151" s="142"/>
      <c r="P151" s="142"/>
      <c r="Q151" s="106"/>
      <c r="R151" s="106"/>
      <c r="S151" s="106"/>
      <c r="T151" s="106"/>
      <c r="U151" s="106"/>
      <c r="V151" s="106"/>
      <c r="W151" s="106"/>
      <c r="X151" s="106"/>
      <c r="Y151" s="106"/>
      <c r="Z151" s="107"/>
    </row>
    <row r="152" spans="1:26" s="164" customFormat="1" ht="15" customHeight="1" x14ac:dyDescent="0.25">
      <c r="A152" s="13"/>
      <c r="B152" s="146"/>
      <c r="C152" s="146"/>
      <c r="D152" s="146"/>
      <c r="E152" s="146"/>
      <c r="F152" s="146"/>
      <c r="G152" s="146"/>
      <c r="H152" s="145"/>
      <c r="I152" s="146"/>
      <c r="J152" s="141"/>
      <c r="K152" s="141"/>
      <c r="L152" s="141"/>
      <c r="M152" s="141"/>
      <c r="N152" s="142"/>
      <c r="O152" s="142"/>
      <c r="P152" s="142"/>
      <c r="Q152" s="106"/>
      <c r="R152" s="106"/>
      <c r="S152" s="106"/>
      <c r="T152" s="106"/>
      <c r="U152" s="106"/>
      <c r="V152" s="106"/>
      <c r="W152" s="106"/>
      <c r="X152" s="106"/>
      <c r="Y152" s="106"/>
      <c r="Z152" s="107"/>
    </row>
    <row r="153" spans="1:26" s="164" customFormat="1" ht="15" customHeight="1" thickBot="1" x14ac:dyDescent="0.3">
      <c r="A153" s="13" t="s">
        <v>58</v>
      </c>
      <c r="B153" s="146"/>
      <c r="C153" s="146"/>
      <c r="D153" s="146"/>
      <c r="E153" s="146"/>
      <c r="F153" s="146"/>
      <c r="G153" s="146"/>
      <c r="H153" s="145"/>
      <c r="I153" s="146"/>
      <c r="J153" s="141"/>
      <c r="K153" s="141"/>
      <c r="L153" s="141"/>
      <c r="M153" s="141"/>
      <c r="N153" s="142"/>
      <c r="O153" s="142"/>
      <c r="P153" s="142"/>
      <c r="Q153" s="106"/>
      <c r="R153" s="106"/>
      <c r="S153" s="106"/>
      <c r="T153" s="106"/>
      <c r="U153" s="106"/>
      <c r="V153" s="106"/>
      <c r="W153" s="106"/>
      <c r="X153" s="106"/>
      <c r="Y153" s="106"/>
      <c r="Z153" s="107"/>
    </row>
    <row r="154" spans="1:26" s="164" customFormat="1" ht="15" customHeight="1" thickBot="1" x14ac:dyDescent="0.3">
      <c r="A154" s="13"/>
      <c r="B154" s="146"/>
      <c r="C154" s="146"/>
      <c r="D154" s="146"/>
      <c r="E154" s="223" t="s">
        <v>52</v>
      </c>
      <c r="F154" s="224"/>
      <c r="G154" s="224"/>
      <c r="H154" s="224"/>
      <c r="I154" s="224"/>
      <c r="J154" s="224"/>
      <c r="K154" s="224"/>
      <c r="L154" s="224"/>
      <c r="M154" s="225"/>
      <c r="N154" s="141"/>
      <c r="O154" s="141"/>
      <c r="P154" s="214" t="s">
        <v>54</v>
      </c>
      <c r="Q154" s="215"/>
      <c r="R154" s="215"/>
      <c r="S154" s="215"/>
      <c r="T154" s="215"/>
      <c r="U154" s="215"/>
      <c r="V154" s="215"/>
      <c r="W154" s="215"/>
      <c r="X154" s="216"/>
      <c r="Y154" s="106"/>
      <c r="Z154" s="107"/>
    </row>
    <row r="155" spans="1:26" s="164" customFormat="1" ht="15" customHeight="1" x14ac:dyDescent="0.25">
      <c r="A155" s="15" t="s">
        <v>59</v>
      </c>
      <c r="B155" s="147"/>
      <c r="C155" s="147"/>
      <c r="D155" s="148"/>
      <c r="E155" s="226"/>
      <c r="F155" s="227"/>
      <c r="G155" s="227"/>
      <c r="H155" s="233" t="s">
        <v>51</v>
      </c>
      <c r="I155" s="233"/>
      <c r="J155" s="208" t="s">
        <v>23</v>
      </c>
      <c r="K155" s="208"/>
      <c r="L155" s="208" t="s">
        <v>24</v>
      </c>
      <c r="M155" s="209"/>
      <c r="N155" s="149"/>
      <c r="O155" s="150"/>
      <c r="P155" s="217"/>
      <c r="Q155" s="218"/>
      <c r="R155" s="219"/>
      <c r="S155" s="239" t="s">
        <v>53</v>
      </c>
      <c r="T155" s="239"/>
      <c r="U155" s="239" t="s">
        <v>23</v>
      </c>
      <c r="V155" s="239"/>
      <c r="W155" s="239" t="s">
        <v>24</v>
      </c>
      <c r="X155" s="241"/>
      <c r="Y155" s="106"/>
      <c r="Z155" s="107"/>
    </row>
    <row r="156" spans="1:26" s="164" customFormat="1" ht="15" customHeight="1" x14ac:dyDescent="0.25">
      <c r="A156" s="15" t="s">
        <v>60</v>
      </c>
      <c r="B156" s="147"/>
      <c r="C156" s="147"/>
      <c r="D156" s="148"/>
      <c r="E156" s="228"/>
      <c r="F156" s="229"/>
      <c r="G156" s="229"/>
      <c r="H156" s="234"/>
      <c r="I156" s="234"/>
      <c r="J156" s="210"/>
      <c r="K156" s="210"/>
      <c r="L156" s="210"/>
      <c r="M156" s="211"/>
      <c r="N156" s="151"/>
      <c r="O156" s="151"/>
      <c r="P156" s="220"/>
      <c r="Q156" s="221"/>
      <c r="R156" s="222"/>
      <c r="S156" s="240"/>
      <c r="T156" s="240"/>
      <c r="U156" s="240"/>
      <c r="V156" s="240"/>
      <c r="W156" s="240"/>
      <c r="X156" s="242"/>
      <c r="Y156" s="106"/>
      <c r="Z156" s="107"/>
    </row>
    <row r="157" spans="1:26" s="164" customFormat="1" ht="15" customHeight="1" x14ac:dyDescent="0.25">
      <c r="A157" s="144"/>
      <c r="B157" s="146"/>
      <c r="C157" s="146"/>
      <c r="D157" s="146"/>
      <c r="E157" s="245" t="s">
        <v>48</v>
      </c>
      <c r="F157" s="246"/>
      <c r="G157" s="246"/>
      <c r="H157" s="267" t="s">
        <v>20</v>
      </c>
      <c r="I157" s="267"/>
      <c r="J157" s="249"/>
      <c r="K157" s="249"/>
      <c r="L157" s="250"/>
      <c r="M157" s="251"/>
      <c r="N157" s="151"/>
      <c r="O157" s="151"/>
      <c r="P157" s="212" t="s">
        <v>48</v>
      </c>
      <c r="Q157" s="213"/>
      <c r="R157" s="213"/>
      <c r="S157" s="267" t="s">
        <v>20</v>
      </c>
      <c r="T157" s="267"/>
      <c r="U157" s="235"/>
      <c r="V157" s="265"/>
      <c r="W157" s="235"/>
      <c r="X157" s="236"/>
      <c r="Y157" s="106"/>
      <c r="Z157" s="107"/>
    </row>
    <row r="158" spans="1:26" s="164" customFormat="1" ht="15" customHeight="1" x14ac:dyDescent="0.25">
      <c r="A158" s="152"/>
      <c r="B158" s="106"/>
      <c r="C158" s="106"/>
      <c r="D158" s="106"/>
      <c r="E158" s="245" t="s">
        <v>49</v>
      </c>
      <c r="F158" s="246"/>
      <c r="G158" s="246"/>
      <c r="H158" s="247"/>
      <c r="I158" s="247"/>
      <c r="J158" s="249"/>
      <c r="K158" s="249"/>
      <c r="L158" s="250"/>
      <c r="M158" s="251"/>
      <c r="N158" s="151"/>
      <c r="O158" s="151"/>
      <c r="P158" s="212" t="s">
        <v>49</v>
      </c>
      <c r="Q158" s="213"/>
      <c r="R158" s="213"/>
      <c r="S158" s="268"/>
      <c r="T158" s="269"/>
      <c r="U158" s="235"/>
      <c r="V158" s="265"/>
      <c r="W158" s="235"/>
      <c r="X158" s="236"/>
      <c r="Y158" s="106"/>
      <c r="Z158" s="107"/>
    </row>
    <row r="159" spans="1:26" s="164" customFormat="1" ht="15" customHeight="1" thickBot="1" x14ac:dyDescent="0.3">
      <c r="A159" s="152"/>
      <c r="B159" s="106"/>
      <c r="C159" s="106"/>
      <c r="D159" s="106"/>
      <c r="E159" s="243" t="s">
        <v>50</v>
      </c>
      <c r="F159" s="244"/>
      <c r="G159" s="244"/>
      <c r="H159" s="248"/>
      <c r="I159" s="248"/>
      <c r="J159" s="254"/>
      <c r="K159" s="254"/>
      <c r="L159" s="255"/>
      <c r="M159" s="256"/>
      <c r="N159" s="151"/>
      <c r="O159" s="151"/>
      <c r="P159" s="274" t="s">
        <v>50</v>
      </c>
      <c r="Q159" s="275"/>
      <c r="R159" s="275"/>
      <c r="S159" s="270"/>
      <c r="T159" s="271"/>
      <c r="U159" s="237"/>
      <c r="V159" s="266"/>
      <c r="W159" s="237"/>
      <c r="X159" s="238"/>
      <c r="Y159" s="106"/>
      <c r="Z159" s="107"/>
    </row>
    <row r="160" spans="1:26" s="164" customFormat="1" ht="15" customHeight="1" thickBot="1" x14ac:dyDescent="0.3">
      <c r="A160" s="153"/>
      <c r="B160" s="154"/>
      <c r="C160" s="154"/>
      <c r="D160" s="154"/>
      <c r="E160" s="154"/>
      <c r="F160" s="154"/>
      <c r="G160" s="154"/>
      <c r="H160" s="154"/>
      <c r="I160" s="154"/>
      <c r="J160" s="154"/>
      <c r="K160" s="154"/>
      <c r="L160" s="155"/>
      <c r="M160" s="155"/>
      <c r="N160" s="156"/>
      <c r="O160" s="156"/>
      <c r="P160" s="156"/>
      <c r="Q160" s="106"/>
      <c r="R160" s="106"/>
      <c r="S160" s="106"/>
      <c r="T160" s="106"/>
      <c r="U160" s="106"/>
      <c r="V160" s="106"/>
      <c r="W160" s="106"/>
      <c r="X160" s="106"/>
      <c r="Y160" s="106"/>
      <c r="Z160" s="107"/>
    </row>
    <row r="161" spans="1:26" s="164" customFormat="1" ht="15" customHeight="1" x14ac:dyDescent="0.25">
      <c r="A161" s="259" t="s">
        <v>66</v>
      </c>
      <c r="B161" s="261" t="s">
        <v>34</v>
      </c>
      <c r="C161" s="263" t="s">
        <v>45</v>
      </c>
      <c r="D161" s="257" t="s">
        <v>42</v>
      </c>
      <c r="E161" s="233"/>
      <c r="F161" s="258"/>
      <c r="G161" s="230" t="s">
        <v>46</v>
      </c>
      <c r="H161" s="231"/>
      <c r="I161" s="231"/>
      <c r="J161" s="231"/>
      <c r="K161" s="231"/>
      <c r="L161" s="231"/>
      <c r="M161" s="231"/>
      <c r="N161" s="231"/>
      <c r="O161" s="231"/>
      <c r="P161" s="232"/>
      <c r="Q161" s="202" t="s">
        <v>35</v>
      </c>
      <c r="R161" s="203"/>
      <c r="S161" s="204"/>
      <c r="T161" s="309" t="s">
        <v>84</v>
      </c>
      <c r="U161" s="203"/>
      <c r="V161" s="310"/>
      <c r="W161" s="282" t="s">
        <v>37</v>
      </c>
      <c r="X161" s="233"/>
      <c r="Y161" s="233"/>
      <c r="Z161" s="283"/>
    </row>
    <row r="162" spans="1:26" s="164" customFormat="1" ht="80.25" x14ac:dyDescent="0.25">
      <c r="A162" s="260"/>
      <c r="B162" s="262"/>
      <c r="C162" s="264"/>
      <c r="D162" s="157" t="s">
        <v>38</v>
      </c>
      <c r="E162" s="158" t="s">
        <v>39</v>
      </c>
      <c r="F162" s="159" t="s">
        <v>40</v>
      </c>
      <c r="G162" s="160" t="s">
        <v>0</v>
      </c>
      <c r="H162" s="161" t="s">
        <v>73</v>
      </c>
      <c r="I162" s="161" t="s">
        <v>1</v>
      </c>
      <c r="J162" s="162" t="s">
        <v>78</v>
      </c>
      <c r="K162" s="162" t="s">
        <v>79</v>
      </c>
      <c r="L162" s="162" t="s">
        <v>80</v>
      </c>
      <c r="M162" s="162" t="s">
        <v>81</v>
      </c>
      <c r="N162" s="162" t="s">
        <v>82</v>
      </c>
      <c r="O162" s="162" t="s">
        <v>83</v>
      </c>
      <c r="P162" s="163" t="s">
        <v>47</v>
      </c>
      <c r="Q162" s="205"/>
      <c r="R162" s="206"/>
      <c r="S162" s="207"/>
      <c r="T162" s="311"/>
      <c r="U162" s="206"/>
      <c r="V162" s="312"/>
      <c r="W162" s="284"/>
      <c r="X162" s="234"/>
      <c r="Y162" s="234"/>
      <c r="Z162" s="285"/>
    </row>
    <row r="163" spans="1:26" s="164" customFormat="1" ht="24" customHeight="1" x14ac:dyDescent="0.25">
      <c r="A163" s="169">
        <f>'Weekly Menus'!E7</f>
        <v>0</v>
      </c>
      <c r="B163" s="17"/>
      <c r="C163" s="68">
        <f>'K-5'!B122</f>
        <v>0</v>
      </c>
      <c r="D163" s="19"/>
      <c r="E163" s="20"/>
      <c r="F163" s="21"/>
      <c r="G163" s="70">
        <f>'K-5'!C122</f>
        <v>0</v>
      </c>
      <c r="H163" s="71">
        <f>'K-5'!D122</f>
        <v>0</v>
      </c>
      <c r="I163" s="71">
        <f>'K-5'!E122</f>
        <v>0</v>
      </c>
      <c r="J163" s="71">
        <f>'K-5'!G122</f>
        <v>0</v>
      </c>
      <c r="K163" s="71">
        <f>'K-5'!H122</f>
        <v>0</v>
      </c>
      <c r="L163" s="71">
        <f>'K-5'!I122</f>
        <v>0</v>
      </c>
      <c r="M163" s="71">
        <f>'K-5'!J122</f>
        <v>0</v>
      </c>
      <c r="N163" s="71">
        <f>'K-5'!K122</f>
        <v>0</v>
      </c>
      <c r="O163" s="71">
        <f>'K-5'!L122</f>
        <v>0</v>
      </c>
      <c r="P163" s="72">
        <f>SUM(J163:O163)</f>
        <v>0</v>
      </c>
      <c r="Q163" s="280"/>
      <c r="R163" s="280"/>
      <c r="S163" s="281"/>
      <c r="T163" s="279"/>
      <c r="U163" s="280"/>
      <c r="V163" s="281"/>
      <c r="W163" s="276"/>
      <c r="X163" s="277"/>
      <c r="Y163" s="277"/>
      <c r="Z163" s="278"/>
    </row>
    <row r="164" spans="1:26" s="164" customFormat="1" ht="24" customHeight="1" x14ac:dyDescent="0.25">
      <c r="A164" s="169">
        <f>'Weekly Menus'!E8</f>
        <v>0</v>
      </c>
      <c r="B164" s="17"/>
      <c r="C164" s="68">
        <f>'K-5'!B123</f>
        <v>0</v>
      </c>
      <c r="D164" s="19"/>
      <c r="E164" s="20"/>
      <c r="F164" s="21"/>
      <c r="G164" s="70">
        <f>'K-5'!C123</f>
        <v>0</v>
      </c>
      <c r="H164" s="71">
        <f>'K-5'!D123</f>
        <v>0</v>
      </c>
      <c r="I164" s="71">
        <f>'K-5'!E123</f>
        <v>0</v>
      </c>
      <c r="J164" s="71">
        <f>'K-5'!G123</f>
        <v>0</v>
      </c>
      <c r="K164" s="71">
        <f>'K-5'!H123</f>
        <v>0</v>
      </c>
      <c r="L164" s="71">
        <f>'K-5'!I123</f>
        <v>0</v>
      </c>
      <c r="M164" s="71">
        <f>'K-5'!J123</f>
        <v>0</v>
      </c>
      <c r="N164" s="71">
        <f>'K-5'!K123</f>
        <v>0</v>
      </c>
      <c r="O164" s="71">
        <f>'K-5'!L123</f>
        <v>0</v>
      </c>
      <c r="P164" s="72">
        <f t="shared" ref="P164:P182" si="12">SUM(J164:O164)</f>
        <v>0</v>
      </c>
      <c r="Q164" s="280"/>
      <c r="R164" s="280"/>
      <c r="S164" s="281"/>
      <c r="T164" s="279"/>
      <c r="U164" s="280"/>
      <c r="V164" s="281"/>
      <c r="W164" s="276"/>
      <c r="X164" s="277"/>
      <c r="Y164" s="277"/>
      <c r="Z164" s="278"/>
    </row>
    <row r="165" spans="1:26" s="164" customFormat="1" ht="24" customHeight="1" x14ac:dyDescent="0.25">
      <c r="A165" s="169">
        <f>'Weekly Menus'!E9</f>
        <v>0</v>
      </c>
      <c r="B165" s="17"/>
      <c r="C165" s="68">
        <f>'K-5'!B124</f>
        <v>0</v>
      </c>
      <c r="D165" s="19"/>
      <c r="E165" s="20"/>
      <c r="F165" s="21"/>
      <c r="G165" s="70">
        <f>'K-5'!C124</f>
        <v>0</v>
      </c>
      <c r="H165" s="71">
        <f>'K-5'!D124</f>
        <v>0</v>
      </c>
      <c r="I165" s="71">
        <f>'K-5'!E124</f>
        <v>0</v>
      </c>
      <c r="J165" s="71">
        <f>'K-5'!G124</f>
        <v>0</v>
      </c>
      <c r="K165" s="71">
        <f>'K-5'!H124</f>
        <v>0</v>
      </c>
      <c r="L165" s="71">
        <f>'K-5'!I124</f>
        <v>0</v>
      </c>
      <c r="M165" s="71">
        <f>'K-5'!J124</f>
        <v>0</v>
      </c>
      <c r="N165" s="71">
        <f>'K-5'!K124</f>
        <v>0</v>
      </c>
      <c r="O165" s="71">
        <f>'K-5'!L124</f>
        <v>0</v>
      </c>
      <c r="P165" s="72">
        <f t="shared" si="12"/>
        <v>0</v>
      </c>
      <c r="Q165" s="280"/>
      <c r="R165" s="280"/>
      <c r="S165" s="281"/>
      <c r="T165" s="279"/>
      <c r="U165" s="280"/>
      <c r="V165" s="281"/>
      <c r="W165" s="276"/>
      <c r="X165" s="277"/>
      <c r="Y165" s="277"/>
      <c r="Z165" s="278"/>
    </row>
    <row r="166" spans="1:26" s="164" customFormat="1" ht="24" customHeight="1" x14ac:dyDescent="0.25">
      <c r="A166" s="169">
        <f>'Weekly Menus'!E10</f>
        <v>0</v>
      </c>
      <c r="B166" s="17"/>
      <c r="C166" s="68">
        <f>'K-5'!B125</f>
        <v>0</v>
      </c>
      <c r="D166" s="19"/>
      <c r="E166" s="20"/>
      <c r="F166" s="21"/>
      <c r="G166" s="70">
        <f>'K-5'!C125</f>
        <v>0</v>
      </c>
      <c r="H166" s="71">
        <f>'K-5'!D125</f>
        <v>0</v>
      </c>
      <c r="I166" s="71">
        <f>'K-5'!E125</f>
        <v>0</v>
      </c>
      <c r="J166" s="71">
        <f>'K-5'!G125</f>
        <v>0</v>
      </c>
      <c r="K166" s="71">
        <f>'K-5'!H125</f>
        <v>0</v>
      </c>
      <c r="L166" s="71">
        <f>'K-5'!I125</f>
        <v>0</v>
      </c>
      <c r="M166" s="71">
        <f>'K-5'!J125</f>
        <v>0</v>
      </c>
      <c r="N166" s="71">
        <f>'K-5'!K125</f>
        <v>0</v>
      </c>
      <c r="O166" s="71">
        <f>'K-5'!L125</f>
        <v>0</v>
      </c>
      <c r="P166" s="72">
        <f t="shared" si="12"/>
        <v>0</v>
      </c>
      <c r="Q166" s="280"/>
      <c r="R166" s="280"/>
      <c r="S166" s="281"/>
      <c r="T166" s="279"/>
      <c r="U166" s="280"/>
      <c r="V166" s="281"/>
      <c r="W166" s="276"/>
      <c r="X166" s="277"/>
      <c r="Y166" s="277"/>
      <c r="Z166" s="278"/>
    </row>
    <row r="167" spans="1:26" s="164" customFormat="1" ht="24" customHeight="1" x14ac:dyDescent="0.25">
      <c r="A167" s="169">
        <f>'Weekly Menus'!E11</f>
        <v>0</v>
      </c>
      <c r="B167" s="17"/>
      <c r="C167" s="68">
        <f>'K-5'!B126</f>
        <v>0</v>
      </c>
      <c r="D167" s="19"/>
      <c r="E167" s="20"/>
      <c r="F167" s="21"/>
      <c r="G167" s="70">
        <f>'K-5'!C126</f>
        <v>0</v>
      </c>
      <c r="H167" s="71">
        <f>'K-5'!D126</f>
        <v>0</v>
      </c>
      <c r="I167" s="71">
        <f>'K-5'!E126</f>
        <v>0</v>
      </c>
      <c r="J167" s="71">
        <f>'K-5'!G126</f>
        <v>0</v>
      </c>
      <c r="K167" s="71">
        <f>'K-5'!H126</f>
        <v>0</v>
      </c>
      <c r="L167" s="71">
        <f>'K-5'!I126</f>
        <v>0</v>
      </c>
      <c r="M167" s="71">
        <f>'K-5'!J126</f>
        <v>0</v>
      </c>
      <c r="N167" s="71">
        <f>'K-5'!K126</f>
        <v>0</v>
      </c>
      <c r="O167" s="71">
        <f>'K-5'!L126</f>
        <v>0</v>
      </c>
      <c r="P167" s="72">
        <f t="shared" si="12"/>
        <v>0</v>
      </c>
      <c r="Q167" s="280"/>
      <c r="R167" s="280"/>
      <c r="S167" s="281"/>
      <c r="T167" s="279"/>
      <c r="U167" s="280"/>
      <c r="V167" s="281"/>
      <c r="W167" s="276"/>
      <c r="X167" s="277"/>
      <c r="Y167" s="277"/>
      <c r="Z167" s="278"/>
    </row>
    <row r="168" spans="1:26" s="164" customFormat="1" ht="24" customHeight="1" x14ac:dyDescent="0.25">
      <c r="A168" s="169">
        <f>'Weekly Menus'!E12</f>
        <v>0</v>
      </c>
      <c r="B168" s="17"/>
      <c r="C168" s="68">
        <f>'K-5'!B127</f>
        <v>0</v>
      </c>
      <c r="D168" s="19"/>
      <c r="E168" s="20"/>
      <c r="F168" s="21"/>
      <c r="G168" s="70">
        <f>'K-5'!C127</f>
        <v>0</v>
      </c>
      <c r="H168" s="71">
        <f>'K-5'!D127</f>
        <v>0</v>
      </c>
      <c r="I168" s="71">
        <f>'K-5'!E127</f>
        <v>0</v>
      </c>
      <c r="J168" s="71">
        <f>'K-5'!G127</f>
        <v>0</v>
      </c>
      <c r="K168" s="71">
        <f>'K-5'!H127</f>
        <v>0</v>
      </c>
      <c r="L168" s="71">
        <f>'K-5'!I127</f>
        <v>0</v>
      </c>
      <c r="M168" s="71">
        <f>'K-5'!J127</f>
        <v>0</v>
      </c>
      <c r="N168" s="71">
        <f>'K-5'!K127</f>
        <v>0</v>
      </c>
      <c r="O168" s="71">
        <f>'K-5'!L127</f>
        <v>0</v>
      </c>
      <c r="P168" s="72">
        <f t="shared" si="12"/>
        <v>0</v>
      </c>
      <c r="Q168" s="280"/>
      <c r="R168" s="280"/>
      <c r="S168" s="281"/>
      <c r="T168" s="279"/>
      <c r="U168" s="280"/>
      <c r="V168" s="281"/>
      <c r="W168" s="276"/>
      <c r="X168" s="277"/>
      <c r="Y168" s="277"/>
      <c r="Z168" s="278"/>
    </row>
    <row r="169" spans="1:26" s="164" customFormat="1" ht="24" customHeight="1" x14ac:dyDescent="0.25">
      <c r="A169" s="169">
        <f>'Weekly Menus'!E13</f>
        <v>0</v>
      </c>
      <c r="B169" s="17"/>
      <c r="C169" s="68">
        <f>'K-5'!B128</f>
        <v>0</v>
      </c>
      <c r="D169" s="19"/>
      <c r="E169" s="20"/>
      <c r="F169" s="21"/>
      <c r="G169" s="70">
        <f>'K-5'!C128</f>
        <v>0</v>
      </c>
      <c r="H169" s="71">
        <f>'K-5'!D128</f>
        <v>0</v>
      </c>
      <c r="I169" s="71">
        <f>'K-5'!E128</f>
        <v>0</v>
      </c>
      <c r="J169" s="71">
        <f>'K-5'!G128</f>
        <v>0</v>
      </c>
      <c r="K169" s="71">
        <f>'K-5'!H128</f>
        <v>0</v>
      </c>
      <c r="L169" s="71">
        <f>'K-5'!I128</f>
        <v>0</v>
      </c>
      <c r="M169" s="71">
        <f>'K-5'!J128</f>
        <v>0</v>
      </c>
      <c r="N169" s="71">
        <f>'K-5'!K128</f>
        <v>0</v>
      </c>
      <c r="O169" s="71">
        <f>'K-5'!L128</f>
        <v>0</v>
      </c>
      <c r="P169" s="72">
        <f t="shared" si="12"/>
        <v>0</v>
      </c>
      <c r="Q169" s="280"/>
      <c r="R169" s="280"/>
      <c r="S169" s="281"/>
      <c r="T169" s="279"/>
      <c r="U169" s="280"/>
      <c r="V169" s="281"/>
      <c r="W169" s="276"/>
      <c r="X169" s="277"/>
      <c r="Y169" s="277"/>
      <c r="Z169" s="278"/>
    </row>
    <row r="170" spans="1:26" s="164" customFormat="1" ht="24" customHeight="1" x14ac:dyDescent="0.25">
      <c r="A170" s="169">
        <f>'Weekly Menus'!E14</f>
        <v>0</v>
      </c>
      <c r="B170" s="17"/>
      <c r="C170" s="68">
        <f>'K-5'!B129</f>
        <v>0</v>
      </c>
      <c r="D170" s="19"/>
      <c r="E170" s="20"/>
      <c r="F170" s="21"/>
      <c r="G170" s="70">
        <f>'K-5'!C129</f>
        <v>0</v>
      </c>
      <c r="H170" s="71">
        <f>'K-5'!D129</f>
        <v>0</v>
      </c>
      <c r="I170" s="71">
        <f>'K-5'!E129</f>
        <v>0</v>
      </c>
      <c r="J170" s="71">
        <f>'K-5'!G129</f>
        <v>0</v>
      </c>
      <c r="K170" s="71">
        <f>'K-5'!H129</f>
        <v>0</v>
      </c>
      <c r="L170" s="71">
        <f>'K-5'!I129</f>
        <v>0</v>
      </c>
      <c r="M170" s="71">
        <f>'K-5'!J129</f>
        <v>0</v>
      </c>
      <c r="N170" s="71">
        <f>'K-5'!K129</f>
        <v>0</v>
      </c>
      <c r="O170" s="71">
        <f>'K-5'!L129</f>
        <v>0</v>
      </c>
      <c r="P170" s="72">
        <f t="shared" si="12"/>
        <v>0</v>
      </c>
      <c r="Q170" s="280"/>
      <c r="R170" s="280"/>
      <c r="S170" s="281"/>
      <c r="T170" s="279"/>
      <c r="U170" s="280"/>
      <c r="V170" s="281"/>
      <c r="W170" s="276"/>
      <c r="X170" s="277"/>
      <c r="Y170" s="277"/>
      <c r="Z170" s="278"/>
    </row>
    <row r="171" spans="1:26" s="164" customFormat="1" ht="24" customHeight="1" x14ac:dyDescent="0.25">
      <c r="A171" s="169">
        <f>'Weekly Menus'!E15</f>
        <v>0</v>
      </c>
      <c r="B171" s="17"/>
      <c r="C171" s="68">
        <f>'K-5'!B130</f>
        <v>0</v>
      </c>
      <c r="D171" s="19"/>
      <c r="E171" s="20"/>
      <c r="F171" s="21"/>
      <c r="G171" s="70">
        <f>'K-5'!C130</f>
        <v>0</v>
      </c>
      <c r="H171" s="71">
        <f>'K-5'!D130</f>
        <v>0</v>
      </c>
      <c r="I171" s="71">
        <f>'K-5'!E130</f>
        <v>0</v>
      </c>
      <c r="J171" s="71">
        <f>'K-5'!G130</f>
        <v>0</v>
      </c>
      <c r="K171" s="71">
        <f>'K-5'!H130</f>
        <v>0</v>
      </c>
      <c r="L171" s="71">
        <f>'K-5'!I130</f>
        <v>0</v>
      </c>
      <c r="M171" s="71">
        <f>'K-5'!J130</f>
        <v>0</v>
      </c>
      <c r="N171" s="71">
        <f>'K-5'!K130</f>
        <v>0</v>
      </c>
      <c r="O171" s="71">
        <f>'K-5'!L130</f>
        <v>0</v>
      </c>
      <c r="P171" s="72">
        <f t="shared" si="12"/>
        <v>0</v>
      </c>
      <c r="Q171" s="280"/>
      <c r="R171" s="280"/>
      <c r="S171" s="281"/>
      <c r="T171" s="279"/>
      <c r="U171" s="280"/>
      <c r="V171" s="281"/>
      <c r="W171" s="276"/>
      <c r="X171" s="277"/>
      <c r="Y171" s="277"/>
      <c r="Z171" s="278"/>
    </row>
    <row r="172" spans="1:26" s="164" customFormat="1" ht="24" customHeight="1" x14ac:dyDescent="0.25">
      <c r="A172" s="169">
        <f>'Weekly Menus'!E16</f>
        <v>0</v>
      </c>
      <c r="B172" s="17"/>
      <c r="C172" s="68">
        <f>'K-5'!B131</f>
        <v>0</v>
      </c>
      <c r="D172" s="19"/>
      <c r="E172" s="20"/>
      <c r="F172" s="21"/>
      <c r="G172" s="70">
        <f>'K-5'!C131</f>
        <v>0</v>
      </c>
      <c r="H172" s="71">
        <f>'K-5'!D131</f>
        <v>0</v>
      </c>
      <c r="I172" s="71">
        <f>'K-5'!E131</f>
        <v>0</v>
      </c>
      <c r="J172" s="71">
        <f>'K-5'!G131</f>
        <v>0</v>
      </c>
      <c r="K172" s="71">
        <f>'K-5'!H131</f>
        <v>0</v>
      </c>
      <c r="L172" s="71">
        <f>'K-5'!I131</f>
        <v>0</v>
      </c>
      <c r="M172" s="71">
        <f>'K-5'!J131</f>
        <v>0</v>
      </c>
      <c r="N172" s="71">
        <f>'K-5'!K131</f>
        <v>0</v>
      </c>
      <c r="O172" s="71">
        <f>'K-5'!L131</f>
        <v>0</v>
      </c>
      <c r="P172" s="72">
        <f t="shared" si="12"/>
        <v>0</v>
      </c>
      <c r="Q172" s="280"/>
      <c r="R172" s="280"/>
      <c r="S172" s="281"/>
      <c r="T172" s="279"/>
      <c r="U172" s="280"/>
      <c r="V172" s="281"/>
      <c r="W172" s="276"/>
      <c r="X172" s="277"/>
      <c r="Y172" s="277"/>
      <c r="Z172" s="278"/>
    </row>
    <row r="173" spans="1:26" s="164" customFormat="1" ht="24" customHeight="1" x14ac:dyDescent="0.25">
      <c r="A173" s="169">
        <f>'Weekly Menus'!E17</f>
        <v>0</v>
      </c>
      <c r="B173" s="17"/>
      <c r="C173" s="68">
        <f>'K-5'!B132</f>
        <v>0</v>
      </c>
      <c r="D173" s="19"/>
      <c r="E173" s="20"/>
      <c r="F173" s="21"/>
      <c r="G173" s="70">
        <f>'K-5'!C132</f>
        <v>0</v>
      </c>
      <c r="H173" s="71">
        <f>'K-5'!D132</f>
        <v>0</v>
      </c>
      <c r="I173" s="71">
        <f>'K-5'!E132</f>
        <v>0</v>
      </c>
      <c r="J173" s="71">
        <f>'K-5'!G132</f>
        <v>0</v>
      </c>
      <c r="K173" s="71">
        <f>'K-5'!H132</f>
        <v>0</v>
      </c>
      <c r="L173" s="71">
        <f>'K-5'!I132</f>
        <v>0</v>
      </c>
      <c r="M173" s="71">
        <f>'K-5'!J132</f>
        <v>0</v>
      </c>
      <c r="N173" s="71">
        <f>'K-5'!K132</f>
        <v>0</v>
      </c>
      <c r="O173" s="71">
        <f>'K-5'!L132</f>
        <v>0</v>
      </c>
      <c r="P173" s="72">
        <f t="shared" si="12"/>
        <v>0</v>
      </c>
      <c r="Q173" s="280"/>
      <c r="R173" s="280"/>
      <c r="S173" s="281"/>
      <c r="T173" s="279"/>
      <c r="U173" s="280"/>
      <c r="V173" s="281"/>
      <c r="W173" s="290"/>
      <c r="X173" s="290"/>
      <c r="Y173" s="290"/>
      <c r="Z173" s="291"/>
    </row>
    <row r="174" spans="1:26" s="164" customFormat="1" ht="24" customHeight="1" x14ac:dyDescent="0.25">
      <c r="A174" s="169">
        <f>'Weekly Menus'!E18</f>
        <v>0</v>
      </c>
      <c r="B174" s="17"/>
      <c r="C174" s="68">
        <f>'K-5'!B133</f>
        <v>0</v>
      </c>
      <c r="D174" s="19"/>
      <c r="E174" s="20"/>
      <c r="F174" s="21"/>
      <c r="G174" s="70">
        <f>'K-5'!C133</f>
        <v>0</v>
      </c>
      <c r="H174" s="71">
        <f>'K-5'!D133</f>
        <v>0</v>
      </c>
      <c r="I174" s="71">
        <f>'K-5'!E133</f>
        <v>0</v>
      </c>
      <c r="J174" s="71">
        <f>'K-5'!G133</f>
        <v>0</v>
      </c>
      <c r="K174" s="71">
        <f>'K-5'!H133</f>
        <v>0</v>
      </c>
      <c r="L174" s="71">
        <f>'K-5'!I133</f>
        <v>0</v>
      </c>
      <c r="M174" s="71">
        <f>'K-5'!J133</f>
        <v>0</v>
      </c>
      <c r="N174" s="71">
        <f>'K-5'!K133</f>
        <v>0</v>
      </c>
      <c r="O174" s="71">
        <f>'K-5'!L133</f>
        <v>0</v>
      </c>
      <c r="P174" s="72">
        <f t="shared" si="12"/>
        <v>0</v>
      </c>
      <c r="Q174" s="280"/>
      <c r="R174" s="280"/>
      <c r="S174" s="281"/>
      <c r="T174" s="279"/>
      <c r="U174" s="280"/>
      <c r="V174" s="281"/>
      <c r="W174" s="290"/>
      <c r="X174" s="290"/>
      <c r="Y174" s="290"/>
      <c r="Z174" s="291"/>
    </row>
    <row r="175" spans="1:26" s="164" customFormat="1" ht="24" customHeight="1" x14ac:dyDescent="0.25">
      <c r="A175" s="169">
        <f>'Weekly Menus'!E19</f>
        <v>0</v>
      </c>
      <c r="B175" s="17"/>
      <c r="C175" s="68">
        <f>'K-5'!B134</f>
        <v>0</v>
      </c>
      <c r="D175" s="19"/>
      <c r="E175" s="20"/>
      <c r="F175" s="21"/>
      <c r="G175" s="70">
        <f>'K-5'!C134</f>
        <v>0</v>
      </c>
      <c r="H175" s="71">
        <f>'K-5'!D134</f>
        <v>0</v>
      </c>
      <c r="I175" s="71">
        <f>'K-5'!E134</f>
        <v>0</v>
      </c>
      <c r="J175" s="71">
        <f>'K-5'!G134</f>
        <v>0</v>
      </c>
      <c r="K175" s="71">
        <f>'K-5'!H134</f>
        <v>0</v>
      </c>
      <c r="L175" s="71">
        <f>'K-5'!I134</f>
        <v>0</v>
      </c>
      <c r="M175" s="71">
        <f>'K-5'!J134</f>
        <v>0</v>
      </c>
      <c r="N175" s="71">
        <f>'K-5'!K134</f>
        <v>0</v>
      </c>
      <c r="O175" s="71">
        <f>'K-5'!L134</f>
        <v>0</v>
      </c>
      <c r="P175" s="72">
        <f t="shared" si="12"/>
        <v>0</v>
      </c>
      <c r="Q175" s="280"/>
      <c r="R175" s="280"/>
      <c r="S175" s="281"/>
      <c r="T175" s="279"/>
      <c r="U175" s="280"/>
      <c r="V175" s="281"/>
      <c r="W175" s="290"/>
      <c r="X175" s="290"/>
      <c r="Y175" s="290"/>
      <c r="Z175" s="291"/>
    </row>
    <row r="176" spans="1:26" s="164" customFormat="1" ht="24" customHeight="1" x14ac:dyDescent="0.25">
      <c r="A176" s="169">
        <f>'Weekly Menus'!E20</f>
        <v>0</v>
      </c>
      <c r="B176" s="17"/>
      <c r="C176" s="68">
        <f>'K-5'!B135</f>
        <v>0</v>
      </c>
      <c r="D176" s="19"/>
      <c r="E176" s="20"/>
      <c r="F176" s="21"/>
      <c r="G176" s="70">
        <f>'K-5'!C135</f>
        <v>0</v>
      </c>
      <c r="H176" s="71">
        <f>'K-5'!D135</f>
        <v>0</v>
      </c>
      <c r="I176" s="71">
        <f>'K-5'!E135</f>
        <v>0</v>
      </c>
      <c r="J176" s="71">
        <f>'K-5'!G135</f>
        <v>0</v>
      </c>
      <c r="K176" s="71">
        <f>'K-5'!H135</f>
        <v>0</v>
      </c>
      <c r="L176" s="71">
        <f>'K-5'!I135</f>
        <v>0</v>
      </c>
      <c r="M176" s="71">
        <f>'K-5'!J135</f>
        <v>0</v>
      </c>
      <c r="N176" s="71">
        <f>'K-5'!K135</f>
        <v>0</v>
      </c>
      <c r="O176" s="71">
        <f>'K-5'!L135</f>
        <v>0</v>
      </c>
      <c r="P176" s="72">
        <f t="shared" si="12"/>
        <v>0</v>
      </c>
      <c r="Q176" s="280"/>
      <c r="R176" s="280"/>
      <c r="S176" s="281"/>
      <c r="T176" s="279"/>
      <c r="U176" s="280"/>
      <c r="V176" s="281"/>
      <c r="W176" s="290"/>
      <c r="X176" s="290"/>
      <c r="Y176" s="290"/>
      <c r="Z176" s="291"/>
    </row>
    <row r="177" spans="1:26" s="164" customFormat="1" ht="24" customHeight="1" x14ac:dyDescent="0.25">
      <c r="A177" s="169">
        <f>'Weekly Menus'!E21</f>
        <v>0</v>
      </c>
      <c r="B177" s="17"/>
      <c r="C177" s="68">
        <f>'K-5'!B136</f>
        <v>0</v>
      </c>
      <c r="D177" s="19"/>
      <c r="E177" s="20"/>
      <c r="F177" s="21"/>
      <c r="G177" s="70">
        <f>'K-5'!C136</f>
        <v>0</v>
      </c>
      <c r="H177" s="71">
        <f>'K-5'!D136</f>
        <v>0</v>
      </c>
      <c r="I177" s="71">
        <f>'K-5'!E136</f>
        <v>0</v>
      </c>
      <c r="J177" s="71">
        <f>'K-5'!G136</f>
        <v>0</v>
      </c>
      <c r="K177" s="71">
        <f>'K-5'!H136</f>
        <v>0</v>
      </c>
      <c r="L177" s="71">
        <f>'K-5'!I136</f>
        <v>0</v>
      </c>
      <c r="M177" s="71">
        <f>'K-5'!J136</f>
        <v>0</v>
      </c>
      <c r="N177" s="71">
        <f>'K-5'!K136</f>
        <v>0</v>
      </c>
      <c r="O177" s="71">
        <f>'K-5'!L136</f>
        <v>0</v>
      </c>
      <c r="P177" s="72">
        <f t="shared" si="12"/>
        <v>0</v>
      </c>
      <c r="Q177" s="280"/>
      <c r="R177" s="280"/>
      <c r="S177" s="281"/>
      <c r="T177" s="279"/>
      <c r="U177" s="280"/>
      <c r="V177" s="281"/>
      <c r="W177" s="290"/>
      <c r="X177" s="290"/>
      <c r="Y177" s="290"/>
      <c r="Z177" s="291"/>
    </row>
    <row r="178" spans="1:26" s="164" customFormat="1" ht="24" customHeight="1" x14ac:dyDescent="0.25">
      <c r="A178" s="169">
        <f>'Weekly Menus'!E22</f>
        <v>0</v>
      </c>
      <c r="B178" s="17"/>
      <c r="C178" s="68">
        <f>'K-5'!B137</f>
        <v>0</v>
      </c>
      <c r="D178" s="19"/>
      <c r="E178" s="20"/>
      <c r="F178" s="21"/>
      <c r="G178" s="70">
        <f>'K-5'!C137</f>
        <v>0</v>
      </c>
      <c r="H178" s="71">
        <f>'K-5'!D137</f>
        <v>0</v>
      </c>
      <c r="I178" s="71">
        <f>'K-5'!E137</f>
        <v>0</v>
      </c>
      <c r="J178" s="71">
        <f>'K-5'!G137</f>
        <v>0</v>
      </c>
      <c r="K178" s="71">
        <f>'K-5'!H137</f>
        <v>0</v>
      </c>
      <c r="L178" s="71">
        <f>'K-5'!I137</f>
        <v>0</v>
      </c>
      <c r="M178" s="71">
        <f>'K-5'!J137</f>
        <v>0</v>
      </c>
      <c r="N178" s="71">
        <f>'K-5'!K137</f>
        <v>0</v>
      </c>
      <c r="O178" s="71">
        <f>'K-5'!L137</f>
        <v>0</v>
      </c>
      <c r="P178" s="72">
        <f t="shared" si="12"/>
        <v>0</v>
      </c>
      <c r="Q178" s="280"/>
      <c r="R178" s="280"/>
      <c r="S178" s="281"/>
      <c r="T178" s="279"/>
      <c r="U178" s="280"/>
      <c r="V178" s="281"/>
      <c r="W178" s="290"/>
      <c r="X178" s="290"/>
      <c r="Y178" s="290"/>
      <c r="Z178" s="291"/>
    </row>
    <row r="179" spans="1:26" s="164" customFormat="1" ht="24" customHeight="1" x14ac:dyDescent="0.25">
      <c r="A179" s="169">
        <f>'Weekly Menus'!E23</f>
        <v>0</v>
      </c>
      <c r="B179" s="17"/>
      <c r="C179" s="68">
        <f>'K-5'!B138</f>
        <v>0</v>
      </c>
      <c r="D179" s="19"/>
      <c r="E179" s="20"/>
      <c r="F179" s="21"/>
      <c r="G179" s="70">
        <f>'K-5'!C138</f>
        <v>0</v>
      </c>
      <c r="H179" s="71">
        <f>'K-5'!D138</f>
        <v>0</v>
      </c>
      <c r="I179" s="71">
        <f>'K-5'!E138</f>
        <v>0</v>
      </c>
      <c r="J179" s="71">
        <f>'K-5'!G138</f>
        <v>0</v>
      </c>
      <c r="K179" s="71">
        <f>'K-5'!H138</f>
        <v>0</v>
      </c>
      <c r="L179" s="71">
        <f>'K-5'!I138</f>
        <v>0</v>
      </c>
      <c r="M179" s="71">
        <f>'K-5'!J138</f>
        <v>0</v>
      </c>
      <c r="N179" s="71">
        <f>'K-5'!K138</f>
        <v>0</v>
      </c>
      <c r="O179" s="71">
        <f>'K-5'!L138</f>
        <v>0</v>
      </c>
      <c r="P179" s="72">
        <f t="shared" si="12"/>
        <v>0</v>
      </c>
      <c r="Q179" s="280"/>
      <c r="R179" s="280"/>
      <c r="S179" s="281"/>
      <c r="T179" s="279"/>
      <c r="U179" s="280"/>
      <c r="V179" s="281"/>
      <c r="W179" s="290"/>
      <c r="X179" s="290"/>
      <c r="Y179" s="290"/>
      <c r="Z179" s="291"/>
    </row>
    <row r="180" spans="1:26" s="164" customFormat="1" ht="24" customHeight="1" x14ac:dyDescent="0.25">
      <c r="A180" s="169">
        <f>'Weekly Menus'!E24</f>
        <v>0</v>
      </c>
      <c r="B180" s="17"/>
      <c r="C180" s="68">
        <f>'K-5'!B139</f>
        <v>0</v>
      </c>
      <c r="D180" s="19"/>
      <c r="E180" s="20"/>
      <c r="F180" s="21"/>
      <c r="G180" s="70">
        <f>'K-5'!C139</f>
        <v>0</v>
      </c>
      <c r="H180" s="71">
        <f>'K-5'!D139</f>
        <v>0</v>
      </c>
      <c r="I180" s="71">
        <f>'K-5'!E139</f>
        <v>0</v>
      </c>
      <c r="J180" s="71">
        <f>'K-5'!G139</f>
        <v>0</v>
      </c>
      <c r="K180" s="71">
        <f>'K-5'!H139</f>
        <v>0</v>
      </c>
      <c r="L180" s="71">
        <f>'K-5'!I139</f>
        <v>0</v>
      </c>
      <c r="M180" s="71">
        <f>'K-5'!J139</f>
        <v>0</v>
      </c>
      <c r="N180" s="71">
        <f>'K-5'!K139</f>
        <v>0</v>
      </c>
      <c r="O180" s="71">
        <f>'K-5'!L139</f>
        <v>0</v>
      </c>
      <c r="P180" s="72">
        <f t="shared" si="12"/>
        <v>0</v>
      </c>
      <c r="Q180" s="280"/>
      <c r="R180" s="280"/>
      <c r="S180" s="281"/>
      <c r="T180" s="279"/>
      <c r="U180" s="280"/>
      <c r="V180" s="281"/>
      <c r="W180" s="290"/>
      <c r="X180" s="290"/>
      <c r="Y180" s="290"/>
      <c r="Z180" s="291"/>
    </row>
    <row r="181" spans="1:26" ht="24" customHeight="1" x14ac:dyDescent="0.25">
      <c r="A181" s="169">
        <f>'Weekly Menus'!E25</f>
        <v>0</v>
      </c>
      <c r="B181" s="17"/>
      <c r="C181" s="68">
        <f>'K-5'!B140</f>
        <v>0</v>
      </c>
      <c r="D181" s="19"/>
      <c r="E181" s="20"/>
      <c r="F181" s="21"/>
      <c r="G181" s="70">
        <f>'K-5'!C140</f>
        <v>0</v>
      </c>
      <c r="H181" s="71">
        <f>'K-5'!D140</f>
        <v>0</v>
      </c>
      <c r="I181" s="71">
        <f>'K-5'!E140</f>
        <v>0</v>
      </c>
      <c r="J181" s="71">
        <f>'K-5'!G140</f>
        <v>0</v>
      </c>
      <c r="K181" s="71">
        <f>'K-5'!H140</f>
        <v>0</v>
      </c>
      <c r="L181" s="71">
        <f>'K-5'!I140</f>
        <v>0</v>
      </c>
      <c r="M181" s="71">
        <f>'K-5'!J140</f>
        <v>0</v>
      </c>
      <c r="N181" s="71">
        <f>'K-5'!K140</f>
        <v>0</v>
      </c>
      <c r="O181" s="71">
        <f>'K-5'!L140</f>
        <v>0</v>
      </c>
      <c r="P181" s="72">
        <f t="shared" si="12"/>
        <v>0</v>
      </c>
      <c r="Q181" s="280"/>
      <c r="R181" s="280"/>
      <c r="S181" s="281"/>
      <c r="T181" s="279"/>
      <c r="U181" s="280"/>
      <c r="V181" s="281"/>
      <c r="W181" s="290"/>
      <c r="X181" s="290"/>
      <c r="Y181" s="290"/>
      <c r="Z181" s="291"/>
    </row>
    <row r="182" spans="1:26" ht="24" customHeight="1" thickBot="1" x14ac:dyDescent="0.3">
      <c r="A182" s="170">
        <f>'Weekly Menus'!E26</f>
        <v>0</v>
      </c>
      <c r="B182" s="18"/>
      <c r="C182" s="69">
        <f>'K-5'!B141</f>
        <v>0</v>
      </c>
      <c r="D182" s="22"/>
      <c r="E182" s="23"/>
      <c r="F182" s="24"/>
      <c r="G182" s="73">
        <f>'K-5'!C141</f>
        <v>0</v>
      </c>
      <c r="H182" s="74">
        <f>'K-5'!D141</f>
        <v>0</v>
      </c>
      <c r="I182" s="74">
        <f>'K-5'!E141</f>
        <v>0</v>
      </c>
      <c r="J182" s="74">
        <f>'K-5'!G141</f>
        <v>0</v>
      </c>
      <c r="K182" s="74">
        <f>'K-5'!H141</f>
        <v>0</v>
      </c>
      <c r="L182" s="74">
        <f>'K-5'!I141</f>
        <v>0</v>
      </c>
      <c r="M182" s="74">
        <f>'K-5'!J141</f>
        <v>0</v>
      </c>
      <c r="N182" s="74">
        <f>'K-5'!K141</f>
        <v>0</v>
      </c>
      <c r="O182" s="74">
        <f>'K-5'!L141</f>
        <v>0</v>
      </c>
      <c r="P182" s="72">
        <f t="shared" si="12"/>
        <v>0</v>
      </c>
      <c r="Q182" s="304"/>
      <c r="R182" s="304"/>
      <c r="S182" s="305"/>
      <c r="T182" s="303"/>
      <c r="U182" s="304"/>
      <c r="V182" s="305"/>
      <c r="W182" s="301"/>
      <c r="X182" s="301"/>
      <c r="Y182" s="301"/>
      <c r="Z182" s="302"/>
    </row>
    <row r="183" spans="1:26" ht="24" customHeight="1" x14ac:dyDescent="0.25">
      <c r="A183" s="252" t="s">
        <v>56</v>
      </c>
      <c r="B183" s="253"/>
      <c r="C183" s="253"/>
      <c r="D183" s="253"/>
      <c r="E183" s="253"/>
      <c r="F183" s="253"/>
      <c r="G183" s="75"/>
      <c r="H183" s="75"/>
      <c r="I183" s="75"/>
      <c r="J183" s="75"/>
      <c r="K183" s="75"/>
      <c r="L183" s="75"/>
      <c r="M183" s="75"/>
      <c r="N183" s="75"/>
      <c r="O183" s="75"/>
      <c r="P183" s="76"/>
      <c r="Q183" s="292" t="s">
        <v>62</v>
      </c>
      <c r="R183" s="293"/>
      <c r="S183" s="293"/>
      <c r="T183" s="293"/>
      <c r="U183" s="293"/>
      <c r="V183" s="293"/>
      <c r="W183" s="293"/>
      <c r="X183" s="293"/>
      <c r="Y183" s="293"/>
      <c r="Z183" s="294"/>
    </row>
    <row r="184" spans="1:26" ht="24" customHeight="1" x14ac:dyDescent="0.25">
      <c r="A184" s="286" t="s">
        <v>55</v>
      </c>
      <c r="B184" s="287"/>
      <c r="C184" s="287"/>
      <c r="D184" s="287"/>
      <c r="E184" s="287"/>
      <c r="F184" s="287"/>
      <c r="G184" s="77">
        <f t="shared" ref="G184:P184" si="13">SUM(G163:G182)</f>
        <v>0</v>
      </c>
      <c r="H184" s="77">
        <f t="shared" si="13"/>
        <v>0</v>
      </c>
      <c r="I184" s="77">
        <f t="shared" si="13"/>
        <v>0</v>
      </c>
      <c r="J184" s="77">
        <f t="shared" si="13"/>
        <v>0</v>
      </c>
      <c r="K184" s="77">
        <f t="shared" si="13"/>
        <v>0</v>
      </c>
      <c r="L184" s="77">
        <f t="shared" si="13"/>
        <v>0</v>
      </c>
      <c r="M184" s="77">
        <f t="shared" si="13"/>
        <v>0</v>
      </c>
      <c r="N184" s="77">
        <f t="shared" si="13"/>
        <v>0</v>
      </c>
      <c r="O184" s="77">
        <f t="shared" si="13"/>
        <v>0</v>
      </c>
      <c r="P184" s="78">
        <f t="shared" si="13"/>
        <v>0</v>
      </c>
      <c r="Q184" s="295"/>
      <c r="R184" s="296"/>
      <c r="S184" s="296"/>
      <c r="T184" s="296"/>
      <c r="U184" s="296"/>
      <c r="V184" s="296"/>
      <c r="W184" s="296"/>
      <c r="X184" s="296"/>
      <c r="Y184" s="296"/>
      <c r="Z184" s="297"/>
    </row>
    <row r="185" spans="1:26" ht="24" customHeight="1" thickBot="1" x14ac:dyDescent="0.3">
      <c r="A185" s="288" t="s">
        <v>67</v>
      </c>
      <c r="B185" s="289"/>
      <c r="C185" s="289"/>
      <c r="D185" s="289"/>
      <c r="E185" s="289"/>
      <c r="F185" s="289"/>
      <c r="G185" s="79">
        <f t="shared" ref="G185:P185" si="14">SUM(G36,G73,G110,G147,G184)</f>
        <v>0</v>
      </c>
      <c r="H185" s="79">
        <f t="shared" si="14"/>
        <v>0</v>
      </c>
      <c r="I185" s="79">
        <f t="shared" si="14"/>
        <v>0</v>
      </c>
      <c r="J185" s="79">
        <f t="shared" si="14"/>
        <v>0</v>
      </c>
      <c r="K185" s="79">
        <f t="shared" si="14"/>
        <v>0</v>
      </c>
      <c r="L185" s="79">
        <f t="shared" si="14"/>
        <v>0</v>
      </c>
      <c r="M185" s="79">
        <f t="shared" si="14"/>
        <v>0</v>
      </c>
      <c r="N185" s="79">
        <f t="shared" si="14"/>
        <v>0</v>
      </c>
      <c r="O185" s="79">
        <f t="shared" si="14"/>
        <v>0</v>
      </c>
      <c r="P185" s="80">
        <f t="shared" si="14"/>
        <v>0</v>
      </c>
      <c r="Q185" s="298"/>
      <c r="R185" s="299"/>
      <c r="S185" s="299"/>
      <c r="T185" s="299"/>
      <c r="U185" s="299"/>
      <c r="V185" s="299"/>
      <c r="W185" s="299"/>
      <c r="X185" s="299"/>
      <c r="Y185" s="299"/>
      <c r="Z185" s="300"/>
    </row>
  </sheetData>
  <sheetProtection password="D9A3" sheet="1" objects="1" scenarios="1" selectLockedCells="1"/>
  <mergeCells count="525">
    <mergeCell ref="A183:F183"/>
    <mergeCell ref="Q183:Z185"/>
    <mergeCell ref="A184:F184"/>
    <mergeCell ref="A185:F185"/>
    <mergeCell ref="Q181:S181"/>
    <mergeCell ref="T181:V181"/>
    <mergeCell ref="W181:Z181"/>
    <mergeCell ref="Q182:S182"/>
    <mergeCell ref="T182:V182"/>
    <mergeCell ref="W182:Z182"/>
    <mergeCell ref="Q179:S179"/>
    <mergeCell ref="T179:V179"/>
    <mergeCell ref="W179:Z179"/>
    <mergeCell ref="Q180:S180"/>
    <mergeCell ref="T180:V180"/>
    <mergeCell ref="W180:Z180"/>
    <mergeCell ref="Q177:S177"/>
    <mergeCell ref="T177:V177"/>
    <mergeCell ref="W177:Z177"/>
    <mergeCell ref="Q178:S178"/>
    <mergeCell ref="T178:V178"/>
    <mergeCell ref="W178:Z178"/>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Q167:S167"/>
    <mergeCell ref="T167:V167"/>
    <mergeCell ref="W167:Z167"/>
    <mergeCell ref="Q168:S168"/>
    <mergeCell ref="T168:V168"/>
    <mergeCell ref="W168:Z168"/>
    <mergeCell ref="Q165:S165"/>
    <mergeCell ref="T165:V165"/>
    <mergeCell ref="W165:Z165"/>
    <mergeCell ref="Q166:S166"/>
    <mergeCell ref="T166:V166"/>
    <mergeCell ref="W166:Z166"/>
    <mergeCell ref="T161:V162"/>
    <mergeCell ref="W161:Z162"/>
    <mergeCell ref="Q163:S163"/>
    <mergeCell ref="T163:V163"/>
    <mergeCell ref="W163:Z163"/>
    <mergeCell ref="Q164:S164"/>
    <mergeCell ref="T164:V164"/>
    <mergeCell ref="W164:Z164"/>
    <mergeCell ref="A161:A162"/>
    <mergeCell ref="B161:B162"/>
    <mergeCell ref="C161:C162"/>
    <mergeCell ref="D161:F161"/>
    <mergeCell ref="G161:P161"/>
    <mergeCell ref="Q161:S162"/>
    <mergeCell ref="U158:V158"/>
    <mergeCell ref="W158:X158"/>
    <mergeCell ref="E159:G159"/>
    <mergeCell ref="J159:K159"/>
    <mergeCell ref="L159:M159"/>
    <mergeCell ref="P159:R159"/>
    <mergeCell ref="U159:V159"/>
    <mergeCell ref="W159:X159"/>
    <mergeCell ref="E158:G158"/>
    <mergeCell ref="H158:I159"/>
    <mergeCell ref="J158:K158"/>
    <mergeCell ref="L158:M158"/>
    <mergeCell ref="P158:R158"/>
    <mergeCell ref="S158:T159"/>
    <mergeCell ref="U155:V156"/>
    <mergeCell ref="W155:X156"/>
    <mergeCell ref="E157:G157"/>
    <mergeCell ref="H157:I157"/>
    <mergeCell ref="J157:K157"/>
    <mergeCell ref="L157:M157"/>
    <mergeCell ref="P157:R157"/>
    <mergeCell ref="S157:T157"/>
    <mergeCell ref="U157:V157"/>
    <mergeCell ref="W157:X157"/>
    <mergeCell ref="E155:G156"/>
    <mergeCell ref="H155:I156"/>
    <mergeCell ref="J155:K156"/>
    <mergeCell ref="L155:M156"/>
    <mergeCell ref="P155:R156"/>
    <mergeCell ref="S155:T156"/>
    <mergeCell ref="Q146:Z148"/>
    <mergeCell ref="A147:F147"/>
    <mergeCell ref="A148:F148"/>
    <mergeCell ref="A149:Z149"/>
    <mergeCell ref="E154:M154"/>
    <mergeCell ref="P154:X154"/>
    <mergeCell ref="Q144:S144"/>
    <mergeCell ref="T144:V144"/>
    <mergeCell ref="W144:Z144"/>
    <mergeCell ref="Q145:S145"/>
    <mergeCell ref="T145:V145"/>
    <mergeCell ref="W145:Z145"/>
    <mergeCell ref="A146:F146"/>
    <mergeCell ref="Q142:S142"/>
    <mergeCell ref="T142:V142"/>
    <mergeCell ref="W142:Z142"/>
    <mergeCell ref="Q143:S143"/>
    <mergeCell ref="T143:V143"/>
    <mergeCell ref="W143:Z143"/>
    <mergeCell ref="Q140:S140"/>
    <mergeCell ref="T140:V140"/>
    <mergeCell ref="W140:Z140"/>
    <mergeCell ref="Q141:S141"/>
    <mergeCell ref="T141:V141"/>
    <mergeCell ref="W141:Z141"/>
    <mergeCell ref="Q138:S138"/>
    <mergeCell ref="T138:V138"/>
    <mergeCell ref="W138:Z138"/>
    <mergeCell ref="Q139:S139"/>
    <mergeCell ref="T139:V139"/>
    <mergeCell ref="W139:Z139"/>
    <mergeCell ref="Q136:S136"/>
    <mergeCell ref="T136:V136"/>
    <mergeCell ref="W136:Z136"/>
    <mergeCell ref="Q137:S137"/>
    <mergeCell ref="T137:V137"/>
    <mergeCell ref="W137:Z137"/>
    <mergeCell ref="Q134:S134"/>
    <mergeCell ref="T134:V134"/>
    <mergeCell ref="W134:Z134"/>
    <mergeCell ref="Q135:S135"/>
    <mergeCell ref="T135:V135"/>
    <mergeCell ref="W135:Z135"/>
    <mergeCell ref="Q132:S132"/>
    <mergeCell ref="T132:V132"/>
    <mergeCell ref="W132:Z132"/>
    <mergeCell ref="Q133:S133"/>
    <mergeCell ref="T133:V133"/>
    <mergeCell ref="W133:Z133"/>
    <mergeCell ref="Q130:S130"/>
    <mergeCell ref="T130:V130"/>
    <mergeCell ref="W130:Z130"/>
    <mergeCell ref="Q131:S131"/>
    <mergeCell ref="T131:V131"/>
    <mergeCell ref="W131:Z131"/>
    <mergeCell ref="Q128:S128"/>
    <mergeCell ref="T128:V128"/>
    <mergeCell ref="W128:Z128"/>
    <mergeCell ref="Q129:S129"/>
    <mergeCell ref="T129:V129"/>
    <mergeCell ref="W129:Z129"/>
    <mergeCell ref="T124:V125"/>
    <mergeCell ref="W124:Z125"/>
    <mergeCell ref="Q126:S126"/>
    <mergeCell ref="T126:V126"/>
    <mergeCell ref="W126:Z126"/>
    <mergeCell ref="Q127:S127"/>
    <mergeCell ref="T127:V127"/>
    <mergeCell ref="W127:Z127"/>
    <mergeCell ref="A124:A125"/>
    <mergeCell ref="B124:B125"/>
    <mergeCell ref="C124:C125"/>
    <mergeCell ref="D124:F124"/>
    <mergeCell ref="G124:P124"/>
    <mergeCell ref="Q124:S125"/>
    <mergeCell ref="P122:R122"/>
    <mergeCell ref="U122:V122"/>
    <mergeCell ref="W122:X122"/>
    <mergeCell ref="U120:V120"/>
    <mergeCell ref="W120:X120"/>
    <mergeCell ref="E121:G121"/>
    <mergeCell ref="H121:I122"/>
    <mergeCell ref="J121:K121"/>
    <mergeCell ref="L121:M121"/>
    <mergeCell ref="P121:R121"/>
    <mergeCell ref="S121:T122"/>
    <mergeCell ref="U121:V121"/>
    <mergeCell ref="W121:X121"/>
    <mergeCell ref="P118:R119"/>
    <mergeCell ref="S118:T119"/>
    <mergeCell ref="U118:V119"/>
    <mergeCell ref="W118:X119"/>
    <mergeCell ref="E120:G120"/>
    <mergeCell ref="H120:I120"/>
    <mergeCell ref="J120:K120"/>
    <mergeCell ref="L120:M120"/>
    <mergeCell ref="P120:R120"/>
    <mergeCell ref="S120:T120"/>
    <mergeCell ref="E118:G119"/>
    <mergeCell ref="H118:I119"/>
    <mergeCell ref="J118:K119"/>
    <mergeCell ref="L118:M119"/>
    <mergeCell ref="Q109:Z111"/>
    <mergeCell ref="A110:F110"/>
    <mergeCell ref="A111:F111"/>
    <mergeCell ref="A112:Z112"/>
    <mergeCell ref="E117:M117"/>
    <mergeCell ref="P117:X117"/>
    <mergeCell ref="Q107:S107"/>
    <mergeCell ref="T107:V107"/>
    <mergeCell ref="W107:Z107"/>
    <mergeCell ref="Q108:S108"/>
    <mergeCell ref="T108:V108"/>
    <mergeCell ref="W108:Z108"/>
    <mergeCell ref="Q105:S105"/>
    <mergeCell ref="T105:V105"/>
    <mergeCell ref="W105:Z105"/>
    <mergeCell ref="Q106:S106"/>
    <mergeCell ref="T106:V106"/>
    <mergeCell ref="W106:Z10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Q91:S91"/>
    <mergeCell ref="T91:V91"/>
    <mergeCell ref="W91:Z91"/>
    <mergeCell ref="Q92:S92"/>
    <mergeCell ref="T92:V92"/>
    <mergeCell ref="W92:Z92"/>
    <mergeCell ref="T87:V88"/>
    <mergeCell ref="W87:Z88"/>
    <mergeCell ref="Q89:S89"/>
    <mergeCell ref="T89:V89"/>
    <mergeCell ref="W89:Z89"/>
    <mergeCell ref="Q90:S90"/>
    <mergeCell ref="T90:V90"/>
    <mergeCell ref="W90:Z90"/>
    <mergeCell ref="A87:A88"/>
    <mergeCell ref="B87:B88"/>
    <mergeCell ref="C87:C88"/>
    <mergeCell ref="D87:F87"/>
    <mergeCell ref="G87:P87"/>
    <mergeCell ref="Q87:S88"/>
    <mergeCell ref="H83:I83"/>
    <mergeCell ref="J83:K83"/>
    <mergeCell ref="L83:M83"/>
    <mergeCell ref="P83:R83"/>
    <mergeCell ref="S83:T83"/>
    <mergeCell ref="U83:V83"/>
    <mergeCell ref="W83:X83"/>
    <mergeCell ref="P84:R84"/>
    <mergeCell ref="S84:T85"/>
    <mergeCell ref="U84:V84"/>
    <mergeCell ref="W84:X84"/>
    <mergeCell ref="J85:K85"/>
    <mergeCell ref="L85:M85"/>
    <mergeCell ref="P85:R85"/>
    <mergeCell ref="U85:V85"/>
    <mergeCell ref="W85:X85"/>
    <mergeCell ref="A75:Z75"/>
    <mergeCell ref="E80:M80"/>
    <mergeCell ref="P80:X80"/>
    <mergeCell ref="E81:G82"/>
    <mergeCell ref="H81:I82"/>
    <mergeCell ref="J81:K82"/>
    <mergeCell ref="L81:M82"/>
    <mergeCell ref="P81:R82"/>
    <mergeCell ref="Q72:Z74"/>
    <mergeCell ref="A73:F73"/>
    <mergeCell ref="A74:F74"/>
    <mergeCell ref="S81:T82"/>
    <mergeCell ref="U81:V82"/>
    <mergeCell ref="W81:X82"/>
    <mergeCell ref="Q70:S70"/>
    <mergeCell ref="T70:V70"/>
    <mergeCell ref="W70:Z70"/>
    <mergeCell ref="Q71:S71"/>
    <mergeCell ref="T71:V71"/>
    <mergeCell ref="W71:Z71"/>
    <mergeCell ref="Q68:S68"/>
    <mergeCell ref="T68:V68"/>
    <mergeCell ref="W68:Z68"/>
    <mergeCell ref="Q69:S69"/>
    <mergeCell ref="T69:V69"/>
    <mergeCell ref="W69:Z69"/>
    <mergeCell ref="Q66:S66"/>
    <mergeCell ref="T66:V66"/>
    <mergeCell ref="W66:Z66"/>
    <mergeCell ref="Q67:S67"/>
    <mergeCell ref="T67:V67"/>
    <mergeCell ref="W67:Z67"/>
    <mergeCell ref="Q64:S64"/>
    <mergeCell ref="T64:V64"/>
    <mergeCell ref="W64:Z64"/>
    <mergeCell ref="Q65:S65"/>
    <mergeCell ref="T65:V65"/>
    <mergeCell ref="W65:Z65"/>
    <mergeCell ref="Q62:S62"/>
    <mergeCell ref="T62:V62"/>
    <mergeCell ref="W62:Z62"/>
    <mergeCell ref="Q63:S63"/>
    <mergeCell ref="T63:V63"/>
    <mergeCell ref="W63:Z63"/>
    <mergeCell ref="Q60:S60"/>
    <mergeCell ref="T60:V60"/>
    <mergeCell ref="W60:Z60"/>
    <mergeCell ref="Q61:S61"/>
    <mergeCell ref="T61:V61"/>
    <mergeCell ref="W61:Z61"/>
    <mergeCell ref="Q58:S58"/>
    <mergeCell ref="T58:V58"/>
    <mergeCell ref="W58:Z58"/>
    <mergeCell ref="Q59:S59"/>
    <mergeCell ref="T59:V59"/>
    <mergeCell ref="W59:Z59"/>
    <mergeCell ref="Q56:S56"/>
    <mergeCell ref="T56:V56"/>
    <mergeCell ref="W56:Z56"/>
    <mergeCell ref="Q57:S57"/>
    <mergeCell ref="T57:V57"/>
    <mergeCell ref="W57:Z57"/>
    <mergeCell ref="Q54:S54"/>
    <mergeCell ref="T54:V54"/>
    <mergeCell ref="W54:Z54"/>
    <mergeCell ref="Q55:S55"/>
    <mergeCell ref="T55:V55"/>
    <mergeCell ref="W55:Z55"/>
    <mergeCell ref="T50:V51"/>
    <mergeCell ref="W50:Z51"/>
    <mergeCell ref="Q52:S52"/>
    <mergeCell ref="T52:V52"/>
    <mergeCell ref="W52:Z52"/>
    <mergeCell ref="Q53:S53"/>
    <mergeCell ref="T53:V53"/>
    <mergeCell ref="W53:Z53"/>
    <mergeCell ref="A50:A51"/>
    <mergeCell ref="B50:B51"/>
    <mergeCell ref="C50:C51"/>
    <mergeCell ref="D50:F50"/>
    <mergeCell ref="G50:P50"/>
    <mergeCell ref="Q50:S51"/>
    <mergeCell ref="U47:V47"/>
    <mergeCell ref="W47:X47"/>
    <mergeCell ref="E48:G48"/>
    <mergeCell ref="J48:K48"/>
    <mergeCell ref="L48:M48"/>
    <mergeCell ref="P48:R48"/>
    <mergeCell ref="U48:V48"/>
    <mergeCell ref="W48:X48"/>
    <mergeCell ref="E47:G47"/>
    <mergeCell ref="H47:I48"/>
    <mergeCell ref="J47:K47"/>
    <mergeCell ref="L47:M47"/>
    <mergeCell ref="P47:R47"/>
    <mergeCell ref="S47:T48"/>
    <mergeCell ref="W44:X45"/>
    <mergeCell ref="E46:G46"/>
    <mergeCell ref="H46:I46"/>
    <mergeCell ref="L46:M46"/>
    <mergeCell ref="P46:R46"/>
    <mergeCell ref="S46:T46"/>
    <mergeCell ref="U46:V46"/>
    <mergeCell ref="W46:X46"/>
    <mergeCell ref="A38:Z38"/>
    <mergeCell ref="E43:M43"/>
    <mergeCell ref="P43:X43"/>
    <mergeCell ref="E44:G45"/>
    <mergeCell ref="H44:I45"/>
    <mergeCell ref="J44:K45"/>
    <mergeCell ref="L44:M45"/>
    <mergeCell ref="P44:R45"/>
    <mergeCell ref="S44:T45"/>
    <mergeCell ref="U44:V45"/>
    <mergeCell ref="A1:Z1"/>
    <mergeCell ref="T27:V27"/>
    <mergeCell ref="T26:V26"/>
    <mergeCell ref="T25:V25"/>
    <mergeCell ref="T24:V24"/>
    <mergeCell ref="T23:V23"/>
    <mergeCell ref="T22:V22"/>
    <mergeCell ref="Q16:S16"/>
    <mergeCell ref="Q34:S34"/>
    <mergeCell ref="Q33:S33"/>
    <mergeCell ref="Q22:S22"/>
    <mergeCell ref="Q21:S21"/>
    <mergeCell ref="Q20:S20"/>
    <mergeCell ref="Q19:S19"/>
    <mergeCell ref="Q18:S18"/>
    <mergeCell ref="Q17:S17"/>
    <mergeCell ref="T13:V14"/>
    <mergeCell ref="Q15:S15"/>
    <mergeCell ref="Q32:S32"/>
    <mergeCell ref="Q31:S31"/>
    <mergeCell ref="Q24:S24"/>
    <mergeCell ref="Q23:S23"/>
    <mergeCell ref="Q25:S25"/>
    <mergeCell ref="W25:Z25"/>
    <mergeCell ref="A36:F36"/>
    <mergeCell ref="A37:F37"/>
    <mergeCell ref="W31:Z31"/>
    <mergeCell ref="W30:Z30"/>
    <mergeCell ref="W29:Z29"/>
    <mergeCell ref="W28:Z28"/>
    <mergeCell ref="W27:Z27"/>
    <mergeCell ref="W26:Z26"/>
    <mergeCell ref="Q30:S30"/>
    <mergeCell ref="Q29:S29"/>
    <mergeCell ref="Q28:S28"/>
    <mergeCell ref="Q27:S27"/>
    <mergeCell ref="Q26:S26"/>
    <mergeCell ref="Q35:Z37"/>
    <mergeCell ref="A35:F35"/>
    <mergeCell ref="W32:Z32"/>
    <mergeCell ref="W33:Z33"/>
    <mergeCell ref="W34:Z34"/>
    <mergeCell ref="T34:V34"/>
    <mergeCell ref="T33:V33"/>
    <mergeCell ref="T32:V32"/>
    <mergeCell ref="W24:Z24"/>
    <mergeCell ref="W23:Z23"/>
    <mergeCell ref="T31:V31"/>
    <mergeCell ref="T30:V30"/>
    <mergeCell ref="T29:V29"/>
    <mergeCell ref="T28:V28"/>
    <mergeCell ref="W13:Z14"/>
    <mergeCell ref="W21:Z21"/>
    <mergeCell ref="W19:Z19"/>
    <mergeCell ref="W20:Z20"/>
    <mergeCell ref="W18:Z18"/>
    <mergeCell ref="W17:Z17"/>
    <mergeCell ref="W16:Z16"/>
    <mergeCell ref="W15:Z15"/>
    <mergeCell ref="W22:Z22"/>
    <mergeCell ref="T21:V21"/>
    <mergeCell ref="T20:V20"/>
    <mergeCell ref="T19:V19"/>
    <mergeCell ref="T18:V18"/>
    <mergeCell ref="T17:V17"/>
    <mergeCell ref="T16:V16"/>
    <mergeCell ref="T15:V15"/>
    <mergeCell ref="E83:G83"/>
    <mergeCell ref="A72:F72"/>
    <mergeCell ref="J46:K46"/>
    <mergeCell ref="D13:F13"/>
    <mergeCell ref="A13:A14"/>
    <mergeCell ref="B13:B14"/>
    <mergeCell ref="C13:C14"/>
    <mergeCell ref="P10:R10"/>
    <mergeCell ref="U9:V9"/>
    <mergeCell ref="U10:V10"/>
    <mergeCell ref="U11:V11"/>
    <mergeCell ref="H9:I9"/>
    <mergeCell ref="S10:T11"/>
    <mergeCell ref="H10:I11"/>
    <mergeCell ref="J9:K9"/>
    <mergeCell ref="J10:K10"/>
    <mergeCell ref="J11:K11"/>
    <mergeCell ref="L9:M9"/>
    <mergeCell ref="L10:M10"/>
    <mergeCell ref="L11:M11"/>
    <mergeCell ref="S9:T9"/>
    <mergeCell ref="P11:R11"/>
    <mergeCell ref="E9:G9"/>
    <mergeCell ref="E10:G10"/>
    <mergeCell ref="E84:G84"/>
    <mergeCell ref="H84:I85"/>
    <mergeCell ref="J84:K84"/>
    <mergeCell ref="L84:M84"/>
    <mergeCell ref="E85:G85"/>
    <mergeCell ref="A109:F109"/>
    <mergeCell ref="E122:G122"/>
    <mergeCell ref="J122:K122"/>
    <mergeCell ref="L122:M122"/>
    <mergeCell ref="Q13:S14"/>
    <mergeCell ref="L7:M8"/>
    <mergeCell ref="P9:R9"/>
    <mergeCell ref="P6:X6"/>
    <mergeCell ref="P7:R8"/>
    <mergeCell ref="E6:M6"/>
    <mergeCell ref="E7:G8"/>
    <mergeCell ref="G13:P13"/>
    <mergeCell ref="H7:I8"/>
    <mergeCell ref="J7:K8"/>
    <mergeCell ref="W9:X9"/>
    <mergeCell ref="W10:X10"/>
    <mergeCell ref="W11:X11"/>
    <mergeCell ref="S7:T8"/>
    <mergeCell ref="U7:V8"/>
    <mergeCell ref="W7:X8"/>
    <mergeCell ref="E11:G11"/>
  </mergeCells>
  <pageMargins left="0.25" right="0.25" top="0.25" bottom="0.2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showZeros="0" zoomScale="75" zoomScaleNormal="75" workbookViewId="0">
      <selection activeCell="B89" sqref="B89"/>
    </sheetView>
  </sheetViews>
  <sheetFormatPr defaultRowHeight="15" x14ac:dyDescent="0.25"/>
  <cols>
    <col min="1" max="1" width="25.7109375" style="89" customWidth="1"/>
    <col min="2" max="2" width="5.7109375" style="89" customWidth="1"/>
    <col min="3" max="3" width="12.7109375" style="89" customWidth="1"/>
    <col min="4" max="6" width="7.7109375" style="89" customWidth="1"/>
    <col min="7" max="16" width="6.28515625" style="89" customWidth="1"/>
    <col min="17" max="25" width="5.7109375" style="89" customWidth="1"/>
    <col min="26" max="16384" width="9.140625" style="89"/>
  </cols>
  <sheetData>
    <row r="1" spans="1:26" ht="24" customHeight="1" x14ac:dyDescent="0.25">
      <c r="A1" s="313" t="s">
        <v>71</v>
      </c>
      <c r="B1" s="314"/>
      <c r="C1" s="314"/>
      <c r="D1" s="314"/>
      <c r="E1" s="314"/>
      <c r="F1" s="314"/>
      <c r="G1" s="314"/>
      <c r="H1" s="314"/>
      <c r="I1" s="314"/>
      <c r="J1" s="314"/>
      <c r="K1" s="314"/>
      <c r="L1" s="314"/>
      <c r="M1" s="314"/>
      <c r="N1" s="314"/>
      <c r="O1" s="314"/>
      <c r="P1" s="314"/>
      <c r="Q1" s="314"/>
      <c r="R1" s="314"/>
      <c r="S1" s="314"/>
      <c r="T1" s="314"/>
      <c r="U1" s="314"/>
      <c r="V1" s="314"/>
      <c r="W1" s="314"/>
      <c r="X1" s="314"/>
      <c r="Y1" s="314"/>
      <c r="Z1" s="315"/>
    </row>
    <row r="2" spans="1:26" s="125" customFormat="1" ht="15" customHeight="1" x14ac:dyDescent="0.25">
      <c r="A2" s="140"/>
      <c r="B2" s="141"/>
      <c r="C2" s="141"/>
      <c r="D2" s="141"/>
      <c r="E2" s="141"/>
      <c r="F2" s="141"/>
      <c r="G2" s="141"/>
      <c r="H2" s="141"/>
      <c r="I2" s="141"/>
      <c r="J2" s="141"/>
      <c r="K2" s="141"/>
      <c r="L2" s="141"/>
      <c r="M2" s="141"/>
      <c r="N2" s="142"/>
      <c r="O2" s="142"/>
      <c r="P2" s="142"/>
      <c r="Q2" s="103"/>
      <c r="R2" s="103"/>
      <c r="S2" s="103"/>
      <c r="T2" s="103"/>
      <c r="U2" s="103"/>
      <c r="V2" s="103"/>
      <c r="W2" s="103"/>
      <c r="X2" s="103"/>
      <c r="Y2" s="103"/>
      <c r="Z2" s="143"/>
    </row>
    <row r="3" spans="1:26" ht="15" customHeight="1" x14ac:dyDescent="0.25">
      <c r="A3" s="13" t="s">
        <v>57</v>
      </c>
      <c r="B3" s="145" t="s">
        <v>2</v>
      </c>
      <c r="C3" s="146"/>
      <c r="D3" s="141"/>
      <c r="E3" s="146"/>
      <c r="F3" s="146"/>
      <c r="G3" s="106"/>
      <c r="H3" s="106"/>
      <c r="I3" s="106"/>
      <c r="J3" s="106"/>
      <c r="K3" s="141"/>
      <c r="L3" s="141"/>
      <c r="M3" s="141"/>
      <c r="N3" s="142"/>
      <c r="O3" s="142"/>
      <c r="P3" s="142"/>
      <c r="Q3" s="106"/>
      <c r="R3" s="106"/>
      <c r="S3" s="106"/>
      <c r="T3" s="106"/>
      <c r="U3" s="106"/>
      <c r="V3" s="106"/>
      <c r="W3" s="106"/>
      <c r="X3" s="106"/>
      <c r="Y3" s="106"/>
      <c r="Z3" s="107"/>
    </row>
    <row r="4" spans="1:26" ht="15" customHeight="1" x14ac:dyDescent="0.25">
      <c r="A4" s="13"/>
      <c r="B4" s="146"/>
      <c r="C4" s="146"/>
      <c r="D4" s="146"/>
      <c r="E4" s="146"/>
      <c r="F4" s="146"/>
      <c r="G4" s="146"/>
      <c r="H4" s="145"/>
      <c r="I4" s="146"/>
      <c r="J4" s="141"/>
      <c r="K4" s="141"/>
      <c r="L4" s="141"/>
      <c r="M4" s="141"/>
      <c r="N4" s="142"/>
      <c r="O4" s="142"/>
      <c r="P4" s="142"/>
      <c r="Q4" s="106"/>
      <c r="R4" s="106"/>
      <c r="S4" s="106"/>
      <c r="T4" s="106"/>
      <c r="U4" s="106"/>
      <c r="V4" s="106"/>
      <c r="W4" s="106"/>
      <c r="X4" s="106"/>
      <c r="Y4" s="106"/>
      <c r="Z4" s="107"/>
    </row>
    <row r="5" spans="1:26" ht="15" customHeight="1" thickBot="1" x14ac:dyDescent="0.3">
      <c r="A5" s="13" t="s">
        <v>58</v>
      </c>
      <c r="B5" s="146"/>
      <c r="C5" s="146"/>
      <c r="D5" s="146"/>
      <c r="E5" s="146"/>
      <c r="F5" s="146"/>
      <c r="G5" s="146"/>
      <c r="H5" s="145"/>
      <c r="I5" s="146"/>
      <c r="J5" s="141"/>
      <c r="K5" s="141"/>
      <c r="L5" s="141"/>
      <c r="M5" s="141"/>
      <c r="N5" s="142"/>
      <c r="O5" s="142"/>
      <c r="P5" s="142"/>
      <c r="Q5" s="106"/>
      <c r="R5" s="106"/>
      <c r="S5" s="106"/>
      <c r="T5" s="106"/>
      <c r="U5" s="106"/>
      <c r="V5" s="106"/>
      <c r="W5" s="106"/>
      <c r="X5" s="106"/>
      <c r="Y5" s="106"/>
      <c r="Z5" s="107"/>
    </row>
    <row r="6" spans="1:26" ht="15" customHeight="1" thickBot="1" x14ac:dyDescent="0.3">
      <c r="A6" s="13"/>
      <c r="B6" s="146"/>
      <c r="C6" s="146"/>
      <c r="D6" s="146"/>
      <c r="E6" s="223" t="s">
        <v>52</v>
      </c>
      <c r="F6" s="224"/>
      <c r="G6" s="224"/>
      <c r="H6" s="224"/>
      <c r="I6" s="224"/>
      <c r="J6" s="224"/>
      <c r="K6" s="224"/>
      <c r="L6" s="224"/>
      <c r="M6" s="225"/>
      <c r="N6" s="141"/>
      <c r="O6" s="141"/>
      <c r="P6" s="214" t="s">
        <v>54</v>
      </c>
      <c r="Q6" s="215"/>
      <c r="R6" s="215"/>
      <c r="S6" s="215"/>
      <c r="T6" s="215"/>
      <c r="U6" s="215"/>
      <c r="V6" s="215"/>
      <c r="W6" s="215"/>
      <c r="X6" s="216"/>
      <c r="Y6" s="106"/>
      <c r="Z6" s="107"/>
    </row>
    <row r="7" spans="1:26" ht="15" customHeight="1" x14ac:dyDescent="0.25">
      <c r="A7" s="15" t="s">
        <v>59</v>
      </c>
      <c r="B7" s="147"/>
      <c r="C7" s="147"/>
      <c r="D7" s="148"/>
      <c r="E7" s="226"/>
      <c r="F7" s="227"/>
      <c r="G7" s="227"/>
      <c r="H7" s="233" t="s">
        <v>51</v>
      </c>
      <c r="I7" s="233"/>
      <c r="J7" s="208" t="s">
        <v>23</v>
      </c>
      <c r="K7" s="208"/>
      <c r="L7" s="208" t="s">
        <v>24</v>
      </c>
      <c r="M7" s="209"/>
      <c r="N7" s="149"/>
      <c r="O7" s="150"/>
      <c r="P7" s="217"/>
      <c r="Q7" s="218"/>
      <c r="R7" s="219"/>
      <c r="S7" s="239" t="s">
        <v>53</v>
      </c>
      <c r="T7" s="239"/>
      <c r="U7" s="239" t="s">
        <v>23</v>
      </c>
      <c r="V7" s="239"/>
      <c r="W7" s="239" t="s">
        <v>24</v>
      </c>
      <c r="X7" s="241"/>
      <c r="Y7" s="106"/>
      <c r="Z7" s="107"/>
    </row>
    <row r="8" spans="1:26" ht="15" customHeight="1" x14ac:dyDescent="0.25">
      <c r="A8" s="15" t="s">
        <v>60</v>
      </c>
      <c r="B8" s="147"/>
      <c r="C8" s="147"/>
      <c r="D8" s="148"/>
      <c r="E8" s="228"/>
      <c r="F8" s="229"/>
      <c r="G8" s="229"/>
      <c r="H8" s="234"/>
      <c r="I8" s="234"/>
      <c r="J8" s="210"/>
      <c r="K8" s="210"/>
      <c r="L8" s="210"/>
      <c r="M8" s="211"/>
      <c r="N8" s="151"/>
      <c r="O8" s="151"/>
      <c r="P8" s="220"/>
      <c r="Q8" s="221"/>
      <c r="R8" s="222"/>
      <c r="S8" s="240"/>
      <c r="T8" s="240"/>
      <c r="U8" s="240"/>
      <c r="V8" s="240"/>
      <c r="W8" s="240"/>
      <c r="X8" s="242"/>
      <c r="Y8" s="106"/>
      <c r="Z8" s="107"/>
    </row>
    <row r="9" spans="1:26" ht="15" customHeight="1" x14ac:dyDescent="0.25">
      <c r="A9" s="144"/>
      <c r="B9" s="146"/>
      <c r="C9" s="146"/>
      <c r="D9" s="146"/>
      <c r="E9" s="245" t="s">
        <v>48</v>
      </c>
      <c r="F9" s="246"/>
      <c r="G9" s="246"/>
      <c r="H9" s="267" t="s">
        <v>21</v>
      </c>
      <c r="I9" s="267"/>
      <c r="J9" s="249"/>
      <c r="K9" s="249"/>
      <c r="L9" s="250"/>
      <c r="M9" s="251"/>
      <c r="N9" s="151"/>
      <c r="O9" s="151"/>
      <c r="P9" s="212" t="s">
        <v>48</v>
      </c>
      <c r="Q9" s="213"/>
      <c r="R9" s="213"/>
      <c r="S9" s="267" t="s">
        <v>21</v>
      </c>
      <c r="T9" s="267"/>
      <c r="U9" s="235"/>
      <c r="V9" s="265"/>
      <c r="W9" s="235"/>
      <c r="X9" s="236"/>
      <c r="Y9" s="106"/>
      <c r="Z9" s="107"/>
    </row>
    <row r="10" spans="1:26" ht="15" customHeight="1" x14ac:dyDescent="0.25">
      <c r="A10" s="152"/>
      <c r="B10" s="106"/>
      <c r="C10" s="106"/>
      <c r="D10" s="106"/>
      <c r="E10" s="245" t="s">
        <v>49</v>
      </c>
      <c r="F10" s="246"/>
      <c r="G10" s="246"/>
      <c r="H10" s="247"/>
      <c r="I10" s="247"/>
      <c r="J10" s="249"/>
      <c r="K10" s="249"/>
      <c r="L10" s="250"/>
      <c r="M10" s="251"/>
      <c r="N10" s="151"/>
      <c r="O10" s="151"/>
      <c r="P10" s="212" t="s">
        <v>49</v>
      </c>
      <c r="Q10" s="213"/>
      <c r="R10" s="213"/>
      <c r="S10" s="268"/>
      <c r="T10" s="269"/>
      <c r="U10" s="235"/>
      <c r="V10" s="265"/>
      <c r="W10" s="235"/>
      <c r="X10" s="236"/>
      <c r="Y10" s="106"/>
      <c r="Z10" s="107"/>
    </row>
    <row r="11" spans="1:26" ht="15" customHeight="1" thickBot="1" x14ac:dyDescent="0.3">
      <c r="A11" s="152"/>
      <c r="B11" s="106"/>
      <c r="C11" s="106"/>
      <c r="D11" s="106"/>
      <c r="E11" s="243" t="s">
        <v>50</v>
      </c>
      <c r="F11" s="244"/>
      <c r="G11" s="244"/>
      <c r="H11" s="248"/>
      <c r="I11" s="248"/>
      <c r="J11" s="254"/>
      <c r="K11" s="254"/>
      <c r="L11" s="255"/>
      <c r="M11" s="256"/>
      <c r="N11" s="151"/>
      <c r="O11" s="151"/>
      <c r="P11" s="274" t="s">
        <v>50</v>
      </c>
      <c r="Q11" s="275"/>
      <c r="R11" s="275"/>
      <c r="S11" s="270"/>
      <c r="T11" s="271"/>
      <c r="U11" s="237"/>
      <c r="V11" s="266"/>
      <c r="W11" s="237"/>
      <c r="X11" s="238"/>
      <c r="Y11" s="106"/>
      <c r="Z11" s="107"/>
    </row>
    <row r="12" spans="1:26" ht="15" customHeight="1" thickBot="1" x14ac:dyDescent="0.3">
      <c r="A12" s="153"/>
      <c r="B12" s="154"/>
      <c r="C12" s="154"/>
      <c r="D12" s="154"/>
      <c r="E12" s="154"/>
      <c r="F12" s="154"/>
      <c r="G12" s="154"/>
      <c r="H12" s="154"/>
      <c r="I12" s="154"/>
      <c r="J12" s="154"/>
      <c r="K12" s="154"/>
      <c r="L12" s="155"/>
      <c r="M12" s="155"/>
      <c r="N12" s="156"/>
      <c r="O12" s="156"/>
      <c r="P12" s="156"/>
      <c r="Q12" s="106"/>
      <c r="R12" s="106"/>
      <c r="S12" s="106"/>
      <c r="T12" s="106"/>
      <c r="U12" s="106"/>
      <c r="V12" s="106"/>
      <c r="W12" s="106"/>
      <c r="X12" s="106"/>
      <c r="Y12" s="106"/>
      <c r="Z12" s="107"/>
    </row>
    <row r="13" spans="1:26" ht="15" customHeight="1" x14ac:dyDescent="0.25">
      <c r="A13" s="259" t="s">
        <v>85</v>
      </c>
      <c r="B13" s="261" t="s">
        <v>34</v>
      </c>
      <c r="C13" s="263" t="s">
        <v>45</v>
      </c>
      <c r="D13" s="257" t="s">
        <v>42</v>
      </c>
      <c r="E13" s="233"/>
      <c r="F13" s="258"/>
      <c r="G13" s="230" t="s">
        <v>46</v>
      </c>
      <c r="H13" s="231"/>
      <c r="I13" s="231"/>
      <c r="J13" s="231"/>
      <c r="K13" s="231"/>
      <c r="L13" s="231"/>
      <c r="M13" s="231"/>
      <c r="N13" s="231"/>
      <c r="O13" s="231"/>
      <c r="P13" s="232"/>
      <c r="Q13" s="202" t="s">
        <v>35</v>
      </c>
      <c r="R13" s="203"/>
      <c r="S13" s="204"/>
      <c r="T13" s="309" t="s">
        <v>84</v>
      </c>
      <c r="U13" s="203"/>
      <c r="V13" s="310"/>
      <c r="W13" s="282" t="s">
        <v>37</v>
      </c>
      <c r="X13" s="233"/>
      <c r="Y13" s="233"/>
      <c r="Z13" s="283"/>
    </row>
    <row r="14" spans="1:26" ht="80.25" x14ac:dyDescent="0.25">
      <c r="A14" s="260"/>
      <c r="B14" s="262"/>
      <c r="C14" s="264"/>
      <c r="D14" s="157" t="s">
        <v>38</v>
      </c>
      <c r="E14" s="158" t="s">
        <v>39</v>
      </c>
      <c r="F14" s="159" t="s">
        <v>40</v>
      </c>
      <c r="G14" s="160" t="s">
        <v>0</v>
      </c>
      <c r="H14" s="161" t="s">
        <v>73</v>
      </c>
      <c r="I14" s="161" t="s">
        <v>1</v>
      </c>
      <c r="J14" s="162" t="s">
        <v>78</v>
      </c>
      <c r="K14" s="162" t="s">
        <v>79</v>
      </c>
      <c r="L14" s="162" t="s">
        <v>80</v>
      </c>
      <c r="M14" s="162" t="s">
        <v>81</v>
      </c>
      <c r="N14" s="162" t="s">
        <v>82</v>
      </c>
      <c r="O14" s="162" t="s">
        <v>83</v>
      </c>
      <c r="P14" s="163" t="s">
        <v>47</v>
      </c>
      <c r="Q14" s="205"/>
      <c r="R14" s="206"/>
      <c r="S14" s="207"/>
      <c r="T14" s="311"/>
      <c r="U14" s="206"/>
      <c r="V14" s="312"/>
      <c r="W14" s="284"/>
      <c r="X14" s="234"/>
      <c r="Y14" s="234"/>
      <c r="Z14" s="285"/>
    </row>
    <row r="15" spans="1:26" ht="24" customHeight="1" x14ac:dyDescent="0.25">
      <c r="A15" s="169">
        <f>'Weekly Menus'!A7</f>
        <v>0</v>
      </c>
      <c r="B15" s="17"/>
      <c r="C15" s="68">
        <f>'6-8'!B6</f>
        <v>0</v>
      </c>
      <c r="D15" s="19"/>
      <c r="E15" s="20"/>
      <c r="F15" s="21"/>
      <c r="G15" s="70">
        <f>'6-8'!C6</f>
        <v>0</v>
      </c>
      <c r="H15" s="71">
        <f>'6-8'!D6</f>
        <v>0</v>
      </c>
      <c r="I15" s="71">
        <f>'6-8'!E6</f>
        <v>0</v>
      </c>
      <c r="J15" s="71">
        <f>'6-8'!G6</f>
        <v>0</v>
      </c>
      <c r="K15" s="71">
        <f>'6-8'!H6</f>
        <v>0</v>
      </c>
      <c r="L15" s="71">
        <f>'6-8'!I6</f>
        <v>0</v>
      </c>
      <c r="M15" s="71">
        <f>'6-8'!J6</f>
        <v>0</v>
      </c>
      <c r="N15" s="71">
        <f>'6-8'!K6</f>
        <v>0</v>
      </c>
      <c r="O15" s="71">
        <f>'6-8'!L6</f>
        <v>0</v>
      </c>
      <c r="P15" s="72">
        <f>SUM(J15:O15)</f>
        <v>0</v>
      </c>
      <c r="Q15" s="280"/>
      <c r="R15" s="280"/>
      <c r="S15" s="281"/>
      <c r="T15" s="279"/>
      <c r="U15" s="280"/>
      <c r="V15" s="281"/>
      <c r="W15" s="276"/>
      <c r="X15" s="277"/>
      <c r="Y15" s="277"/>
      <c r="Z15" s="278"/>
    </row>
    <row r="16" spans="1:26" ht="24" customHeight="1" x14ac:dyDescent="0.25">
      <c r="A16" s="169">
        <f>'Weekly Menus'!A8</f>
        <v>0</v>
      </c>
      <c r="B16" s="17"/>
      <c r="C16" s="68">
        <f>'6-8'!B7</f>
        <v>0</v>
      </c>
      <c r="D16" s="19"/>
      <c r="E16" s="20"/>
      <c r="F16" s="21"/>
      <c r="G16" s="70">
        <f>'6-8'!C7</f>
        <v>0</v>
      </c>
      <c r="H16" s="71">
        <f>'6-8'!D7</f>
        <v>0</v>
      </c>
      <c r="I16" s="71">
        <f>'6-8'!E7</f>
        <v>0</v>
      </c>
      <c r="J16" s="71">
        <f>'6-8'!G7</f>
        <v>0</v>
      </c>
      <c r="K16" s="71">
        <f>'6-8'!H7</f>
        <v>0</v>
      </c>
      <c r="L16" s="71">
        <f>'6-8'!I7</f>
        <v>0</v>
      </c>
      <c r="M16" s="71">
        <f>'6-8'!J7</f>
        <v>0</v>
      </c>
      <c r="N16" s="71">
        <f>'6-8'!K7</f>
        <v>0</v>
      </c>
      <c r="O16" s="71">
        <f>'6-8'!L7</f>
        <v>0</v>
      </c>
      <c r="P16" s="72">
        <f t="shared" ref="P16:P34" si="0">SUM(J16:O16)</f>
        <v>0</v>
      </c>
      <c r="Q16" s="280"/>
      <c r="R16" s="280"/>
      <c r="S16" s="281"/>
      <c r="T16" s="279"/>
      <c r="U16" s="280"/>
      <c r="V16" s="281"/>
      <c r="W16" s="276"/>
      <c r="X16" s="277"/>
      <c r="Y16" s="277"/>
      <c r="Z16" s="278"/>
    </row>
    <row r="17" spans="1:26" ht="24" customHeight="1" x14ac:dyDescent="0.25">
      <c r="A17" s="169">
        <f>'Weekly Menus'!A9</f>
        <v>0</v>
      </c>
      <c r="B17" s="17"/>
      <c r="C17" s="68">
        <f>'6-8'!B8</f>
        <v>0</v>
      </c>
      <c r="D17" s="19"/>
      <c r="E17" s="20"/>
      <c r="F17" s="21"/>
      <c r="G17" s="70">
        <f>'6-8'!C8</f>
        <v>0</v>
      </c>
      <c r="H17" s="71">
        <f>'6-8'!D8</f>
        <v>0</v>
      </c>
      <c r="I17" s="71">
        <f>'6-8'!E8</f>
        <v>0</v>
      </c>
      <c r="J17" s="71">
        <f>'6-8'!G8</f>
        <v>0</v>
      </c>
      <c r="K17" s="71">
        <f>'6-8'!H8</f>
        <v>0</v>
      </c>
      <c r="L17" s="71">
        <f>'6-8'!I8</f>
        <v>0</v>
      </c>
      <c r="M17" s="71">
        <f>'6-8'!J8</f>
        <v>0</v>
      </c>
      <c r="N17" s="71">
        <f>'6-8'!K8</f>
        <v>0</v>
      </c>
      <c r="O17" s="71">
        <f>'6-8'!L8</f>
        <v>0</v>
      </c>
      <c r="P17" s="72">
        <f t="shared" si="0"/>
        <v>0</v>
      </c>
      <c r="Q17" s="280"/>
      <c r="R17" s="280"/>
      <c r="S17" s="281"/>
      <c r="T17" s="279"/>
      <c r="U17" s="280"/>
      <c r="V17" s="281"/>
      <c r="W17" s="276"/>
      <c r="X17" s="277"/>
      <c r="Y17" s="277"/>
      <c r="Z17" s="278"/>
    </row>
    <row r="18" spans="1:26" ht="24" customHeight="1" x14ac:dyDescent="0.25">
      <c r="A18" s="169">
        <f>'Weekly Menus'!A10</f>
        <v>0</v>
      </c>
      <c r="B18" s="17"/>
      <c r="C18" s="68">
        <f>'6-8'!B9</f>
        <v>0</v>
      </c>
      <c r="D18" s="19"/>
      <c r="E18" s="20"/>
      <c r="F18" s="21"/>
      <c r="G18" s="70">
        <f>'6-8'!C9</f>
        <v>0</v>
      </c>
      <c r="H18" s="71">
        <f>'6-8'!D9</f>
        <v>0</v>
      </c>
      <c r="I18" s="71">
        <f>'6-8'!E9</f>
        <v>0</v>
      </c>
      <c r="J18" s="71">
        <f>'6-8'!G9</f>
        <v>0</v>
      </c>
      <c r="K18" s="71">
        <f>'6-8'!H9</f>
        <v>0</v>
      </c>
      <c r="L18" s="71">
        <f>'6-8'!I9</f>
        <v>0</v>
      </c>
      <c r="M18" s="71">
        <f>'6-8'!J9</f>
        <v>0</v>
      </c>
      <c r="N18" s="71">
        <f>'6-8'!K9</f>
        <v>0</v>
      </c>
      <c r="O18" s="71">
        <f>'6-8'!L9</f>
        <v>0</v>
      </c>
      <c r="P18" s="72">
        <f t="shared" si="0"/>
        <v>0</v>
      </c>
      <c r="Q18" s="280"/>
      <c r="R18" s="280"/>
      <c r="S18" s="281"/>
      <c r="T18" s="279"/>
      <c r="U18" s="280"/>
      <c r="V18" s="281"/>
      <c r="W18" s="276"/>
      <c r="X18" s="277"/>
      <c r="Y18" s="277"/>
      <c r="Z18" s="278"/>
    </row>
    <row r="19" spans="1:26" ht="24" customHeight="1" x14ac:dyDescent="0.25">
      <c r="A19" s="169">
        <f>'Weekly Menus'!A11</f>
        <v>0</v>
      </c>
      <c r="B19" s="17"/>
      <c r="C19" s="68">
        <f>'6-8'!B10</f>
        <v>0</v>
      </c>
      <c r="D19" s="19"/>
      <c r="E19" s="20"/>
      <c r="F19" s="21"/>
      <c r="G19" s="70">
        <f>'6-8'!C10</f>
        <v>0</v>
      </c>
      <c r="H19" s="71">
        <f>'6-8'!D10</f>
        <v>0</v>
      </c>
      <c r="I19" s="71">
        <f>'6-8'!E10</f>
        <v>0</v>
      </c>
      <c r="J19" s="71">
        <f>'6-8'!G10</f>
        <v>0</v>
      </c>
      <c r="K19" s="71">
        <f>'6-8'!H10</f>
        <v>0</v>
      </c>
      <c r="L19" s="71">
        <f>'6-8'!I10</f>
        <v>0</v>
      </c>
      <c r="M19" s="71">
        <f>'6-8'!J10</f>
        <v>0</v>
      </c>
      <c r="N19" s="71">
        <f>'6-8'!K10</f>
        <v>0</v>
      </c>
      <c r="O19" s="71">
        <f>'6-8'!L10</f>
        <v>0</v>
      </c>
      <c r="P19" s="72">
        <f t="shared" si="0"/>
        <v>0</v>
      </c>
      <c r="Q19" s="280"/>
      <c r="R19" s="280"/>
      <c r="S19" s="281"/>
      <c r="T19" s="279"/>
      <c r="U19" s="280"/>
      <c r="V19" s="281"/>
      <c r="W19" s="276"/>
      <c r="X19" s="277"/>
      <c r="Y19" s="277"/>
      <c r="Z19" s="278"/>
    </row>
    <row r="20" spans="1:26" ht="24" customHeight="1" x14ac:dyDescent="0.25">
      <c r="A20" s="169">
        <f>'Weekly Menus'!A12</f>
        <v>0</v>
      </c>
      <c r="B20" s="17"/>
      <c r="C20" s="68">
        <f>'6-8'!B11</f>
        <v>0</v>
      </c>
      <c r="D20" s="19"/>
      <c r="E20" s="20"/>
      <c r="F20" s="21"/>
      <c r="G20" s="70">
        <f>'6-8'!C11</f>
        <v>0</v>
      </c>
      <c r="H20" s="71">
        <f>'6-8'!D11</f>
        <v>0</v>
      </c>
      <c r="I20" s="71">
        <f>'6-8'!E11</f>
        <v>0</v>
      </c>
      <c r="J20" s="71">
        <f>'6-8'!G11</f>
        <v>0</v>
      </c>
      <c r="K20" s="71">
        <f>'6-8'!H11</f>
        <v>0</v>
      </c>
      <c r="L20" s="71">
        <f>'6-8'!I11</f>
        <v>0</v>
      </c>
      <c r="M20" s="71">
        <f>'6-8'!J11</f>
        <v>0</v>
      </c>
      <c r="N20" s="71">
        <f>'6-8'!K11</f>
        <v>0</v>
      </c>
      <c r="O20" s="71">
        <f>'6-8'!L11</f>
        <v>0</v>
      </c>
      <c r="P20" s="72">
        <f t="shared" si="0"/>
        <v>0</v>
      </c>
      <c r="Q20" s="280"/>
      <c r="R20" s="280"/>
      <c r="S20" s="281"/>
      <c r="T20" s="279"/>
      <c r="U20" s="280"/>
      <c r="V20" s="281"/>
      <c r="W20" s="276"/>
      <c r="X20" s="277"/>
      <c r="Y20" s="277"/>
      <c r="Z20" s="278"/>
    </row>
    <row r="21" spans="1:26" ht="24" customHeight="1" x14ac:dyDescent="0.25">
      <c r="A21" s="169">
        <f>'Weekly Menus'!A13</f>
        <v>0</v>
      </c>
      <c r="B21" s="17"/>
      <c r="C21" s="68">
        <f>'6-8'!B12</f>
        <v>0</v>
      </c>
      <c r="D21" s="19"/>
      <c r="E21" s="20"/>
      <c r="F21" s="21"/>
      <c r="G21" s="70">
        <f>'6-8'!C12</f>
        <v>0</v>
      </c>
      <c r="H21" s="71">
        <f>'6-8'!D12</f>
        <v>0</v>
      </c>
      <c r="I21" s="71">
        <f>'6-8'!E12</f>
        <v>0</v>
      </c>
      <c r="J21" s="71">
        <f>'6-8'!G12</f>
        <v>0</v>
      </c>
      <c r="K21" s="71">
        <f>'6-8'!H12</f>
        <v>0</v>
      </c>
      <c r="L21" s="71">
        <f>'6-8'!I12</f>
        <v>0</v>
      </c>
      <c r="M21" s="71">
        <f>'6-8'!J12</f>
        <v>0</v>
      </c>
      <c r="N21" s="71">
        <f>'6-8'!K12</f>
        <v>0</v>
      </c>
      <c r="O21" s="71">
        <f>'6-8'!L12</f>
        <v>0</v>
      </c>
      <c r="P21" s="72">
        <f t="shared" si="0"/>
        <v>0</v>
      </c>
      <c r="Q21" s="280"/>
      <c r="R21" s="280"/>
      <c r="S21" s="281"/>
      <c r="T21" s="279"/>
      <c r="U21" s="280"/>
      <c r="V21" s="281"/>
      <c r="W21" s="276"/>
      <c r="X21" s="277"/>
      <c r="Y21" s="277"/>
      <c r="Z21" s="278"/>
    </row>
    <row r="22" spans="1:26" ht="24" customHeight="1" x14ac:dyDescent="0.25">
      <c r="A22" s="169">
        <f>'Weekly Menus'!A14</f>
        <v>0</v>
      </c>
      <c r="B22" s="17"/>
      <c r="C22" s="68">
        <f>'6-8'!B13</f>
        <v>0</v>
      </c>
      <c r="D22" s="19"/>
      <c r="E22" s="20"/>
      <c r="F22" s="21"/>
      <c r="G22" s="70">
        <f>'6-8'!C13</f>
        <v>0</v>
      </c>
      <c r="H22" s="71">
        <f>'6-8'!D13</f>
        <v>0</v>
      </c>
      <c r="I22" s="71">
        <f>'6-8'!E13</f>
        <v>0</v>
      </c>
      <c r="J22" s="71">
        <f>'6-8'!G13</f>
        <v>0</v>
      </c>
      <c r="K22" s="71">
        <f>'6-8'!H13</f>
        <v>0</v>
      </c>
      <c r="L22" s="71">
        <f>'6-8'!I13</f>
        <v>0</v>
      </c>
      <c r="M22" s="71">
        <f>'6-8'!J13</f>
        <v>0</v>
      </c>
      <c r="N22" s="71">
        <f>'6-8'!K13</f>
        <v>0</v>
      </c>
      <c r="O22" s="71">
        <f>'6-8'!L13</f>
        <v>0</v>
      </c>
      <c r="P22" s="72">
        <f t="shared" si="0"/>
        <v>0</v>
      </c>
      <c r="Q22" s="280"/>
      <c r="R22" s="280"/>
      <c r="S22" s="281"/>
      <c r="T22" s="279"/>
      <c r="U22" s="280"/>
      <c r="V22" s="281"/>
      <c r="W22" s="276"/>
      <c r="X22" s="277"/>
      <c r="Y22" s="277"/>
      <c r="Z22" s="278"/>
    </row>
    <row r="23" spans="1:26" ht="24" customHeight="1" x14ac:dyDescent="0.25">
      <c r="A23" s="169">
        <f>'Weekly Menus'!A15</f>
        <v>0</v>
      </c>
      <c r="B23" s="17"/>
      <c r="C23" s="68">
        <f>'6-8'!B14</f>
        <v>0</v>
      </c>
      <c r="D23" s="19"/>
      <c r="E23" s="20"/>
      <c r="F23" s="21"/>
      <c r="G23" s="70">
        <f>'6-8'!C14</f>
        <v>0</v>
      </c>
      <c r="H23" s="71">
        <f>'6-8'!D14</f>
        <v>0</v>
      </c>
      <c r="I23" s="71">
        <f>'6-8'!E14</f>
        <v>0</v>
      </c>
      <c r="J23" s="71">
        <f>'6-8'!G14</f>
        <v>0</v>
      </c>
      <c r="K23" s="71">
        <f>'6-8'!H14</f>
        <v>0</v>
      </c>
      <c r="L23" s="71">
        <f>'6-8'!I14</f>
        <v>0</v>
      </c>
      <c r="M23" s="71">
        <f>'6-8'!J14</f>
        <v>0</v>
      </c>
      <c r="N23" s="71">
        <f>'6-8'!K14</f>
        <v>0</v>
      </c>
      <c r="O23" s="71">
        <f>'6-8'!L14</f>
        <v>0</v>
      </c>
      <c r="P23" s="72">
        <f t="shared" si="0"/>
        <v>0</v>
      </c>
      <c r="Q23" s="280"/>
      <c r="R23" s="280"/>
      <c r="S23" s="281"/>
      <c r="T23" s="279"/>
      <c r="U23" s="280"/>
      <c r="V23" s="281"/>
      <c r="W23" s="276"/>
      <c r="X23" s="277"/>
      <c r="Y23" s="277"/>
      <c r="Z23" s="278"/>
    </row>
    <row r="24" spans="1:26" ht="24" customHeight="1" x14ac:dyDescent="0.25">
      <c r="A24" s="169">
        <f>'Weekly Menus'!A16</f>
        <v>0</v>
      </c>
      <c r="B24" s="17"/>
      <c r="C24" s="68">
        <f>'6-8'!B15</f>
        <v>0</v>
      </c>
      <c r="D24" s="19"/>
      <c r="E24" s="20"/>
      <c r="F24" s="21"/>
      <c r="G24" s="70">
        <f>'6-8'!C15</f>
        <v>0</v>
      </c>
      <c r="H24" s="71">
        <f>'6-8'!D15</f>
        <v>0</v>
      </c>
      <c r="I24" s="71">
        <f>'6-8'!E15</f>
        <v>0</v>
      </c>
      <c r="J24" s="71">
        <f>'6-8'!G15</f>
        <v>0</v>
      </c>
      <c r="K24" s="71">
        <f>'6-8'!H15</f>
        <v>0</v>
      </c>
      <c r="L24" s="71">
        <f>'6-8'!I15</f>
        <v>0</v>
      </c>
      <c r="M24" s="71">
        <f>'6-8'!J15</f>
        <v>0</v>
      </c>
      <c r="N24" s="71">
        <f>'6-8'!K15</f>
        <v>0</v>
      </c>
      <c r="O24" s="71">
        <f>'6-8'!L15</f>
        <v>0</v>
      </c>
      <c r="P24" s="72">
        <f t="shared" si="0"/>
        <v>0</v>
      </c>
      <c r="Q24" s="280"/>
      <c r="R24" s="280"/>
      <c r="S24" s="281"/>
      <c r="T24" s="279"/>
      <c r="U24" s="280"/>
      <c r="V24" s="281"/>
      <c r="W24" s="276"/>
      <c r="X24" s="277"/>
      <c r="Y24" s="277"/>
      <c r="Z24" s="278"/>
    </row>
    <row r="25" spans="1:26" ht="24" customHeight="1" x14ac:dyDescent="0.25">
      <c r="A25" s="169">
        <f>'Weekly Menus'!A17</f>
        <v>0</v>
      </c>
      <c r="B25" s="17"/>
      <c r="C25" s="68">
        <f>'6-8'!B16</f>
        <v>0</v>
      </c>
      <c r="D25" s="19"/>
      <c r="E25" s="20"/>
      <c r="F25" s="21"/>
      <c r="G25" s="70">
        <f>'6-8'!C16</f>
        <v>0</v>
      </c>
      <c r="H25" s="71">
        <f>'6-8'!D16</f>
        <v>0</v>
      </c>
      <c r="I25" s="71">
        <f>'6-8'!E16</f>
        <v>0</v>
      </c>
      <c r="J25" s="71">
        <f>'6-8'!G16</f>
        <v>0</v>
      </c>
      <c r="K25" s="71">
        <f>'6-8'!H16</f>
        <v>0</v>
      </c>
      <c r="L25" s="71">
        <f>'6-8'!I16</f>
        <v>0</v>
      </c>
      <c r="M25" s="71">
        <f>'6-8'!J16</f>
        <v>0</v>
      </c>
      <c r="N25" s="71">
        <f>'6-8'!K16</f>
        <v>0</v>
      </c>
      <c r="O25" s="71">
        <f>'6-8'!L16</f>
        <v>0</v>
      </c>
      <c r="P25" s="72">
        <f t="shared" si="0"/>
        <v>0</v>
      </c>
      <c r="Q25" s="280"/>
      <c r="R25" s="280"/>
      <c r="S25" s="281"/>
      <c r="T25" s="279"/>
      <c r="U25" s="280"/>
      <c r="V25" s="281"/>
      <c r="W25" s="290"/>
      <c r="X25" s="290"/>
      <c r="Y25" s="290"/>
      <c r="Z25" s="291"/>
    </row>
    <row r="26" spans="1:26" ht="24" customHeight="1" x14ac:dyDescent="0.25">
      <c r="A26" s="169">
        <f>'Weekly Menus'!A18</f>
        <v>0</v>
      </c>
      <c r="B26" s="17"/>
      <c r="C26" s="68">
        <f>'6-8'!B17</f>
        <v>0</v>
      </c>
      <c r="D26" s="19"/>
      <c r="E26" s="20"/>
      <c r="F26" s="21"/>
      <c r="G26" s="70">
        <f>'6-8'!C17</f>
        <v>0</v>
      </c>
      <c r="H26" s="71">
        <f>'6-8'!D17</f>
        <v>0</v>
      </c>
      <c r="I26" s="71">
        <f>'6-8'!E17</f>
        <v>0</v>
      </c>
      <c r="J26" s="71">
        <f>'6-8'!G17</f>
        <v>0</v>
      </c>
      <c r="K26" s="71">
        <f>'6-8'!H17</f>
        <v>0</v>
      </c>
      <c r="L26" s="71">
        <f>'6-8'!I17</f>
        <v>0</v>
      </c>
      <c r="M26" s="71">
        <f>'6-8'!J17</f>
        <v>0</v>
      </c>
      <c r="N26" s="71">
        <f>'6-8'!K17</f>
        <v>0</v>
      </c>
      <c r="O26" s="71">
        <f>'6-8'!L17</f>
        <v>0</v>
      </c>
      <c r="P26" s="72">
        <f t="shared" si="0"/>
        <v>0</v>
      </c>
      <c r="Q26" s="280"/>
      <c r="R26" s="280"/>
      <c r="S26" s="281"/>
      <c r="T26" s="279"/>
      <c r="U26" s="280"/>
      <c r="V26" s="281"/>
      <c r="W26" s="290"/>
      <c r="X26" s="290"/>
      <c r="Y26" s="290"/>
      <c r="Z26" s="291"/>
    </row>
    <row r="27" spans="1:26" ht="24" customHeight="1" x14ac:dyDescent="0.25">
      <c r="A27" s="169">
        <f>'Weekly Menus'!A19</f>
        <v>0</v>
      </c>
      <c r="B27" s="17"/>
      <c r="C27" s="68">
        <f>'6-8'!B18</f>
        <v>0</v>
      </c>
      <c r="D27" s="19"/>
      <c r="E27" s="20"/>
      <c r="F27" s="21"/>
      <c r="G27" s="70">
        <f>'6-8'!C18</f>
        <v>0</v>
      </c>
      <c r="H27" s="71">
        <f>'6-8'!D18</f>
        <v>0</v>
      </c>
      <c r="I27" s="71">
        <f>'6-8'!E18</f>
        <v>0</v>
      </c>
      <c r="J27" s="71">
        <f>'6-8'!G18</f>
        <v>0</v>
      </c>
      <c r="K27" s="71">
        <f>'6-8'!H18</f>
        <v>0</v>
      </c>
      <c r="L27" s="71">
        <f>'6-8'!I18</f>
        <v>0</v>
      </c>
      <c r="M27" s="71">
        <f>'6-8'!J18</f>
        <v>0</v>
      </c>
      <c r="N27" s="71">
        <f>'6-8'!K18</f>
        <v>0</v>
      </c>
      <c r="O27" s="71">
        <f>'6-8'!L18</f>
        <v>0</v>
      </c>
      <c r="P27" s="72">
        <f t="shared" si="0"/>
        <v>0</v>
      </c>
      <c r="Q27" s="280"/>
      <c r="R27" s="280"/>
      <c r="S27" s="281"/>
      <c r="T27" s="279"/>
      <c r="U27" s="280"/>
      <c r="V27" s="281"/>
      <c r="W27" s="290"/>
      <c r="X27" s="290"/>
      <c r="Y27" s="290"/>
      <c r="Z27" s="291"/>
    </row>
    <row r="28" spans="1:26" ht="24" customHeight="1" x14ac:dyDescent="0.25">
      <c r="A28" s="169">
        <f>'Weekly Menus'!A20</f>
        <v>0</v>
      </c>
      <c r="B28" s="17"/>
      <c r="C28" s="68">
        <f>'6-8'!B19</f>
        <v>0</v>
      </c>
      <c r="D28" s="19"/>
      <c r="E28" s="20"/>
      <c r="F28" s="21"/>
      <c r="G28" s="70">
        <f>'6-8'!C19</f>
        <v>0</v>
      </c>
      <c r="H28" s="71">
        <f>'6-8'!D19</f>
        <v>0</v>
      </c>
      <c r="I28" s="71">
        <f>'6-8'!E19</f>
        <v>0</v>
      </c>
      <c r="J28" s="71">
        <f>'6-8'!G19</f>
        <v>0</v>
      </c>
      <c r="K28" s="71">
        <f>'6-8'!H19</f>
        <v>0</v>
      </c>
      <c r="L28" s="71">
        <f>'6-8'!I19</f>
        <v>0</v>
      </c>
      <c r="M28" s="71">
        <f>'6-8'!J19</f>
        <v>0</v>
      </c>
      <c r="N28" s="71">
        <f>'6-8'!K19</f>
        <v>0</v>
      </c>
      <c r="O28" s="71">
        <f>'6-8'!L19</f>
        <v>0</v>
      </c>
      <c r="P28" s="72">
        <f t="shared" si="0"/>
        <v>0</v>
      </c>
      <c r="Q28" s="280"/>
      <c r="R28" s="280"/>
      <c r="S28" s="281"/>
      <c r="T28" s="279"/>
      <c r="U28" s="280"/>
      <c r="V28" s="281"/>
      <c r="W28" s="290"/>
      <c r="X28" s="290"/>
      <c r="Y28" s="290"/>
      <c r="Z28" s="291"/>
    </row>
    <row r="29" spans="1:26" ht="24" customHeight="1" x14ac:dyDescent="0.25">
      <c r="A29" s="169">
        <f>'Weekly Menus'!A21</f>
        <v>0</v>
      </c>
      <c r="B29" s="17"/>
      <c r="C29" s="68">
        <f>'6-8'!B20</f>
        <v>0</v>
      </c>
      <c r="D29" s="19"/>
      <c r="E29" s="20"/>
      <c r="F29" s="21"/>
      <c r="G29" s="70">
        <f>'6-8'!C20</f>
        <v>0</v>
      </c>
      <c r="H29" s="71">
        <f>'6-8'!D20</f>
        <v>0</v>
      </c>
      <c r="I29" s="71">
        <f>'6-8'!E20</f>
        <v>0</v>
      </c>
      <c r="J29" s="71">
        <f>'6-8'!G20</f>
        <v>0</v>
      </c>
      <c r="K29" s="71">
        <f>'6-8'!H20</f>
        <v>0</v>
      </c>
      <c r="L29" s="71">
        <f>'6-8'!I20</f>
        <v>0</v>
      </c>
      <c r="M29" s="71">
        <f>'6-8'!J20</f>
        <v>0</v>
      </c>
      <c r="N29" s="71">
        <f>'6-8'!K20</f>
        <v>0</v>
      </c>
      <c r="O29" s="71">
        <f>'6-8'!L20</f>
        <v>0</v>
      </c>
      <c r="P29" s="72">
        <f t="shared" si="0"/>
        <v>0</v>
      </c>
      <c r="Q29" s="280"/>
      <c r="R29" s="280"/>
      <c r="S29" s="281"/>
      <c r="T29" s="279"/>
      <c r="U29" s="280"/>
      <c r="V29" s="281"/>
      <c r="W29" s="290"/>
      <c r="X29" s="290"/>
      <c r="Y29" s="290"/>
      <c r="Z29" s="291"/>
    </row>
    <row r="30" spans="1:26" ht="24" customHeight="1" x14ac:dyDescent="0.25">
      <c r="A30" s="169">
        <f>'Weekly Menus'!A22</f>
        <v>0</v>
      </c>
      <c r="B30" s="17"/>
      <c r="C30" s="68">
        <f>'6-8'!B21</f>
        <v>0</v>
      </c>
      <c r="D30" s="19"/>
      <c r="E30" s="20"/>
      <c r="F30" s="21"/>
      <c r="G30" s="70">
        <f>'6-8'!C21</f>
        <v>0</v>
      </c>
      <c r="H30" s="71">
        <f>'6-8'!D21</f>
        <v>0</v>
      </c>
      <c r="I30" s="71">
        <f>'6-8'!E21</f>
        <v>0</v>
      </c>
      <c r="J30" s="71">
        <f>'6-8'!G21</f>
        <v>0</v>
      </c>
      <c r="K30" s="71">
        <f>'6-8'!H21</f>
        <v>0</v>
      </c>
      <c r="L30" s="71">
        <f>'6-8'!I21</f>
        <v>0</v>
      </c>
      <c r="M30" s="71">
        <f>'6-8'!J21</f>
        <v>0</v>
      </c>
      <c r="N30" s="71">
        <f>'6-8'!K21</f>
        <v>0</v>
      </c>
      <c r="O30" s="71">
        <f>'6-8'!L21</f>
        <v>0</v>
      </c>
      <c r="P30" s="72">
        <f t="shared" si="0"/>
        <v>0</v>
      </c>
      <c r="Q30" s="280"/>
      <c r="R30" s="280"/>
      <c r="S30" s="281"/>
      <c r="T30" s="279"/>
      <c r="U30" s="280"/>
      <c r="V30" s="281"/>
      <c r="W30" s="290"/>
      <c r="X30" s="290"/>
      <c r="Y30" s="290"/>
      <c r="Z30" s="291"/>
    </row>
    <row r="31" spans="1:26" ht="24" customHeight="1" x14ac:dyDescent="0.25">
      <c r="A31" s="169">
        <f>'Weekly Menus'!A23</f>
        <v>0</v>
      </c>
      <c r="B31" s="17"/>
      <c r="C31" s="68">
        <f>'6-8'!B22</f>
        <v>0</v>
      </c>
      <c r="D31" s="19"/>
      <c r="E31" s="20"/>
      <c r="F31" s="21"/>
      <c r="G31" s="70">
        <f>'6-8'!C22</f>
        <v>0</v>
      </c>
      <c r="H31" s="71">
        <f>'6-8'!D22</f>
        <v>0</v>
      </c>
      <c r="I31" s="71">
        <f>'6-8'!E22</f>
        <v>0</v>
      </c>
      <c r="J31" s="71">
        <f>'6-8'!G22</f>
        <v>0</v>
      </c>
      <c r="K31" s="71">
        <f>'6-8'!H22</f>
        <v>0</v>
      </c>
      <c r="L31" s="71">
        <f>'6-8'!I22</f>
        <v>0</v>
      </c>
      <c r="M31" s="71">
        <f>'6-8'!J22</f>
        <v>0</v>
      </c>
      <c r="N31" s="71">
        <f>'6-8'!K22</f>
        <v>0</v>
      </c>
      <c r="O31" s="71">
        <f>'6-8'!L22</f>
        <v>0</v>
      </c>
      <c r="P31" s="72">
        <f t="shared" si="0"/>
        <v>0</v>
      </c>
      <c r="Q31" s="280"/>
      <c r="R31" s="280"/>
      <c r="S31" s="281"/>
      <c r="T31" s="279"/>
      <c r="U31" s="280"/>
      <c r="V31" s="281"/>
      <c r="W31" s="290"/>
      <c r="X31" s="290"/>
      <c r="Y31" s="290"/>
      <c r="Z31" s="291"/>
    </row>
    <row r="32" spans="1:26" ht="24" customHeight="1" x14ac:dyDescent="0.25">
      <c r="A32" s="169">
        <f>'Weekly Menus'!A24</f>
        <v>0</v>
      </c>
      <c r="B32" s="17"/>
      <c r="C32" s="68">
        <f>'6-8'!B23</f>
        <v>0</v>
      </c>
      <c r="D32" s="19"/>
      <c r="E32" s="20"/>
      <c r="F32" s="21"/>
      <c r="G32" s="70">
        <f>'6-8'!C23</f>
        <v>0</v>
      </c>
      <c r="H32" s="71">
        <f>'6-8'!D23</f>
        <v>0</v>
      </c>
      <c r="I32" s="71">
        <f>'6-8'!E23</f>
        <v>0</v>
      </c>
      <c r="J32" s="71">
        <f>'6-8'!G23</f>
        <v>0</v>
      </c>
      <c r="K32" s="71">
        <f>'6-8'!H23</f>
        <v>0</v>
      </c>
      <c r="L32" s="71">
        <f>'6-8'!I23</f>
        <v>0</v>
      </c>
      <c r="M32" s="71">
        <f>'6-8'!J23</f>
        <v>0</v>
      </c>
      <c r="N32" s="71">
        <f>'6-8'!K23</f>
        <v>0</v>
      </c>
      <c r="O32" s="71">
        <f>'6-8'!L23</f>
        <v>0</v>
      </c>
      <c r="P32" s="72">
        <f t="shared" si="0"/>
        <v>0</v>
      </c>
      <c r="Q32" s="280"/>
      <c r="R32" s="280"/>
      <c r="S32" s="281"/>
      <c r="T32" s="279"/>
      <c r="U32" s="280"/>
      <c r="V32" s="281"/>
      <c r="W32" s="290"/>
      <c r="X32" s="290"/>
      <c r="Y32" s="290"/>
      <c r="Z32" s="291"/>
    </row>
    <row r="33" spans="1:26" ht="24" customHeight="1" x14ac:dyDescent="0.25">
      <c r="A33" s="169">
        <f>'Weekly Menus'!A25</f>
        <v>0</v>
      </c>
      <c r="B33" s="17"/>
      <c r="C33" s="68">
        <f>'6-8'!B24</f>
        <v>0</v>
      </c>
      <c r="D33" s="19"/>
      <c r="E33" s="20"/>
      <c r="F33" s="21"/>
      <c r="G33" s="70">
        <f>'6-8'!C24</f>
        <v>0</v>
      </c>
      <c r="H33" s="71">
        <f>'6-8'!D24</f>
        <v>0</v>
      </c>
      <c r="I33" s="71">
        <f>'6-8'!E24</f>
        <v>0</v>
      </c>
      <c r="J33" s="71">
        <f>'6-8'!G24</f>
        <v>0</v>
      </c>
      <c r="K33" s="71">
        <f>'6-8'!H24</f>
        <v>0</v>
      </c>
      <c r="L33" s="71">
        <f>'6-8'!I24</f>
        <v>0</v>
      </c>
      <c r="M33" s="71">
        <f>'6-8'!J24</f>
        <v>0</v>
      </c>
      <c r="N33" s="71">
        <f>'6-8'!K24</f>
        <v>0</v>
      </c>
      <c r="O33" s="71">
        <f>'6-8'!L24</f>
        <v>0</v>
      </c>
      <c r="P33" s="72">
        <f t="shared" si="0"/>
        <v>0</v>
      </c>
      <c r="Q33" s="280"/>
      <c r="R33" s="280"/>
      <c r="S33" s="281"/>
      <c r="T33" s="279"/>
      <c r="U33" s="280"/>
      <c r="V33" s="281"/>
      <c r="W33" s="290"/>
      <c r="X33" s="290"/>
      <c r="Y33" s="290"/>
      <c r="Z33" s="291"/>
    </row>
    <row r="34" spans="1:26" ht="24" customHeight="1" thickBot="1" x14ac:dyDescent="0.3">
      <c r="A34" s="169">
        <f>'Weekly Menus'!A26</f>
        <v>0</v>
      </c>
      <c r="B34" s="18"/>
      <c r="C34" s="68">
        <f>'6-8'!B25</f>
        <v>0</v>
      </c>
      <c r="D34" s="22"/>
      <c r="E34" s="23"/>
      <c r="F34" s="24"/>
      <c r="G34" s="81">
        <f>'6-8'!C25</f>
        <v>0</v>
      </c>
      <c r="H34" s="82">
        <f>'6-8'!D25</f>
        <v>0</v>
      </c>
      <c r="I34" s="82">
        <f>'6-8'!E25</f>
        <v>0</v>
      </c>
      <c r="J34" s="82">
        <f>'6-8'!G25</f>
        <v>0</v>
      </c>
      <c r="K34" s="82">
        <f>'6-8'!H25</f>
        <v>0</v>
      </c>
      <c r="L34" s="82">
        <f>'6-8'!I25</f>
        <v>0</v>
      </c>
      <c r="M34" s="82">
        <f>'6-8'!J25</f>
        <v>0</v>
      </c>
      <c r="N34" s="82">
        <f>'6-8'!K25</f>
        <v>0</v>
      </c>
      <c r="O34" s="82">
        <f>'6-8'!L25</f>
        <v>0</v>
      </c>
      <c r="P34" s="83">
        <f t="shared" si="0"/>
        <v>0</v>
      </c>
      <c r="Q34" s="304"/>
      <c r="R34" s="304"/>
      <c r="S34" s="305"/>
      <c r="T34" s="303"/>
      <c r="U34" s="304"/>
      <c r="V34" s="305"/>
      <c r="W34" s="301"/>
      <c r="X34" s="301"/>
      <c r="Y34" s="301"/>
      <c r="Z34" s="302"/>
    </row>
    <row r="35" spans="1:26" ht="24" customHeight="1" x14ac:dyDescent="0.25">
      <c r="A35" s="252" t="s">
        <v>56</v>
      </c>
      <c r="B35" s="253"/>
      <c r="C35" s="253"/>
      <c r="D35" s="253"/>
      <c r="E35" s="253"/>
      <c r="F35" s="253"/>
      <c r="G35" s="84"/>
      <c r="H35" s="84"/>
      <c r="I35" s="84"/>
      <c r="J35" s="84"/>
      <c r="K35" s="84"/>
      <c r="L35" s="84"/>
      <c r="M35" s="84"/>
      <c r="N35" s="84"/>
      <c r="O35" s="84"/>
      <c r="P35" s="85"/>
      <c r="Q35" s="292" t="s">
        <v>61</v>
      </c>
      <c r="R35" s="293"/>
      <c r="S35" s="293"/>
      <c r="T35" s="293"/>
      <c r="U35" s="293"/>
      <c r="V35" s="293"/>
      <c r="W35" s="293"/>
      <c r="X35" s="293"/>
      <c r="Y35" s="293"/>
      <c r="Z35" s="294"/>
    </row>
    <row r="36" spans="1:26" ht="24" customHeight="1" x14ac:dyDescent="0.25">
      <c r="A36" s="286" t="s">
        <v>55</v>
      </c>
      <c r="B36" s="287"/>
      <c r="C36" s="287"/>
      <c r="D36" s="287"/>
      <c r="E36" s="287"/>
      <c r="F36" s="287"/>
      <c r="G36" s="77">
        <f t="shared" ref="G36:P36" si="1">SUM(G15:G34)</f>
        <v>0</v>
      </c>
      <c r="H36" s="77">
        <f t="shared" si="1"/>
        <v>0</v>
      </c>
      <c r="I36" s="77">
        <f t="shared" si="1"/>
        <v>0</v>
      </c>
      <c r="J36" s="77">
        <f t="shared" si="1"/>
        <v>0</v>
      </c>
      <c r="K36" s="77">
        <f t="shared" si="1"/>
        <v>0</v>
      </c>
      <c r="L36" s="77">
        <f t="shared" si="1"/>
        <v>0</v>
      </c>
      <c r="M36" s="77">
        <f t="shared" si="1"/>
        <v>0</v>
      </c>
      <c r="N36" s="77">
        <f t="shared" si="1"/>
        <v>0</v>
      </c>
      <c r="O36" s="77">
        <f t="shared" si="1"/>
        <v>0</v>
      </c>
      <c r="P36" s="78">
        <f t="shared" si="1"/>
        <v>0</v>
      </c>
      <c r="Q36" s="295"/>
      <c r="R36" s="296"/>
      <c r="S36" s="296"/>
      <c r="T36" s="296"/>
      <c r="U36" s="296"/>
      <c r="V36" s="296"/>
      <c r="W36" s="296"/>
      <c r="X36" s="296"/>
      <c r="Y36" s="296"/>
      <c r="Z36" s="297"/>
    </row>
    <row r="37" spans="1:26" ht="24" customHeight="1" thickBot="1" x14ac:dyDescent="0.3">
      <c r="A37" s="288" t="s">
        <v>67</v>
      </c>
      <c r="B37" s="289"/>
      <c r="C37" s="289"/>
      <c r="D37" s="289"/>
      <c r="E37" s="289"/>
      <c r="F37" s="289"/>
      <c r="G37" s="79">
        <f>SUM(G36)</f>
        <v>0</v>
      </c>
      <c r="H37" s="79">
        <f t="shared" ref="H37:P37" si="2">SUM(H36)</f>
        <v>0</v>
      </c>
      <c r="I37" s="79">
        <f t="shared" si="2"/>
        <v>0</v>
      </c>
      <c r="J37" s="79">
        <f t="shared" si="2"/>
        <v>0</v>
      </c>
      <c r="K37" s="79">
        <f t="shared" si="2"/>
        <v>0</v>
      </c>
      <c r="L37" s="79">
        <f t="shared" si="2"/>
        <v>0</v>
      </c>
      <c r="M37" s="79">
        <f t="shared" si="2"/>
        <v>0</v>
      </c>
      <c r="N37" s="79">
        <f t="shared" si="2"/>
        <v>0</v>
      </c>
      <c r="O37" s="79">
        <f t="shared" si="2"/>
        <v>0</v>
      </c>
      <c r="P37" s="80">
        <f t="shared" si="2"/>
        <v>0</v>
      </c>
      <c r="Q37" s="298"/>
      <c r="R37" s="299"/>
      <c r="S37" s="299"/>
      <c r="T37" s="299"/>
      <c r="U37" s="299"/>
      <c r="V37" s="299"/>
      <c r="W37" s="299"/>
      <c r="X37" s="299"/>
      <c r="Y37" s="299"/>
      <c r="Z37" s="300"/>
    </row>
    <row r="38" spans="1:26" s="164" customFormat="1" ht="24" customHeight="1" x14ac:dyDescent="0.25">
      <c r="A38" s="313" t="s">
        <v>71</v>
      </c>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5"/>
    </row>
    <row r="39" spans="1:26" s="164" customFormat="1" ht="15" customHeight="1" x14ac:dyDescent="0.25">
      <c r="A39" s="140"/>
      <c r="B39" s="141"/>
      <c r="C39" s="141"/>
      <c r="D39" s="141"/>
      <c r="E39" s="141"/>
      <c r="F39" s="141"/>
      <c r="G39" s="141"/>
      <c r="H39" s="141"/>
      <c r="I39" s="141"/>
      <c r="J39" s="141"/>
      <c r="K39" s="141"/>
      <c r="L39" s="141"/>
      <c r="M39" s="141"/>
      <c r="N39" s="142"/>
      <c r="O39" s="142"/>
      <c r="P39" s="142"/>
      <c r="Q39" s="103"/>
      <c r="R39" s="103"/>
      <c r="S39" s="103"/>
      <c r="T39" s="103"/>
      <c r="U39" s="103"/>
      <c r="V39" s="103"/>
      <c r="W39" s="103"/>
      <c r="X39" s="103"/>
      <c r="Y39" s="103"/>
      <c r="Z39" s="143"/>
    </row>
    <row r="40" spans="1:26" s="164" customFormat="1" ht="15" customHeight="1" x14ac:dyDescent="0.25">
      <c r="A40" s="13" t="s">
        <v>57</v>
      </c>
      <c r="B40" s="145" t="s">
        <v>3</v>
      </c>
      <c r="C40" s="146"/>
      <c r="D40" s="141"/>
      <c r="E40" s="146"/>
      <c r="F40" s="146"/>
      <c r="G40" s="106"/>
      <c r="H40" s="106"/>
      <c r="I40" s="106"/>
      <c r="J40" s="106"/>
      <c r="K40" s="141"/>
      <c r="L40" s="141"/>
      <c r="M40" s="141"/>
      <c r="N40" s="142"/>
      <c r="O40" s="142"/>
      <c r="P40" s="142"/>
      <c r="Q40" s="106"/>
      <c r="R40" s="106"/>
      <c r="S40" s="106"/>
      <c r="T40" s="106"/>
      <c r="U40" s="106"/>
      <c r="V40" s="106"/>
      <c r="W40" s="106"/>
      <c r="X40" s="106"/>
      <c r="Y40" s="106"/>
      <c r="Z40" s="107"/>
    </row>
    <row r="41" spans="1:26" s="164" customFormat="1" ht="15" customHeight="1" x14ac:dyDescent="0.25">
      <c r="A41" s="13"/>
      <c r="B41" s="146"/>
      <c r="C41" s="146"/>
      <c r="D41" s="146"/>
      <c r="E41" s="146"/>
      <c r="F41" s="146"/>
      <c r="G41" s="146"/>
      <c r="H41" s="145"/>
      <c r="I41" s="146"/>
      <c r="J41" s="141"/>
      <c r="K41" s="141"/>
      <c r="L41" s="141"/>
      <c r="M41" s="141"/>
      <c r="N41" s="142"/>
      <c r="O41" s="142"/>
      <c r="P41" s="142"/>
      <c r="Q41" s="106"/>
      <c r="R41" s="106"/>
      <c r="S41" s="106"/>
      <c r="T41" s="106"/>
      <c r="U41" s="106"/>
      <c r="V41" s="106"/>
      <c r="W41" s="106"/>
      <c r="X41" s="106"/>
      <c r="Y41" s="106"/>
      <c r="Z41" s="107"/>
    </row>
    <row r="42" spans="1:26" s="164" customFormat="1" ht="15" customHeight="1" thickBot="1" x14ac:dyDescent="0.3">
      <c r="A42" s="13" t="s">
        <v>58</v>
      </c>
      <c r="B42" s="146"/>
      <c r="C42" s="146"/>
      <c r="D42" s="146"/>
      <c r="E42" s="146"/>
      <c r="F42" s="146"/>
      <c r="G42" s="146"/>
      <c r="H42" s="145"/>
      <c r="I42" s="146"/>
      <c r="J42" s="141"/>
      <c r="K42" s="141"/>
      <c r="L42" s="141"/>
      <c r="M42" s="141"/>
      <c r="N42" s="142"/>
      <c r="O42" s="142"/>
      <c r="P42" s="142"/>
      <c r="Q42" s="106"/>
      <c r="R42" s="106"/>
      <c r="S42" s="106"/>
      <c r="T42" s="106"/>
      <c r="U42" s="106"/>
      <c r="V42" s="106"/>
      <c r="W42" s="106"/>
      <c r="X42" s="106"/>
      <c r="Y42" s="106"/>
      <c r="Z42" s="107"/>
    </row>
    <row r="43" spans="1:26" s="164" customFormat="1" ht="15" customHeight="1" thickBot="1" x14ac:dyDescent="0.3">
      <c r="A43" s="13"/>
      <c r="B43" s="146"/>
      <c r="C43" s="146"/>
      <c r="D43" s="146"/>
      <c r="E43" s="223" t="s">
        <v>52</v>
      </c>
      <c r="F43" s="224"/>
      <c r="G43" s="224"/>
      <c r="H43" s="224"/>
      <c r="I43" s="224"/>
      <c r="J43" s="224"/>
      <c r="K43" s="224"/>
      <c r="L43" s="224"/>
      <c r="M43" s="225"/>
      <c r="N43" s="141"/>
      <c r="O43" s="141"/>
      <c r="P43" s="214" t="s">
        <v>54</v>
      </c>
      <c r="Q43" s="215"/>
      <c r="R43" s="215"/>
      <c r="S43" s="215"/>
      <c r="T43" s="215"/>
      <c r="U43" s="215"/>
      <c r="V43" s="215"/>
      <c r="W43" s="215"/>
      <c r="X43" s="216"/>
      <c r="Y43" s="106"/>
      <c r="Z43" s="107"/>
    </row>
    <row r="44" spans="1:26" s="164" customFormat="1" ht="15" customHeight="1" x14ac:dyDescent="0.25">
      <c r="A44" s="15" t="s">
        <v>59</v>
      </c>
      <c r="B44" s="147"/>
      <c r="C44" s="147"/>
      <c r="D44" s="148"/>
      <c r="E44" s="226"/>
      <c r="F44" s="227"/>
      <c r="G44" s="227"/>
      <c r="H44" s="233" t="s">
        <v>51</v>
      </c>
      <c r="I44" s="233"/>
      <c r="J44" s="208" t="s">
        <v>23</v>
      </c>
      <c r="K44" s="208"/>
      <c r="L44" s="208" t="s">
        <v>24</v>
      </c>
      <c r="M44" s="209"/>
      <c r="N44" s="149"/>
      <c r="O44" s="150"/>
      <c r="P44" s="217"/>
      <c r="Q44" s="218"/>
      <c r="R44" s="219"/>
      <c r="S44" s="239" t="s">
        <v>53</v>
      </c>
      <c r="T44" s="239"/>
      <c r="U44" s="239" t="s">
        <v>23</v>
      </c>
      <c r="V44" s="239"/>
      <c r="W44" s="239" t="s">
        <v>24</v>
      </c>
      <c r="X44" s="241"/>
      <c r="Y44" s="106"/>
      <c r="Z44" s="107"/>
    </row>
    <row r="45" spans="1:26" s="164" customFormat="1" ht="15" customHeight="1" x14ac:dyDescent="0.25">
      <c r="A45" s="15" t="s">
        <v>60</v>
      </c>
      <c r="B45" s="147"/>
      <c r="C45" s="147"/>
      <c r="D45" s="148"/>
      <c r="E45" s="228"/>
      <c r="F45" s="229"/>
      <c r="G45" s="229"/>
      <c r="H45" s="234"/>
      <c r="I45" s="234"/>
      <c r="J45" s="210"/>
      <c r="K45" s="210"/>
      <c r="L45" s="210"/>
      <c r="M45" s="211"/>
      <c r="N45" s="151"/>
      <c r="O45" s="151"/>
      <c r="P45" s="220"/>
      <c r="Q45" s="221"/>
      <c r="R45" s="222"/>
      <c r="S45" s="240"/>
      <c r="T45" s="240"/>
      <c r="U45" s="240"/>
      <c r="V45" s="240"/>
      <c r="W45" s="240"/>
      <c r="X45" s="242"/>
      <c r="Y45" s="106"/>
      <c r="Z45" s="107"/>
    </row>
    <row r="46" spans="1:26" s="164" customFormat="1" ht="15" customHeight="1" x14ac:dyDescent="0.25">
      <c r="A46" s="144"/>
      <c r="B46" s="146"/>
      <c r="C46" s="146"/>
      <c r="D46" s="146"/>
      <c r="E46" s="245" t="s">
        <v>48</v>
      </c>
      <c r="F46" s="246"/>
      <c r="G46" s="246"/>
      <c r="H46" s="267" t="s">
        <v>21</v>
      </c>
      <c r="I46" s="267"/>
      <c r="J46" s="249"/>
      <c r="K46" s="249"/>
      <c r="L46" s="250"/>
      <c r="M46" s="251"/>
      <c r="N46" s="151"/>
      <c r="O46" s="151"/>
      <c r="P46" s="212" t="s">
        <v>48</v>
      </c>
      <c r="Q46" s="213"/>
      <c r="R46" s="213"/>
      <c r="S46" s="267" t="s">
        <v>21</v>
      </c>
      <c r="T46" s="267"/>
      <c r="U46" s="235"/>
      <c r="V46" s="265"/>
      <c r="W46" s="235"/>
      <c r="X46" s="236"/>
      <c r="Y46" s="106"/>
      <c r="Z46" s="107"/>
    </row>
    <row r="47" spans="1:26" s="164" customFormat="1" ht="15" customHeight="1" x14ac:dyDescent="0.25">
      <c r="A47" s="152"/>
      <c r="B47" s="106"/>
      <c r="C47" s="106"/>
      <c r="D47" s="106"/>
      <c r="E47" s="245" t="s">
        <v>49</v>
      </c>
      <c r="F47" s="246"/>
      <c r="G47" s="246"/>
      <c r="H47" s="247"/>
      <c r="I47" s="247"/>
      <c r="J47" s="249"/>
      <c r="K47" s="249"/>
      <c r="L47" s="250"/>
      <c r="M47" s="251"/>
      <c r="N47" s="151"/>
      <c r="O47" s="151"/>
      <c r="P47" s="212" t="s">
        <v>49</v>
      </c>
      <c r="Q47" s="213"/>
      <c r="R47" s="213"/>
      <c r="S47" s="268"/>
      <c r="T47" s="269"/>
      <c r="U47" s="235"/>
      <c r="V47" s="265"/>
      <c r="W47" s="235"/>
      <c r="X47" s="236"/>
      <c r="Y47" s="106"/>
      <c r="Z47" s="107"/>
    </row>
    <row r="48" spans="1:26" s="164" customFormat="1" ht="15" customHeight="1" thickBot="1" x14ac:dyDescent="0.3">
      <c r="A48" s="152"/>
      <c r="B48" s="106"/>
      <c r="C48" s="106"/>
      <c r="D48" s="106"/>
      <c r="E48" s="243" t="s">
        <v>50</v>
      </c>
      <c r="F48" s="244"/>
      <c r="G48" s="244"/>
      <c r="H48" s="248"/>
      <c r="I48" s="248"/>
      <c r="J48" s="254"/>
      <c r="K48" s="254"/>
      <c r="L48" s="255"/>
      <c r="M48" s="256"/>
      <c r="N48" s="151"/>
      <c r="O48" s="151"/>
      <c r="P48" s="274" t="s">
        <v>50</v>
      </c>
      <c r="Q48" s="275"/>
      <c r="R48" s="275"/>
      <c r="S48" s="270"/>
      <c r="T48" s="271"/>
      <c r="U48" s="237"/>
      <c r="V48" s="266"/>
      <c r="W48" s="237"/>
      <c r="X48" s="238"/>
      <c r="Y48" s="106"/>
      <c r="Z48" s="107"/>
    </row>
    <row r="49" spans="1:26" s="164" customFormat="1" ht="15" customHeight="1" thickBot="1" x14ac:dyDescent="0.3">
      <c r="A49" s="153"/>
      <c r="B49" s="154"/>
      <c r="C49" s="154"/>
      <c r="D49" s="154"/>
      <c r="E49" s="154"/>
      <c r="F49" s="154"/>
      <c r="G49" s="154"/>
      <c r="H49" s="154"/>
      <c r="I49" s="154"/>
      <c r="J49" s="154"/>
      <c r="K49" s="154"/>
      <c r="L49" s="155"/>
      <c r="M49" s="155"/>
      <c r="N49" s="156"/>
      <c r="O49" s="156"/>
      <c r="P49" s="156"/>
      <c r="Q49" s="106"/>
      <c r="R49" s="106"/>
      <c r="S49" s="106"/>
      <c r="T49" s="106"/>
      <c r="U49" s="106"/>
      <c r="V49" s="106"/>
      <c r="W49" s="106"/>
      <c r="X49" s="106"/>
      <c r="Y49" s="106"/>
      <c r="Z49" s="107"/>
    </row>
    <row r="50" spans="1:26" s="164" customFormat="1" ht="15" customHeight="1" x14ac:dyDescent="0.25">
      <c r="A50" s="259" t="s">
        <v>66</v>
      </c>
      <c r="B50" s="261" t="s">
        <v>34</v>
      </c>
      <c r="C50" s="263" t="s">
        <v>45</v>
      </c>
      <c r="D50" s="257" t="s">
        <v>42</v>
      </c>
      <c r="E50" s="233"/>
      <c r="F50" s="258"/>
      <c r="G50" s="230" t="s">
        <v>46</v>
      </c>
      <c r="H50" s="231"/>
      <c r="I50" s="231"/>
      <c r="J50" s="231"/>
      <c r="K50" s="231"/>
      <c r="L50" s="231"/>
      <c r="M50" s="231"/>
      <c r="N50" s="231"/>
      <c r="O50" s="231"/>
      <c r="P50" s="232"/>
      <c r="Q50" s="202" t="s">
        <v>35</v>
      </c>
      <c r="R50" s="203"/>
      <c r="S50" s="204"/>
      <c r="T50" s="309" t="s">
        <v>84</v>
      </c>
      <c r="U50" s="203"/>
      <c r="V50" s="310"/>
      <c r="W50" s="282" t="s">
        <v>37</v>
      </c>
      <c r="X50" s="233"/>
      <c r="Y50" s="233"/>
      <c r="Z50" s="283"/>
    </row>
    <row r="51" spans="1:26" s="164" customFormat="1" ht="80.25" x14ac:dyDescent="0.25">
      <c r="A51" s="260"/>
      <c r="B51" s="262"/>
      <c r="C51" s="264"/>
      <c r="D51" s="157" t="s">
        <v>38</v>
      </c>
      <c r="E51" s="158" t="s">
        <v>39</v>
      </c>
      <c r="F51" s="159" t="s">
        <v>40</v>
      </c>
      <c r="G51" s="160" t="s">
        <v>0</v>
      </c>
      <c r="H51" s="161" t="s">
        <v>73</v>
      </c>
      <c r="I51" s="161" t="s">
        <v>1</v>
      </c>
      <c r="J51" s="162" t="s">
        <v>78</v>
      </c>
      <c r="K51" s="162" t="s">
        <v>79</v>
      </c>
      <c r="L51" s="162" t="s">
        <v>80</v>
      </c>
      <c r="M51" s="162" t="s">
        <v>81</v>
      </c>
      <c r="N51" s="162" t="s">
        <v>82</v>
      </c>
      <c r="O51" s="162" t="s">
        <v>83</v>
      </c>
      <c r="P51" s="163" t="s">
        <v>47</v>
      </c>
      <c r="Q51" s="205"/>
      <c r="R51" s="206"/>
      <c r="S51" s="207"/>
      <c r="T51" s="311"/>
      <c r="U51" s="206"/>
      <c r="V51" s="312"/>
      <c r="W51" s="284"/>
      <c r="X51" s="234"/>
      <c r="Y51" s="234"/>
      <c r="Z51" s="285"/>
    </row>
    <row r="52" spans="1:26" s="164" customFormat="1" ht="24" customHeight="1" x14ac:dyDescent="0.25">
      <c r="A52" s="169">
        <f>'Weekly Menus'!B7</f>
        <v>0</v>
      </c>
      <c r="B52" s="17"/>
      <c r="C52" s="68">
        <f>'6-8'!B35</f>
        <v>0</v>
      </c>
      <c r="D52" s="19"/>
      <c r="E52" s="20"/>
      <c r="F52" s="21"/>
      <c r="G52" s="70">
        <f>'6-8'!C35</f>
        <v>0</v>
      </c>
      <c r="H52" s="71">
        <f>'6-8'!D35</f>
        <v>0</v>
      </c>
      <c r="I52" s="71">
        <f>'6-8'!E35</f>
        <v>0</v>
      </c>
      <c r="J52" s="71">
        <f>'6-8'!G35</f>
        <v>0</v>
      </c>
      <c r="K52" s="71">
        <f>'6-8'!H35</f>
        <v>0</v>
      </c>
      <c r="L52" s="71">
        <f>'6-8'!I35</f>
        <v>0</v>
      </c>
      <c r="M52" s="71">
        <f>'6-8'!J35</f>
        <v>0</v>
      </c>
      <c r="N52" s="71">
        <f>'6-8'!K35</f>
        <v>0</v>
      </c>
      <c r="O52" s="71">
        <f>'6-8'!L35</f>
        <v>0</v>
      </c>
      <c r="P52" s="72">
        <f>SUM(J52:O52)</f>
        <v>0</v>
      </c>
      <c r="Q52" s="280"/>
      <c r="R52" s="280"/>
      <c r="S52" s="281"/>
      <c r="T52" s="279"/>
      <c r="U52" s="280"/>
      <c r="V52" s="281"/>
      <c r="W52" s="276"/>
      <c r="X52" s="277"/>
      <c r="Y52" s="277"/>
      <c r="Z52" s="278"/>
    </row>
    <row r="53" spans="1:26" s="164" customFormat="1" ht="24" customHeight="1" x14ac:dyDescent="0.25">
      <c r="A53" s="169">
        <f>'Weekly Menus'!B8</f>
        <v>0</v>
      </c>
      <c r="B53" s="17"/>
      <c r="C53" s="68">
        <f>'6-8'!B36</f>
        <v>0</v>
      </c>
      <c r="D53" s="19"/>
      <c r="E53" s="20"/>
      <c r="F53" s="21"/>
      <c r="G53" s="70">
        <f>'6-8'!C36</f>
        <v>0</v>
      </c>
      <c r="H53" s="71">
        <f>'6-8'!D36</f>
        <v>0</v>
      </c>
      <c r="I53" s="71">
        <f>'6-8'!E36</f>
        <v>0</v>
      </c>
      <c r="J53" s="71">
        <f>'6-8'!G36</f>
        <v>0</v>
      </c>
      <c r="K53" s="71">
        <f>'6-8'!H36</f>
        <v>0</v>
      </c>
      <c r="L53" s="71">
        <f>'6-8'!I36</f>
        <v>0</v>
      </c>
      <c r="M53" s="71">
        <f>'6-8'!J36</f>
        <v>0</v>
      </c>
      <c r="N53" s="71">
        <f>'6-8'!K36</f>
        <v>0</v>
      </c>
      <c r="O53" s="71">
        <f>'6-8'!L36</f>
        <v>0</v>
      </c>
      <c r="P53" s="72">
        <f t="shared" ref="P53:P71" si="3">SUM(J53:O53)</f>
        <v>0</v>
      </c>
      <c r="Q53" s="280"/>
      <c r="R53" s="280"/>
      <c r="S53" s="281"/>
      <c r="T53" s="279"/>
      <c r="U53" s="280"/>
      <c r="V53" s="281"/>
      <c r="W53" s="276"/>
      <c r="X53" s="277"/>
      <c r="Y53" s="277"/>
      <c r="Z53" s="278"/>
    </row>
    <row r="54" spans="1:26" s="164" customFormat="1" ht="24" customHeight="1" x14ac:dyDescent="0.25">
      <c r="A54" s="169">
        <f>'Weekly Menus'!B9</f>
        <v>0</v>
      </c>
      <c r="B54" s="17"/>
      <c r="C54" s="68">
        <f>'6-8'!B37</f>
        <v>0</v>
      </c>
      <c r="D54" s="19"/>
      <c r="E54" s="20"/>
      <c r="F54" s="21"/>
      <c r="G54" s="70">
        <f>'6-8'!C37</f>
        <v>0</v>
      </c>
      <c r="H54" s="71">
        <f>'6-8'!D37</f>
        <v>0</v>
      </c>
      <c r="I54" s="71">
        <f>'6-8'!E37</f>
        <v>0</v>
      </c>
      <c r="J54" s="71">
        <f>'6-8'!G37</f>
        <v>0</v>
      </c>
      <c r="K54" s="71">
        <f>'6-8'!H37</f>
        <v>0</v>
      </c>
      <c r="L54" s="71">
        <f>'6-8'!I37</f>
        <v>0</v>
      </c>
      <c r="M54" s="71">
        <f>'6-8'!J37</f>
        <v>0</v>
      </c>
      <c r="N54" s="71">
        <f>'6-8'!K37</f>
        <v>0</v>
      </c>
      <c r="O54" s="71">
        <f>'6-8'!L37</f>
        <v>0</v>
      </c>
      <c r="P54" s="72">
        <f t="shared" si="3"/>
        <v>0</v>
      </c>
      <c r="Q54" s="280"/>
      <c r="R54" s="280"/>
      <c r="S54" s="281"/>
      <c r="T54" s="279"/>
      <c r="U54" s="280"/>
      <c r="V54" s="281"/>
      <c r="W54" s="276"/>
      <c r="X54" s="277"/>
      <c r="Y54" s="277"/>
      <c r="Z54" s="278"/>
    </row>
    <row r="55" spans="1:26" s="164" customFormat="1" ht="24" customHeight="1" x14ac:dyDescent="0.25">
      <c r="A55" s="169">
        <f>'Weekly Menus'!B10</f>
        <v>0</v>
      </c>
      <c r="B55" s="17"/>
      <c r="C55" s="68">
        <f>'6-8'!B38</f>
        <v>0</v>
      </c>
      <c r="D55" s="19"/>
      <c r="E55" s="20"/>
      <c r="F55" s="21"/>
      <c r="G55" s="70">
        <f>'6-8'!C38</f>
        <v>0</v>
      </c>
      <c r="H55" s="71">
        <f>'6-8'!D38</f>
        <v>0</v>
      </c>
      <c r="I55" s="71">
        <f>'6-8'!E38</f>
        <v>0</v>
      </c>
      <c r="J55" s="71">
        <f>'6-8'!G38</f>
        <v>0</v>
      </c>
      <c r="K55" s="71">
        <f>'6-8'!H38</f>
        <v>0</v>
      </c>
      <c r="L55" s="71">
        <f>'6-8'!I38</f>
        <v>0</v>
      </c>
      <c r="M55" s="71">
        <f>'6-8'!J38</f>
        <v>0</v>
      </c>
      <c r="N55" s="71">
        <f>'6-8'!K38</f>
        <v>0</v>
      </c>
      <c r="O55" s="71">
        <f>'6-8'!L38</f>
        <v>0</v>
      </c>
      <c r="P55" s="72">
        <f t="shared" si="3"/>
        <v>0</v>
      </c>
      <c r="Q55" s="280"/>
      <c r="R55" s="280"/>
      <c r="S55" s="281"/>
      <c r="T55" s="279"/>
      <c r="U55" s="280"/>
      <c r="V55" s="281"/>
      <c r="W55" s="276"/>
      <c r="X55" s="277"/>
      <c r="Y55" s="277"/>
      <c r="Z55" s="278"/>
    </row>
    <row r="56" spans="1:26" s="164" customFormat="1" ht="24" customHeight="1" x14ac:dyDescent="0.25">
      <c r="A56" s="169">
        <f>'Weekly Menus'!B11</f>
        <v>0</v>
      </c>
      <c r="B56" s="17"/>
      <c r="C56" s="68">
        <f>'6-8'!B39</f>
        <v>0</v>
      </c>
      <c r="D56" s="19"/>
      <c r="E56" s="20"/>
      <c r="F56" s="21"/>
      <c r="G56" s="70">
        <f>'6-8'!C39</f>
        <v>0</v>
      </c>
      <c r="H56" s="71">
        <f>'6-8'!D39</f>
        <v>0</v>
      </c>
      <c r="I56" s="71">
        <f>'6-8'!E39</f>
        <v>0</v>
      </c>
      <c r="J56" s="71">
        <f>'6-8'!G39</f>
        <v>0</v>
      </c>
      <c r="K56" s="71">
        <f>'6-8'!H39</f>
        <v>0</v>
      </c>
      <c r="L56" s="71">
        <f>'6-8'!I39</f>
        <v>0</v>
      </c>
      <c r="M56" s="71">
        <f>'6-8'!J39</f>
        <v>0</v>
      </c>
      <c r="N56" s="71">
        <f>'6-8'!K39</f>
        <v>0</v>
      </c>
      <c r="O56" s="71">
        <f>'6-8'!L39</f>
        <v>0</v>
      </c>
      <c r="P56" s="72">
        <f t="shared" si="3"/>
        <v>0</v>
      </c>
      <c r="Q56" s="280"/>
      <c r="R56" s="280"/>
      <c r="S56" s="281"/>
      <c r="T56" s="279"/>
      <c r="U56" s="280"/>
      <c r="V56" s="281"/>
      <c r="W56" s="276"/>
      <c r="X56" s="277"/>
      <c r="Y56" s="277"/>
      <c r="Z56" s="278"/>
    </row>
    <row r="57" spans="1:26" s="164" customFormat="1" ht="24" customHeight="1" x14ac:dyDescent="0.25">
      <c r="A57" s="169">
        <f>'Weekly Menus'!B12</f>
        <v>0</v>
      </c>
      <c r="B57" s="17"/>
      <c r="C57" s="68">
        <f>'6-8'!B40</f>
        <v>0</v>
      </c>
      <c r="D57" s="19"/>
      <c r="E57" s="20"/>
      <c r="F57" s="21"/>
      <c r="G57" s="70">
        <f>'6-8'!C40</f>
        <v>0</v>
      </c>
      <c r="H57" s="71">
        <f>'6-8'!D40</f>
        <v>0</v>
      </c>
      <c r="I57" s="71">
        <f>'6-8'!E40</f>
        <v>0</v>
      </c>
      <c r="J57" s="71">
        <f>'6-8'!G40</f>
        <v>0</v>
      </c>
      <c r="K57" s="71">
        <f>'6-8'!H40</f>
        <v>0</v>
      </c>
      <c r="L57" s="71">
        <f>'6-8'!I40</f>
        <v>0</v>
      </c>
      <c r="M57" s="71">
        <f>'6-8'!J40</f>
        <v>0</v>
      </c>
      <c r="N57" s="71">
        <f>'6-8'!K40</f>
        <v>0</v>
      </c>
      <c r="O57" s="71">
        <f>'6-8'!L40</f>
        <v>0</v>
      </c>
      <c r="P57" s="72">
        <f t="shared" si="3"/>
        <v>0</v>
      </c>
      <c r="Q57" s="280"/>
      <c r="R57" s="280"/>
      <c r="S57" s="281"/>
      <c r="T57" s="279"/>
      <c r="U57" s="280"/>
      <c r="V57" s="281"/>
      <c r="W57" s="276"/>
      <c r="X57" s="277"/>
      <c r="Y57" s="277"/>
      <c r="Z57" s="278"/>
    </row>
    <row r="58" spans="1:26" s="164" customFormat="1" ht="24" customHeight="1" x14ac:dyDescent="0.25">
      <c r="A58" s="169">
        <f>'Weekly Menus'!B13</f>
        <v>0</v>
      </c>
      <c r="B58" s="17"/>
      <c r="C58" s="68">
        <f>'6-8'!B41</f>
        <v>0</v>
      </c>
      <c r="D58" s="19"/>
      <c r="E58" s="20"/>
      <c r="F58" s="21"/>
      <c r="G58" s="70">
        <f>'6-8'!C41</f>
        <v>0</v>
      </c>
      <c r="H58" s="71">
        <f>'6-8'!D41</f>
        <v>0</v>
      </c>
      <c r="I58" s="71">
        <f>'6-8'!E41</f>
        <v>0</v>
      </c>
      <c r="J58" s="71">
        <f>'6-8'!G41</f>
        <v>0</v>
      </c>
      <c r="K58" s="71">
        <f>'6-8'!H41</f>
        <v>0</v>
      </c>
      <c r="L58" s="71">
        <f>'6-8'!I41</f>
        <v>0</v>
      </c>
      <c r="M58" s="71">
        <f>'6-8'!J41</f>
        <v>0</v>
      </c>
      <c r="N58" s="71">
        <f>'6-8'!K41</f>
        <v>0</v>
      </c>
      <c r="O58" s="71">
        <f>'6-8'!L41</f>
        <v>0</v>
      </c>
      <c r="P58" s="72">
        <f t="shared" si="3"/>
        <v>0</v>
      </c>
      <c r="Q58" s="280"/>
      <c r="R58" s="280"/>
      <c r="S58" s="281"/>
      <c r="T58" s="279"/>
      <c r="U58" s="280"/>
      <c r="V58" s="281"/>
      <c r="W58" s="276"/>
      <c r="X58" s="277"/>
      <c r="Y58" s="277"/>
      <c r="Z58" s="278"/>
    </row>
    <row r="59" spans="1:26" s="164" customFormat="1" ht="24" customHeight="1" x14ac:dyDescent="0.25">
      <c r="A59" s="169">
        <f>'Weekly Menus'!B14</f>
        <v>0</v>
      </c>
      <c r="B59" s="17"/>
      <c r="C59" s="68">
        <f>'6-8'!B42</f>
        <v>0</v>
      </c>
      <c r="D59" s="19"/>
      <c r="E59" s="20"/>
      <c r="F59" s="21"/>
      <c r="G59" s="70">
        <f>'6-8'!C42</f>
        <v>0</v>
      </c>
      <c r="H59" s="71">
        <f>'6-8'!D42</f>
        <v>0</v>
      </c>
      <c r="I59" s="71">
        <f>'6-8'!E42</f>
        <v>0</v>
      </c>
      <c r="J59" s="71">
        <f>'6-8'!G42</f>
        <v>0</v>
      </c>
      <c r="K59" s="71">
        <f>'6-8'!H42</f>
        <v>0</v>
      </c>
      <c r="L59" s="71">
        <f>'6-8'!I42</f>
        <v>0</v>
      </c>
      <c r="M59" s="71">
        <f>'6-8'!J42</f>
        <v>0</v>
      </c>
      <c r="N59" s="71">
        <f>'6-8'!K42</f>
        <v>0</v>
      </c>
      <c r="O59" s="71">
        <f>'6-8'!L42</f>
        <v>0</v>
      </c>
      <c r="P59" s="72">
        <f t="shared" si="3"/>
        <v>0</v>
      </c>
      <c r="Q59" s="280"/>
      <c r="R59" s="280"/>
      <c r="S59" s="281"/>
      <c r="T59" s="279"/>
      <c r="U59" s="280"/>
      <c r="V59" s="281"/>
      <c r="W59" s="276"/>
      <c r="X59" s="277"/>
      <c r="Y59" s="277"/>
      <c r="Z59" s="278"/>
    </row>
    <row r="60" spans="1:26" s="164" customFormat="1" ht="24" customHeight="1" x14ac:dyDescent="0.25">
      <c r="A60" s="169">
        <f>'Weekly Menus'!B15</f>
        <v>0</v>
      </c>
      <c r="B60" s="17"/>
      <c r="C60" s="68">
        <f>'6-8'!B43</f>
        <v>0</v>
      </c>
      <c r="D60" s="19"/>
      <c r="E60" s="20"/>
      <c r="F60" s="21"/>
      <c r="G60" s="70">
        <f>'6-8'!C43</f>
        <v>0</v>
      </c>
      <c r="H60" s="71">
        <f>'6-8'!D43</f>
        <v>0</v>
      </c>
      <c r="I60" s="71">
        <f>'6-8'!E43</f>
        <v>0</v>
      </c>
      <c r="J60" s="71">
        <f>'6-8'!G43</f>
        <v>0</v>
      </c>
      <c r="K60" s="71">
        <f>'6-8'!H43</f>
        <v>0</v>
      </c>
      <c r="L60" s="71">
        <f>'6-8'!I43</f>
        <v>0</v>
      </c>
      <c r="M60" s="71">
        <f>'6-8'!J43</f>
        <v>0</v>
      </c>
      <c r="N60" s="71">
        <f>'6-8'!K43</f>
        <v>0</v>
      </c>
      <c r="O60" s="71">
        <f>'6-8'!L43</f>
        <v>0</v>
      </c>
      <c r="P60" s="72">
        <f t="shared" si="3"/>
        <v>0</v>
      </c>
      <c r="Q60" s="280"/>
      <c r="R60" s="280"/>
      <c r="S60" s="281"/>
      <c r="T60" s="279"/>
      <c r="U60" s="280"/>
      <c r="V60" s="281"/>
      <c r="W60" s="276"/>
      <c r="X60" s="277"/>
      <c r="Y60" s="277"/>
      <c r="Z60" s="278"/>
    </row>
    <row r="61" spans="1:26" s="164" customFormat="1" ht="24" customHeight="1" x14ac:dyDescent="0.25">
      <c r="A61" s="169">
        <f>'Weekly Menus'!B16</f>
        <v>0</v>
      </c>
      <c r="B61" s="17"/>
      <c r="C61" s="68">
        <f>'6-8'!B44</f>
        <v>0</v>
      </c>
      <c r="D61" s="19"/>
      <c r="E61" s="20"/>
      <c r="F61" s="21"/>
      <c r="G61" s="70">
        <f>'6-8'!C44</f>
        <v>0</v>
      </c>
      <c r="H61" s="71">
        <f>'6-8'!D44</f>
        <v>0</v>
      </c>
      <c r="I61" s="71">
        <f>'6-8'!E44</f>
        <v>0</v>
      </c>
      <c r="J61" s="71">
        <f>'6-8'!G44</f>
        <v>0</v>
      </c>
      <c r="K61" s="71">
        <f>'6-8'!H44</f>
        <v>0</v>
      </c>
      <c r="L61" s="71">
        <f>'6-8'!I44</f>
        <v>0</v>
      </c>
      <c r="M61" s="71">
        <f>'6-8'!J44</f>
        <v>0</v>
      </c>
      <c r="N61" s="71">
        <f>'6-8'!K44</f>
        <v>0</v>
      </c>
      <c r="O61" s="71">
        <f>'6-8'!L44</f>
        <v>0</v>
      </c>
      <c r="P61" s="72">
        <f t="shared" si="3"/>
        <v>0</v>
      </c>
      <c r="Q61" s="280"/>
      <c r="R61" s="280"/>
      <c r="S61" s="281"/>
      <c r="T61" s="279"/>
      <c r="U61" s="280"/>
      <c r="V61" s="281"/>
      <c r="W61" s="276"/>
      <c r="X61" s="277"/>
      <c r="Y61" s="277"/>
      <c r="Z61" s="278"/>
    </row>
    <row r="62" spans="1:26" s="164" customFormat="1" ht="24" customHeight="1" x14ac:dyDescent="0.25">
      <c r="A62" s="169">
        <f>'Weekly Menus'!B17</f>
        <v>0</v>
      </c>
      <c r="B62" s="17"/>
      <c r="C62" s="68">
        <f>'6-8'!B45</f>
        <v>0</v>
      </c>
      <c r="D62" s="19"/>
      <c r="E62" s="20"/>
      <c r="F62" s="21"/>
      <c r="G62" s="70">
        <f>'6-8'!C45</f>
        <v>0</v>
      </c>
      <c r="H62" s="71">
        <f>'6-8'!D45</f>
        <v>0</v>
      </c>
      <c r="I62" s="71">
        <f>'6-8'!E45</f>
        <v>0</v>
      </c>
      <c r="J62" s="71">
        <f>'6-8'!G45</f>
        <v>0</v>
      </c>
      <c r="K62" s="71">
        <f>'6-8'!H45</f>
        <v>0</v>
      </c>
      <c r="L62" s="71">
        <f>'6-8'!I45</f>
        <v>0</v>
      </c>
      <c r="M62" s="71">
        <f>'6-8'!J45</f>
        <v>0</v>
      </c>
      <c r="N62" s="71">
        <f>'6-8'!K45</f>
        <v>0</v>
      </c>
      <c r="O62" s="71">
        <f>'6-8'!L45</f>
        <v>0</v>
      </c>
      <c r="P62" s="72">
        <f t="shared" si="3"/>
        <v>0</v>
      </c>
      <c r="Q62" s="280"/>
      <c r="R62" s="280"/>
      <c r="S62" s="281"/>
      <c r="T62" s="279"/>
      <c r="U62" s="280"/>
      <c r="V62" s="281"/>
      <c r="W62" s="290"/>
      <c r="X62" s="290"/>
      <c r="Y62" s="290"/>
      <c r="Z62" s="291"/>
    </row>
    <row r="63" spans="1:26" s="164" customFormat="1" ht="24" customHeight="1" x14ac:dyDescent="0.25">
      <c r="A63" s="169">
        <f>'Weekly Menus'!B18</f>
        <v>0</v>
      </c>
      <c r="B63" s="17"/>
      <c r="C63" s="68">
        <f>'6-8'!B46</f>
        <v>0</v>
      </c>
      <c r="D63" s="19"/>
      <c r="E63" s="20"/>
      <c r="F63" s="21"/>
      <c r="G63" s="70">
        <f>'6-8'!C46</f>
        <v>0</v>
      </c>
      <c r="H63" s="71">
        <f>'6-8'!D46</f>
        <v>0</v>
      </c>
      <c r="I63" s="71">
        <f>'6-8'!E46</f>
        <v>0</v>
      </c>
      <c r="J63" s="71">
        <f>'6-8'!G46</f>
        <v>0</v>
      </c>
      <c r="K63" s="71">
        <f>'6-8'!H46</f>
        <v>0</v>
      </c>
      <c r="L63" s="71">
        <f>'6-8'!I46</f>
        <v>0</v>
      </c>
      <c r="M63" s="71">
        <f>'6-8'!J46</f>
        <v>0</v>
      </c>
      <c r="N63" s="71">
        <f>'6-8'!K46</f>
        <v>0</v>
      </c>
      <c r="O63" s="71">
        <f>'6-8'!L46</f>
        <v>0</v>
      </c>
      <c r="P63" s="72">
        <f t="shared" si="3"/>
        <v>0</v>
      </c>
      <c r="Q63" s="280"/>
      <c r="R63" s="280"/>
      <c r="S63" s="281"/>
      <c r="T63" s="279"/>
      <c r="U63" s="280"/>
      <c r="V63" s="281"/>
      <c r="W63" s="290"/>
      <c r="X63" s="290"/>
      <c r="Y63" s="290"/>
      <c r="Z63" s="291"/>
    </row>
    <row r="64" spans="1:26" s="164" customFormat="1" ht="24" customHeight="1" x14ac:dyDescent="0.25">
      <c r="A64" s="169">
        <f>'Weekly Menus'!B19</f>
        <v>0</v>
      </c>
      <c r="B64" s="17"/>
      <c r="C64" s="68">
        <f>'6-8'!B47</f>
        <v>0</v>
      </c>
      <c r="D64" s="19"/>
      <c r="E64" s="20"/>
      <c r="F64" s="21"/>
      <c r="G64" s="70">
        <f>'6-8'!C47</f>
        <v>0</v>
      </c>
      <c r="H64" s="71">
        <f>'6-8'!D47</f>
        <v>0</v>
      </c>
      <c r="I64" s="71">
        <f>'6-8'!E47</f>
        <v>0</v>
      </c>
      <c r="J64" s="71">
        <f>'6-8'!G47</f>
        <v>0</v>
      </c>
      <c r="K64" s="71">
        <f>'6-8'!H47</f>
        <v>0</v>
      </c>
      <c r="L64" s="71">
        <f>'6-8'!I47</f>
        <v>0</v>
      </c>
      <c r="M64" s="71">
        <f>'6-8'!J47</f>
        <v>0</v>
      </c>
      <c r="N64" s="71">
        <f>'6-8'!K47</f>
        <v>0</v>
      </c>
      <c r="O64" s="71">
        <f>'6-8'!L47</f>
        <v>0</v>
      </c>
      <c r="P64" s="72">
        <f t="shared" si="3"/>
        <v>0</v>
      </c>
      <c r="Q64" s="280"/>
      <c r="R64" s="280"/>
      <c r="S64" s="281"/>
      <c r="T64" s="279"/>
      <c r="U64" s="280"/>
      <c r="V64" s="281"/>
      <c r="W64" s="290"/>
      <c r="X64" s="290"/>
      <c r="Y64" s="290"/>
      <c r="Z64" s="291"/>
    </row>
    <row r="65" spans="1:26" s="164" customFormat="1" ht="24" customHeight="1" x14ac:dyDescent="0.25">
      <c r="A65" s="169">
        <f>'Weekly Menus'!B20</f>
        <v>0</v>
      </c>
      <c r="B65" s="17"/>
      <c r="C65" s="68">
        <f>'6-8'!B48</f>
        <v>0</v>
      </c>
      <c r="D65" s="19"/>
      <c r="E65" s="20"/>
      <c r="F65" s="21"/>
      <c r="G65" s="70">
        <f>'6-8'!C48</f>
        <v>0</v>
      </c>
      <c r="H65" s="71">
        <f>'6-8'!D48</f>
        <v>0</v>
      </c>
      <c r="I65" s="71">
        <f>'6-8'!E48</f>
        <v>0</v>
      </c>
      <c r="J65" s="71">
        <f>'6-8'!G48</f>
        <v>0</v>
      </c>
      <c r="K65" s="71">
        <f>'6-8'!H48</f>
        <v>0</v>
      </c>
      <c r="L65" s="71">
        <f>'6-8'!I48</f>
        <v>0</v>
      </c>
      <c r="M65" s="71">
        <f>'6-8'!J48</f>
        <v>0</v>
      </c>
      <c r="N65" s="71">
        <f>'6-8'!K48</f>
        <v>0</v>
      </c>
      <c r="O65" s="71">
        <f>'6-8'!L48</f>
        <v>0</v>
      </c>
      <c r="P65" s="72">
        <f t="shared" si="3"/>
        <v>0</v>
      </c>
      <c r="Q65" s="280"/>
      <c r="R65" s="280"/>
      <c r="S65" s="281"/>
      <c r="T65" s="279"/>
      <c r="U65" s="280"/>
      <c r="V65" s="281"/>
      <c r="W65" s="290"/>
      <c r="X65" s="290"/>
      <c r="Y65" s="290"/>
      <c r="Z65" s="291"/>
    </row>
    <row r="66" spans="1:26" s="164" customFormat="1" ht="24" customHeight="1" x14ac:dyDescent="0.25">
      <c r="A66" s="169">
        <f>'Weekly Menus'!B21</f>
        <v>0</v>
      </c>
      <c r="B66" s="17"/>
      <c r="C66" s="68">
        <f>'6-8'!B49</f>
        <v>0</v>
      </c>
      <c r="D66" s="19"/>
      <c r="E66" s="20"/>
      <c r="F66" s="21"/>
      <c r="G66" s="70">
        <f>'6-8'!C49</f>
        <v>0</v>
      </c>
      <c r="H66" s="71">
        <f>'6-8'!D49</f>
        <v>0</v>
      </c>
      <c r="I66" s="71">
        <f>'6-8'!E49</f>
        <v>0</v>
      </c>
      <c r="J66" s="71">
        <f>'6-8'!G49</f>
        <v>0</v>
      </c>
      <c r="K66" s="71">
        <f>'6-8'!H49</f>
        <v>0</v>
      </c>
      <c r="L66" s="71">
        <f>'6-8'!I49</f>
        <v>0</v>
      </c>
      <c r="M66" s="71">
        <f>'6-8'!J49</f>
        <v>0</v>
      </c>
      <c r="N66" s="71">
        <f>'6-8'!K49</f>
        <v>0</v>
      </c>
      <c r="O66" s="71">
        <f>'6-8'!L49</f>
        <v>0</v>
      </c>
      <c r="P66" s="72">
        <f t="shared" si="3"/>
        <v>0</v>
      </c>
      <c r="Q66" s="280"/>
      <c r="R66" s="280"/>
      <c r="S66" s="281"/>
      <c r="T66" s="279"/>
      <c r="U66" s="280"/>
      <c r="V66" s="281"/>
      <c r="W66" s="290"/>
      <c r="X66" s="290"/>
      <c r="Y66" s="290"/>
      <c r="Z66" s="291"/>
    </row>
    <row r="67" spans="1:26" s="164" customFormat="1" ht="24" customHeight="1" x14ac:dyDescent="0.25">
      <c r="A67" s="169">
        <f>'Weekly Menus'!B22</f>
        <v>0</v>
      </c>
      <c r="B67" s="17"/>
      <c r="C67" s="68">
        <f>'6-8'!B50</f>
        <v>0</v>
      </c>
      <c r="D67" s="19"/>
      <c r="E67" s="20"/>
      <c r="F67" s="21"/>
      <c r="G67" s="70">
        <f>'6-8'!C50</f>
        <v>0</v>
      </c>
      <c r="H67" s="71">
        <f>'6-8'!D50</f>
        <v>0</v>
      </c>
      <c r="I67" s="71">
        <f>'6-8'!E50</f>
        <v>0</v>
      </c>
      <c r="J67" s="71">
        <f>'6-8'!G50</f>
        <v>0</v>
      </c>
      <c r="K67" s="71">
        <f>'6-8'!H50</f>
        <v>0</v>
      </c>
      <c r="L67" s="71">
        <f>'6-8'!I50</f>
        <v>0</v>
      </c>
      <c r="M67" s="71">
        <f>'6-8'!J50</f>
        <v>0</v>
      </c>
      <c r="N67" s="71">
        <f>'6-8'!K50</f>
        <v>0</v>
      </c>
      <c r="O67" s="71">
        <f>'6-8'!L50</f>
        <v>0</v>
      </c>
      <c r="P67" s="72">
        <f t="shared" si="3"/>
        <v>0</v>
      </c>
      <c r="Q67" s="280"/>
      <c r="R67" s="280"/>
      <c r="S67" s="281"/>
      <c r="T67" s="279"/>
      <c r="U67" s="280"/>
      <c r="V67" s="281"/>
      <c r="W67" s="290"/>
      <c r="X67" s="290"/>
      <c r="Y67" s="290"/>
      <c r="Z67" s="291"/>
    </row>
    <row r="68" spans="1:26" s="164" customFormat="1" ht="24" customHeight="1" x14ac:dyDescent="0.25">
      <c r="A68" s="169">
        <f>'Weekly Menus'!B23</f>
        <v>0</v>
      </c>
      <c r="B68" s="17"/>
      <c r="C68" s="68">
        <f>'6-8'!B51</f>
        <v>0</v>
      </c>
      <c r="D68" s="19"/>
      <c r="E68" s="20"/>
      <c r="F68" s="21"/>
      <c r="G68" s="70">
        <f>'6-8'!C51</f>
        <v>0</v>
      </c>
      <c r="H68" s="71">
        <f>'6-8'!D51</f>
        <v>0</v>
      </c>
      <c r="I68" s="71">
        <f>'6-8'!E51</f>
        <v>0</v>
      </c>
      <c r="J68" s="71">
        <f>'6-8'!G51</f>
        <v>0</v>
      </c>
      <c r="K68" s="71">
        <f>'6-8'!H51</f>
        <v>0</v>
      </c>
      <c r="L68" s="71">
        <f>'6-8'!I51</f>
        <v>0</v>
      </c>
      <c r="M68" s="71">
        <f>'6-8'!J51</f>
        <v>0</v>
      </c>
      <c r="N68" s="71">
        <f>'6-8'!K51</f>
        <v>0</v>
      </c>
      <c r="O68" s="71">
        <f>'6-8'!L51</f>
        <v>0</v>
      </c>
      <c r="P68" s="72">
        <f t="shared" si="3"/>
        <v>0</v>
      </c>
      <c r="Q68" s="280"/>
      <c r="R68" s="280"/>
      <c r="S68" s="281"/>
      <c r="T68" s="279"/>
      <c r="U68" s="280"/>
      <c r="V68" s="281"/>
      <c r="W68" s="290"/>
      <c r="X68" s="290"/>
      <c r="Y68" s="290"/>
      <c r="Z68" s="291"/>
    </row>
    <row r="69" spans="1:26" s="164" customFormat="1" ht="24" customHeight="1" x14ac:dyDescent="0.25">
      <c r="A69" s="169">
        <f>'Weekly Menus'!B24</f>
        <v>0</v>
      </c>
      <c r="B69" s="17"/>
      <c r="C69" s="68">
        <f>'6-8'!B52</f>
        <v>0</v>
      </c>
      <c r="D69" s="19"/>
      <c r="E69" s="20"/>
      <c r="F69" s="21"/>
      <c r="G69" s="70">
        <f>'6-8'!C52</f>
        <v>0</v>
      </c>
      <c r="H69" s="71">
        <f>'6-8'!D52</f>
        <v>0</v>
      </c>
      <c r="I69" s="71">
        <f>'6-8'!E52</f>
        <v>0</v>
      </c>
      <c r="J69" s="71">
        <f>'6-8'!G52</f>
        <v>0</v>
      </c>
      <c r="K69" s="71">
        <f>'6-8'!H52</f>
        <v>0</v>
      </c>
      <c r="L69" s="71">
        <f>'6-8'!I52</f>
        <v>0</v>
      </c>
      <c r="M69" s="71">
        <f>'6-8'!J52</f>
        <v>0</v>
      </c>
      <c r="N69" s="71">
        <f>'6-8'!K52</f>
        <v>0</v>
      </c>
      <c r="O69" s="71">
        <f>'6-8'!L52</f>
        <v>0</v>
      </c>
      <c r="P69" s="72">
        <f t="shared" si="3"/>
        <v>0</v>
      </c>
      <c r="Q69" s="280"/>
      <c r="R69" s="280"/>
      <c r="S69" s="281"/>
      <c r="T69" s="279"/>
      <c r="U69" s="280"/>
      <c r="V69" s="281"/>
      <c r="W69" s="290"/>
      <c r="X69" s="290"/>
      <c r="Y69" s="290"/>
      <c r="Z69" s="291"/>
    </row>
    <row r="70" spans="1:26" s="164" customFormat="1" ht="24" customHeight="1" x14ac:dyDescent="0.25">
      <c r="A70" s="169">
        <f>'Weekly Menus'!B25</f>
        <v>0</v>
      </c>
      <c r="B70" s="17"/>
      <c r="C70" s="68">
        <f>'6-8'!B53</f>
        <v>0</v>
      </c>
      <c r="D70" s="19"/>
      <c r="E70" s="20"/>
      <c r="F70" s="21"/>
      <c r="G70" s="70">
        <f>'6-8'!C53</f>
        <v>0</v>
      </c>
      <c r="H70" s="71">
        <f>'6-8'!D53</f>
        <v>0</v>
      </c>
      <c r="I70" s="71">
        <f>'6-8'!E53</f>
        <v>0</v>
      </c>
      <c r="J70" s="71">
        <f>'6-8'!G53</f>
        <v>0</v>
      </c>
      <c r="K70" s="71">
        <f>'6-8'!H53</f>
        <v>0</v>
      </c>
      <c r="L70" s="71">
        <f>'6-8'!I53</f>
        <v>0</v>
      </c>
      <c r="M70" s="71">
        <f>'6-8'!J53</f>
        <v>0</v>
      </c>
      <c r="N70" s="71">
        <f>'6-8'!K53</f>
        <v>0</v>
      </c>
      <c r="O70" s="71">
        <f>'6-8'!L53</f>
        <v>0</v>
      </c>
      <c r="P70" s="72">
        <f t="shared" si="3"/>
        <v>0</v>
      </c>
      <c r="Q70" s="280"/>
      <c r="R70" s="280"/>
      <c r="S70" s="281"/>
      <c r="T70" s="279"/>
      <c r="U70" s="280"/>
      <c r="V70" s="281"/>
      <c r="W70" s="290"/>
      <c r="X70" s="290"/>
      <c r="Y70" s="290"/>
      <c r="Z70" s="291"/>
    </row>
    <row r="71" spans="1:26" s="164" customFormat="1" ht="24" customHeight="1" thickBot="1" x14ac:dyDescent="0.3">
      <c r="A71" s="170">
        <f>'Weekly Menus'!B26</f>
        <v>0</v>
      </c>
      <c r="B71" s="18"/>
      <c r="C71" s="68">
        <f>'6-8'!B54</f>
        <v>0</v>
      </c>
      <c r="D71" s="22"/>
      <c r="E71" s="23"/>
      <c r="F71" s="24"/>
      <c r="G71" s="81">
        <f>'6-8'!C54</f>
        <v>0</v>
      </c>
      <c r="H71" s="82">
        <f>'6-8'!D54</f>
        <v>0</v>
      </c>
      <c r="I71" s="82">
        <f>'6-8'!E54</f>
        <v>0</v>
      </c>
      <c r="J71" s="82">
        <f>'6-8'!G54</f>
        <v>0</v>
      </c>
      <c r="K71" s="82">
        <f>'6-8'!H54</f>
        <v>0</v>
      </c>
      <c r="L71" s="82">
        <f>'6-8'!I54</f>
        <v>0</v>
      </c>
      <c r="M71" s="82">
        <f>'6-8'!J54</f>
        <v>0</v>
      </c>
      <c r="N71" s="82">
        <f>'6-8'!K54</f>
        <v>0</v>
      </c>
      <c r="O71" s="82">
        <f>'6-8'!L54</f>
        <v>0</v>
      </c>
      <c r="P71" s="83">
        <f t="shared" si="3"/>
        <v>0</v>
      </c>
      <c r="Q71" s="304"/>
      <c r="R71" s="304"/>
      <c r="S71" s="305"/>
      <c r="T71" s="303"/>
      <c r="U71" s="304"/>
      <c r="V71" s="305"/>
      <c r="W71" s="301"/>
      <c r="X71" s="301"/>
      <c r="Y71" s="301"/>
      <c r="Z71" s="302"/>
    </row>
    <row r="72" spans="1:26" s="164" customFormat="1" ht="24" customHeight="1" x14ac:dyDescent="0.25">
      <c r="A72" s="252" t="s">
        <v>56</v>
      </c>
      <c r="B72" s="253"/>
      <c r="C72" s="253"/>
      <c r="D72" s="253"/>
      <c r="E72" s="253"/>
      <c r="F72" s="253"/>
      <c r="G72" s="84"/>
      <c r="H72" s="84"/>
      <c r="I72" s="84"/>
      <c r="J72" s="84"/>
      <c r="K72" s="84"/>
      <c r="L72" s="84"/>
      <c r="M72" s="84"/>
      <c r="N72" s="84"/>
      <c r="O72" s="84"/>
      <c r="P72" s="85"/>
      <c r="Q72" s="292" t="s">
        <v>61</v>
      </c>
      <c r="R72" s="293"/>
      <c r="S72" s="293"/>
      <c r="T72" s="293"/>
      <c r="U72" s="293"/>
      <c r="V72" s="293"/>
      <c r="W72" s="293"/>
      <c r="X72" s="293"/>
      <c r="Y72" s="293"/>
      <c r="Z72" s="294"/>
    </row>
    <row r="73" spans="1:26" s="164" customFormat="1" ht="24" customHeight="1" x14ac:dyDescent="0.25">
      <c r="A73" s="286" t="s">
        <v>55</v>
      </c>
      <c r="B73" s="287"/>
      <c r="C73" s="287"/>
      <c r="D73" s="287"/>
      <c r="E73" s="287"/>
      <c r="F73" s="287"/>
      <c r="G73" s="77">
        <f t="shared" ref="G73:P73" si="4">SUM(G52:G71)</f>
        <v>0</v>
      </c>
      <c r="H73" s="77">
        <f t="shared" si="4"/>
        <v>0</v>
      </c>
      <c r="I73" s="77">
        <f t="shared" si="4"/>
        <v>0</v>
      </c>
      <c r="J73" s="77">
        <f t="shared" si="4"/>
        <v>0</v>
      </c>
      <c r="K73" s="77">
        <f t="shared" si="4"/>
        <v>0</v>
      </c>
      <c r="L73" s="77">
        <f t="shared" si="4"/>
        <v>0</v>
      </c>
      <c r="M73" s="77">
        <f t="shared" si="4"/>
        <v>0</v>
      </c>
      <c r="N73" s="77">
        <f t="shared" si="4"/>
        <v>0</v>
      </c>
      <c r="O73" s="77">
        <f t="shared" si="4"/>
        <v>0</v>
      </c>
      <c r="P73" s="78">
        <f t="shared" si="4"/>
        <v>0</v>
      </c>
      <c r="Q73" s="295"/>
      <c r="R73" s="296"/>
      <c r="S73" s="296"/>
      <c r="T73" s="296"/>
      <c r="U73" s="296"/>
      <c r="V73" s="296"/>
      <c r="W73" s="296"/>
      <c r="X73" s="296"/>
      <c r="Y73" s="296"/>
      <c r="Z73" s="297"/>
    </row>
    <row r="74" spans="1:26" s="164" customFormat="1" ht="24" customHeight="1" thickBot="1" x14ac:dyDescent="0.3">
      <c r="A74" s="288" t="s">
        <v>67</v>
      </c>
      <c r="B74" s="289"/>
      <c r="C74" s="289"/>
      <c r="D74" s="289"/>
      <c r="E74" s="289"/>
      <c r="F74" s="289"/>
      <c r="G74" s="79">
        <f t="shared" ref="G74:P74" si="5">SUM(G36,G73)</f>
        <v>0</v>
      </c>
      <c r="H74" s="79">
        <f t="shared" si="5"/>
        <v>0</v>
      </c>
      <c r="I74" s="79">
        <f t="shared" si="5"/>
        <v>0</v>
      </c>
      <c r="J74" s="79">
        <f t="shared" si="5"/>
        <v>0</v>
      </c>
      <c r="K74" s="79">
        <f t="shared" si="5"/>
        <v>0</v>
      </c>
      <c r="L74" s="79">
        <f t="shared" si="5"/>
        <v>0</v>
      </c>
      <c r="M74" s="79">
        <f t="shared" si="5"/>
        <v>0</v>
      </c>
      <c r="N74" s="79">
        <f t="shared" si="5"/>
        <v>0</v>
      </c>
      <c r="O74" s="79">
        <f t="shared" si="5"/>
        <v>0</v>
      </c>
      <c r="P74" s="80">
        <f t="shared" si="5"/>
        <v>0</v>
      </c>
      <c r="Q74" s="298"/>
      <c r="R74" s="299"/>
      <c r="S74" s="299"/>
      <c r="T74" s="299"/>
      <c r="U74" s="299"/>
      <c r="V74" s="299"/>
      <c r="W74" s="299"/>
      <c r="X74" s="299"/>
      <c r="Y74" s="299"/>
      <c r="Z74" s="300"/>
    </row>
    <row r="75" spans="1:26" s="164" customFormat="1" ht="24" customHeight="1" x14ac:dyDescent="0.25">
      <c r="A75" s="313" t="s">
        <v>71</v>
      </c>
      <c r="B75" s="314"/>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5"/>
    </row>
    <row r="76" spans="1:26" s="164" customFormat="1" ht="15" customHeight="1" x14ac:dyDescent="0.25">
      <c r="A76" s="140"/>
      <c r="B76" s="141"/>
      <c r="C76" s="141"/>
      <c r="D76" s="141"/>
      <c r="E76" s="141"/>
      <c r="F76" s="141"/>
      <c r="G76" s="141"/>
      <c r="H76" s="141"/>
      <c r="I76" s="141"/>
      <c r="J76" s="141"/>
      <c r="K76" s="141"/>
      <c r="L76" s="141"/>
      <c r="M76" s="141"/>
      <c r="N76" s="142"/>
      <c r="O76" s="142"/>
      <c r="P76" s="142"/>
      <c r="Q76" s="103"/>
      <c r="R76" s="103"/>
      <c r="S76" s="103"/>
      <c r="T76" s="103"/>
      <c r="U76" s="103"/>
      <c r="V76" s="103"/>
      <c r="W76" s="103"/>
      <c r="X76" s="103"/>
      <c r="Y76" s="103"/>
      <c r="Z76" s="143"/>
    </row>
    <row r="77" spans="1:26" s="164" customFormat="1" ht="15" customHeight="1" x14ac:dyDescent="0.25">
      <c r="A77" s="13" t="s">
        <v>57</v>
      </c>
      <c r="B77" s="145" t="s">
        <v>4</v>
      </c>
      <c r="C77" s="146"/>
      <c r="D77" s="141"/>
      <c r="E77" s="146"/>
      <c r="F77" s="146"/>
      <c r="G77" s="106"/>
      <c r="H77" s="106"/>
      <c r="I77" s="106"/>
      <c r="J77" s="106"/>
      <c r="K77" s="141"/>
      <c r="L77" s="141"/>
      <c r="M77" s="141"/>
      <c r="N77" s="142"/>
      <c r="O77" s="142"/>
      <c r="P77" s="142"/>
      <c r="Q77" s="106"/>
      <c r="R77" s="106"/>
      <c r="S77" s="106"/>
      <c r="T77" s="106"/>
      <c r="U77" s="106"/>
      <c r="V77" s="106"/>
      <c r="W77" s="106"/>
      <c r="X77" s="106"/>
      <c r="Y77" s="106"/>
      <c r="Z77" s="107"/>
    </row>
    <row r="78" spans="1:26" s="164" customFormat="1" ht="15" customHeight="1" x14ac:dyDescent="0.25">
      <c r="A78" s="13"/>
      <c r="B78" s="146"/>
      <c r="C78" s="146"/>
      <c r="D78" s="146"/>
      <c r="E78" s="146"/>
      <c r="F78" s="146"/>
      <c r="G78" s="146"/>
      <c r="H78" s="145"/>
      <c r="I78" s="146"/>
      <c r="J78" s="141"/>
      <c r="K78" s="141"/>
      <c r="L78" s="141"/>
      <c r="M78" s="141"/>
      <c r="N78" s="142"/>
      <c r="O78" s="142"/>
      <c r="P78" s="142"/>
      <c r="Q78" s="106"/>
      <c r="R78" s="106"/>
      <c r="S78" s="106"/>
      <c r="T78" s="106"/>
      <c r="U78" s="106"/>
      <c r="V78" s="106"/>
      <c r="W78" s="106"/>
      <c r="X78" s="106"/>
      <c r="Y78" s="106"/>
      <c r="Z78" s="107"/>
    </row>
    <row r="79" spans="1:26" s="164" customFormat="1" ht="15" customHeight="1" thickBot="1" x14ac:dyDescent="0.3">
      <c r="A79" s="13" t="s">
        <v>58</v>
      </c>
      <c r="B79" s="146"/>
      <c r="C79" s="146"/>
      <c r="D79" s="146"/>
      <c r="E79" s="146"/>
      <c r="F79" s="146"/>
      <c r="G79" s="146"/>
      <c r="H79" s="145"/>
      <c r="I79" s="146"/>
      <c r="J79" s="141"/>
      <c r="K79" s="141"/>
      <c r="L79" s="141"/>
      <c r="M79" s="141"/>
      <c r="N79" s="142"/>
      <c r="O79" s="142"/>
      <c r="P79" s="142"/>
      <c r="Q79" s="106"/>
      <c r="R79" s="106"/>
      <c r="S79" s="106"/>
      <c r="T79" s="106"/>
      <c r="U79" s="106"/>
      <c r="V79" s="106"/>
      <c r="W79" s="106"/>
      <c r="X79" s="106"/>
      <c r="Y79" s="106"/>
      <c r="Z79" s="107"/>
    </row>
    <row r="80" spans="1:26" s="164" customFormat="1" ht="15" customHeight="1" thickBot="1" x14ac:dyDescent="0.3">
      <c r="A80" s="13"/>
      <c r="B80" s="146"/>
      <c r="C80" s="146"/>
      <c r="D80" s="146"/>
      <c r="E80" s="223" t="s">
        <v>52</v>
      </c>
      <c r="F80" s="224"/>
      <c r="G80" s="224"/>
      <c r="H80" s="224"/>
      <c r="I80" s="224"/>
      <c r="J80" s="224"/>
      <c r="K80" s="224"/>
      <c r="L80" s="224"/>
      <c r="M80" s="225"/>
      <c r="N80" s="141"/>
      <c r="O80" s="141"/>
      <c r="P80" s="214" t="s">
        <v>54</v>
      </c>
      <c r="Q80" s="215"/>
      <c r="R80" s="215"/>
      <c r="S80" s="215"/>
      <c r="T80" s="215"/>
      <c r="U80" s="215"/>
      <c r="V80" s="215"/>
      <c r="W80" s="215"/>
      <c r="X80" s="216"/>
      <c r="Y80" s="106"/>
      <c r="Z80" s="107"/>
    </row>
    <row r="81" spans="1:26" s="164" customFormat="1" ht="15" customHeight="1" x14ac:dyDescent="0.25">
      <c r="A81" s="15" t="s">
        <v>59</v>
      </c>
      <c r="B81" s="147"/>
      <c r="C81" s="147"/>
      <c r="D81" s="148"/>
      <c r="E81" s="226"/>
      <c r="F81" s="227"/>
      <c r="G81" s="227"/>
      <c r="H81" s="233" t="s">
        <v>51</v>
      </c>
      <c r="I81" s="233"/>
      <c r="J81" s="208" t="s">
        <v>23</v>
      </c>
      <c r="K81" s="208"/>
      <c r="L81" s="208" t="s">
        <v>24</v>
      </c>
      <c r="M81" s="209"/>
      <c r="N81" s="149"/>
      <c r="O81" s="150"/>
      <c r="P81" s="217"/>
      <c r="Q81" s="218"/>
      <c r="R81" s="219"/>
      <c r="S81" s="239" t="s">
        <v>53</v>
      </c>
      <c r="T81" s="239"/>
      <c r="U81" s="239" t="s">
        <v>23</v>
      </c>
      <c r="V81" s="239"/>
      <c r="W81" s="239" t="s">
        <v>24</v>
      </c>
      <c r="X81" s="241"/>
      <c r="Y81" s="106"/>
      <c r="Z81" s="107"/>
    </row>
    <row r="82" spans="1:26" s="164" customFormat="1" ht="15" customHeight="1" x14ac:dyDescent="0.25">
      <c r="A82" s="15" t="s">
        <v>60</v>
      </c>
      <c r="B82" s="147"/>
      <c r="C82" s="147"/>
      <c r="D82" s="148"/>
      <c r="E82" s="228"/>
      <c r="F82" s="229"/>
      <c r="G82" s="229"/>
      <c r="H82" s="234"/>
      <c r="I82" s="234"/>
      <c r="J82" s="210"/>
      <c r="K82" s="210"/>
      <c r="L82" s="210"/>
      <c r="M82" s="211"/>
      <c r="N82" s="151"/>
      <c r="O82" s="151"/>
      <c r="P82" s="220"/>
      <c r="Q82" s="221"/>
      <c r="R82" s="222"/>
      <c r="S82" s="240"/>
      <c r="T82" s="240"/>
      <c r="U82" s="240"/>
      <c r="V82" s="240"/>
      <c r="W82" s="240"/>
      <c r="X82" s="242"/>
      <c r="Y82" s="106"/>
      <c r="Z82" s="107"/>
    </row>
    <row r="83" spans="1:26" s="164" customFormat="1" ht="15" customHeight="1" x14ac:dyDescent="0.25">
      <c r="A83" s="144"/>
      <c r="B83" s="146"/>
      <c r="C83" s="146"/>
      <c r="D83" s="146"/>
      <c r="E83" s="245" t="s">
        <v>48</v>
      </c>
      <c r="F83" s="246"/>
      <c r="G83" s="246"/>
      <c r="H83" s="267" t="s">
        <v>21</v>
      </c>
      <c r="I83" s="267"/>
      <c r="J83" s="249"/>
      <c r="K83" s="249"/>
      <c r="L83" s="250"/>
      <c r="M83" s="251"/>
      <c r="N83" s="151"/>
      <c r="O83" s="151"/>
      <c r="P83" s="212" t="s">
        <v>48</v>
      </c>
      <c r="Q83" s="213"/>
      <c r="R83" s="213"/>
      <c r="S83" s="267" t="s">
        <v>21</v>
      </c>
      <c r="T83" s="267"/>
      <c r="U83" s="235"/>
      <c r="V83" s="265"/>
      <c r="W83" s="235"/>
      <c r="X83" s="236"/>
      <c r="Y83" s="106"/>
      <c r="Z83" s="107"/>
    </row>
    <row r="84" spans="1:26" s="164" customFormat="1" ht="15" customHeight="1" x14ac:dyDescent="0.25">
      <c r="A84" s="152"/>
      <c r="B84" s="106"/>
      <c r="C84" s="106"/>
      <c r="D84" s="106"/>
      <c r="E84" s="245" t="s">
        <v>49</v>
      </c>
      <c r="F84" s="246"/>
      <c r="G84" s="246"/>
      <c r="H84" s="247"/>
      <c r="I84" s="247"/>
      <c r="J84" s="249"/>
      <c r="K84" s="249"/>
      <c r="L84" s="250"/>
      <c r="M84" s="251"/>
      <c r="N84" s="151"/>
      <c r="O84" s="151"/>
      <c r="P84" s="212" t="s">
        <v>49</v>
      </c>
      <c r="Q84" s="213"/>
      <c r="R84" s="213"/>
      <c r="S84" s="268"/>
      <c r="T84" s="269"/>
      <c r="U84" s="235"/>
      <c r="V84" s="265"/>
      <c r="W84" s="235"/>
      <c r="X84" s="236"/>
      <c r="Y84" s="106"/>
      <c r="Z84" s="107"/>
    </row>
    <row r="85" spans="1:26" s="164" customFormat="1" ht="15" customHeight="1" thickBot="1" x14ac:dyDescent="0.3">
      <c r="A85" s="152"/>
      <c r="B85" s="106"/>
      <c r="C85" s="106"/>
      <c r="D85" s="106"/>
      <c r="E85" s="243" t="s">
        <v>50</v>
      </c>
      <c r="F85" s="244"/>
      <c r="G85" s="244"/>
      <c r="H85" s="248"/>
      <c r="I85" s="248"/>
      <c r="J85" s="254"/>
      <c r="K85" s="254"/>
      <c r="L85" s="255"/>
      <c r="M85" s="256"/>
      <c r="N85" s="151"/>
      <c r="O85" s="151"/>
      <c r="P85" s="274" t="s">
        <v>50</v>
      </c>
      <c r="Q85" s="275"/>
      <c r="R85" s="275"/>
      <c r="S85" s="270"/>
      <c r="T85" s="271"/>
      <c r="U85" s="237"/>
      <c r="V85" s="266"/>
      <c r="W85" s="237"/>
      <c r="X85" s="238"/>
      <c r="Y85" s="106"/>
      <c r="Z85" s="107"/>
    </row>
    <row r="86" spans="1:26" s="164" customFormat="1" ht="15" customHeight="1" thickBot="1" x14ac:dyDescent="0.3">
      <c r="A86" s="153"/>
      <c r="B86" s="154"/>
      <c r="C86" s="154"/>
      <c r="D86" s="154"/>
      <c r="E86" s="154"/>
      <c r="F86" s="154"/>
      <c r="G86" s="154"/>
      <c r="H86" s="154"/>
      <c r="I86" s="154"/>
      <c r="J86" s="154"/>
      <c r="K86" s="154"/>
      <c r="L86" s="155"/>
      <c r="M86" s="155"/>
      <c r="N86" s="156"/>
      <c r="O86" s="156"/>
      <c r="P86" s="156"/>
      <c r="Q86" s="106"/>
      <c r="R86" s="106"/>
      <c r="S86" s="106"/>
      <c r="T86" s="106"/>
      <c r="U86" s="106"/>
      <c r="V86" s="106"/>
      <c r="W86" s="106"/>
      <c r="X86" s="106"/>
      <c r="Y86" s="106"/>
      <c r="Z86" s="107"/>
    </row>
    <row r="87" spans="1:26" s="164" customFormat="1" ht="15" customHeight="1" x14ac:dyDescent="0.25">
      <c r="A87" s="259" t="s">
        <v>66</v>
      </c>
      <c r="B87" s="261" t="s">
        <v>34</v>
      </c>
      <c r="C87" s="263" t="s">
        <v>45</v>
      </c>
      <c r="D87" s="257" t="s">
        <v>42</v>
      </c>
      <c r="E87" s="233"/>
      <c r="F87" s="258"/>
      <c r="G87" s="230" t="s">
        <v>46</v>
      </c>
      <c r="H87" s="231"/>
      <c r="I87" s="231"/>
      <c r="J87" s="231"/>
      <c r="K87" s="231"/>
      <c r="L87" s="231"/>
      <c r="M87" s="231"/>
      <c r="N87" s="231"/>
      <c r="O87" s="231"/>
      <c r="P87" s="232"/>
      <c r="Q87" s="202" t="s">
        <v>35</v>
      </c>
      <c r="R87" s="203"/>
      <c r="S87" s="204"/>
      <c r="T87" s="309" t="s">
        <v>84</v>
      </c>
      <c r="U87" s="203"/>
      <c r="V87" s="310"/>
      <c r="W87" s="282" t="s">
        <v>37</v>
      </c>
      <c r="X87" s="233"/>
      <c r="Y87" s="233"/>
      <c r="Z87" s="283"/>
    </row>
    <row r="88" spans="1:26" s="164" customFormat="1" ht="80.25" x14ac:dyDescent="0.25">
      <c r="A88" s="260"/>
      <c r="B88" s="262"/>
      <c r="C88" s="264"/>
      <c r="D88" s="157" t="s">
        <v>38</v>
      </c>
      <c r="E88" s="158" t="s">
        <v>39</v>
      </c>
      <c r="F88" s="159" t="s">
        <v>40</v>
      </c>
      <c r="G88" s="160" t="s">
        <v>0</v>
      </c>
      <c r="H88" s="161" t="s">
        <v>73</v>
      </c>
      <c r="I88" s="161" t="s">
        <v>1</v>
      </c>
      <c r="J88" s="162" t="s">
        <v>78</v>
      </c>
      <c r="K88" s="162" t="s">
        <v>79</v>
      </c>
      <c r="L88" s="162" t="s">
        <v>80</v>
      </c>
      <c r="M88" s="162" t="s">
        <v>81</v>
      </c>
      <c r="N88" s="162" t="s">
        <v>82</v>
      </c>
      <c r="O88" s="162" t="s">
        <v>83</v>
      </c>
      <c r="P88" s="163" t="s">
        <v>47</v>
      </c>
      <c r="Q88" s="205"/>
      <c r="R88" s="206"/>
      <c r="S88" s="207"/>
      <c r="T88" s="311"/>
      <c r="U88" s="206"/>
      <c r="V88" s="312"/>
      <c r="W88" s="284"/>
      <c r="X88" s="234"/>
      <c r="Y88" s="234"/>
      <c r="Z88" s="285"/>
    </row>
    <row r="89" spans="1:26" s="164" customFormat="1" ht="24" customHeight="1" x14ac:dyDescent="0.25">
      <c r="A89" s="169">
        <f>'Weekly Menus'!C7</f>
        <v>0</v>
      </c>
      <c r="B89" s="17"/>
      <c r="C89" s="68">
        <f>'6-8'!B64</f>
        <v>0</v>
      </c>
      <c r="D89" s="19"/>
      <c r="E89" s="20"/>
      <c r="F89" s="21"/>
      <c r="G89" s="70">
        <f>'6-8'!C64</f>
        <v>0</v>
      </c>
      <c r="H89" s="71">
        <f>'6-8'!D64</f>
        <v>0</v>
      </c>
      <c r="I89" s="71">
        <f>'6-8'!E64</f>
        <v>0</v>
      </c>
      <c r="J89" s="71">
        <f>'6-8'!G64</f>
        <v>0</v>
      </c>
      <c r="K89" s="71">
        <f>'6-8'!H64</f>
        <v>0</v>
      </c>
      <c r="L89" s="71">
        <f>'6-8'!I64</f>
        <v>0</v>
      </c>
      <c r="M89" s="71">
        <f>'6-8'!J64</f>
        <v>0</v>
      </c>
      <c r="N89" s="71">
        <f>'6-8'!K64</f>
        <v>0</v>
      </c>
      <c r="O89" s="71">
        <f>'6-8'!L64</f>
        <v>0</v>
      </c>
      <c r="P89" s="72">
        <f>SUM(J89:O89)</f>
        <v>0</v>
      </c>
      <c r="Q89" s="280"/>
      <c r="R89" s="280"/>
      <c r="S89" s="281"/>
      <c r="T89" s="279"/>
      <c r="U89" s="280"/>
      <c r="V89" s="281"/>
      <c r="W89" s="276"/>
      <c r="X89" s="277"/>
      <c r="Y89" s="277"/>
      <c r="Z89" s="278"/>
    </row>
    <row r="90" spans="1:26" s="164" customFormat="1" ht="24" customHeight="1" x14ac:dyDescent="0.25">
      <c r="A90" s="169">
        <f>'Weekly Menus'!C8</f>
        <v>0</v>
      </c>
      <c r="B90" s="17"/>
      <c r="C90" s="68">
        <f>'6-8'!B65</f>
        <v>0</v>
      </c>
      <c r="D90" s="19"/>
      <c r="E90" s="20"/>
      <c r="F90" s="21"/>
      <c r="G90" s="70">
        <f>'6-8'!C65</f>
        <v>0</v>
      </c>
      <c r="H90" s="71">
        <f>'6-8'!D65</f>
        <v>0</v>
      </c>
      <c r="I90" s="71">
        <f>'6-8'!E65</f>
        <v>0</v>
      </c>
      <c r="J90" s="71">
        <f>'6-8'!G65</f>
        <v>0</v>
      </c>
      <c r="K90" s="71">
        <f>'6-8'!H65</f>
        <v>0</v>
      </c>
      <c r="L90" s="71">
        <f>'6-8'!I65</f>
        <v>0</v>
      </c>
      <c r="M90" s="71">
        <f>'6-8'!J65</f>
        <v>0</v>
      </c>
      <c r="N90" s="71">
        <f>'6-8'!K65</f>
        <v>0</v>
      </c>
      <c r="O90" s="71">
        <f>'6-8'!L65</f>
        <v>0</v>
      </c>
      <c r="P90" s="72">
        <f t="shared" ref="P90:P108" si="6">SUM(J90:O90)</f>
        <v>0</v>
      </c>
      <c r="Q90" s="280"/>
      <c r="R90" s="280"/>
      <c r="S90" s="281"/>
      <c r="T90" s="279"/>
      <c r="U90" s="280"/>
      <c r="V90" s="281"/>
      <c r="W90" s="276"/>
      <c r="X90" s="277"/>
      <c r="Y90" s="277"/>
      <c r="Z90" s="278"/>
    </row>
    <row r="91" spans="1:26" s="164" customFormat="1" ht="24" customHeight="1" x14ac:dyDescent="0.25">
      <c r="A91" s="169">
        <f>'Weekly Menus'!C9</f>
        <v>0</v>
      </c>
      <c r="B91" s="17"/>
      <c r="C91" s="68">
        <f>'6-8'!B66</f>
        <v>0</v>
      </c>
      <c r="D91" s="19"/>
      <c r="E91" s="20"/>
      <c r="F91" s="21"/>
      <c r="G91" s="70">
        <f>'6-8'!C66</f>
        <v>0</v>
      </c>
      <c r="H91" s="71">
        <f>'6-8'!D66</f>
        <v>0</v>
      </c>
      <c r="I91" s="71">
        <f>'6-8'!E66</f>
        <v>0</v>
      </c>
      <c r="J91" s="71">
        <f>'6-8'!G66</f>
        <v>0</v>
      </c>
      <c r="K91" s="71">
        <f>'6-8'!H66</f>
        <v>0</v>
      </c>
      <c r="L91" s="71">
        <f>'6-8'!I66</f>
        <v>0</v>
      </c>
      <c r="M91" s="71">
        <f>'6-8'!J66</f>
        <v>0</v>
      </c>
      <c r="N91" s="71">
        <f>'6-8'!K66</f>
        <v>0</v>
      </c>
      <c r="O91" s="71">
        <f>'6-8'!L66</f>
        <v>0</v>
      </c>
      <c r="P91" s="72">
        <f t="shared" si="6"/>
        <v>0</v>
      </c>
      <c r="Q91" s="280"/>
      <c r="R91" s="280"/>
      <c r="S91" s="281"/>
      <c r="T91" s="279"/>
      <c r="U91" s="280"/>
      <c r="V91" s="281"/>
      <c r="W91" s="276"/>
      <c r="X91" s="277"/>
      <c r="Y91" s="277"/>
      <c r="Z91" s="278"/>
    </row>
    <row r="92" spans="1:26" s="164" customFormat="1" ht="24" customHeight="1" x14ac:dyDescent="0.25">
      <c r="A92" s="169">
        <f>'Weekly Menus'!C10</f>
        <v>0</v>
      </c>
      <c r="B92" s="17"/>
      <c r="C92" s="68">
        <f>'6-8'!B67</f>
        <v>0</v>
      </c>
      <c r="D92" s="19"/>
      <c r="E92" s="20"/>
      <c r="F92" s="21"/>
      <c r="G92" s="70">
        <f>'6-8'!C67</f>
        <v>0</v>
      </c>
      <c r="H92" s="71">
        <f>'6-8'!D67</f>
        <v>0</v>
      </c>
      <c r="I92" s="71">
        <f>'6-8'!E67</f>
        <v>0</v>
      </c>
      <c r="J92" s="71">
        <f>'6-8'!G67</f>
        <v>0</v>
      </c>
      <c r="K92" s="71">
        <f>'6-8'!H67</f>
        <v>0</v>
      </c>
      <c r="L92" s="71">
        <f>'6-8'!I67</f>
        <v>0</v>
      </c>
      <c r="M92" s="71">
        <f>'6-8'!J67</f>
        <v>0</v>
      </c>
      <c r="N92" s="71">
        <f>'6-8'!K67</f>
        <v>0</v>
      </c>
      <c r="O92" s="71">
        <f>'6-8'!L67</f>
        <v>0</v>
      </c>
      <c r="P92" s="72">
        <f t="shared" si="6"/>
        <v>0</v>
      </c>
      <c r="Q92" s="280"/>
      <c r="R92" s="280"/>
      <c r="S92" s="281"/>
      <c r="T92" s="279"/>
      <c r="U92" s="280"/>
      <c r="V92" s="281"/>
      <c r="W92" s="276"/>
      <c r="X92" s="277"/>
      <c r="Y92" s="277"/>
      <c r="Z92" s="278"/>
    </row>
    <row r="93" spans="1:26" s="164" customFormat="1" ht="24" customHeight="1" x14ac:dyDescent="0.25">
      <c r="A93" s="169">
        <f>'Weekly Menus'!C11</f>
        <v>0</v>
      </c>
      <c r="B93" s="17"/>
      <c r="C93" s="68">
        <f>'6-8'!B68</f>
        <v>0</v>
      </c>
      <c r="D93" s="19"/>
      <c r="E93" s="20"/>
      <c r="F93" s="21"/>
      <c r="G93" s="70">
        <f>'6-8'!C68</f>
        <v>0</v>
      </c>
      <c r="H93" s="71">
        <f>'6-8'!D68</f>
        <v>0</v>
      </c>
      <c r="I93" s="71">
        <f>'6-8'!E68</f>
        <v>0</v>
      </c>
      <c r="J93" s="71">
        <f>'6-8'!G68</f>
        <v>0</v>
      </c>
      <c r="K93" s="71">
        <f>'6-8'!H68</f>
        <v>0</v>
      </c>
      <c r="L93" s="71">
        <f>'6-8'!I68</f>
        <v>0</v>
      </c>
      <c r="M93" s="71">
        <f>'6-8'!J68</f>
        <v>0</v>
      </c>
      <c r="N93" s="71">
        <f>'6-8'!K68</f>
        <v>0</v>
      </c>
      <c r="O93" s="71">
        <f>'6-8'!L68</f>
        <v>0</v>
      </c>
      <c r="P93" s="72">
        <f t="shared" si="6"/>
        <v>0</v>
      </c>
      <c r="Q93" s="280"/>
      <c r="R93" s="280"/>
      <c r="S93" s="281"/>
      <c r="T93" s="279"/>
      <c r="U93" s="280"/>
      <c r="V93" s="281"/>
      <c r="W93" s="276"/>
      <c r="X93" s="277"/>
      <c r="Y93" s="277"/>
      <c r="Z93" s="278"/>
    </row>
    <row r="94" spans="1:26" s="164" customFormat="1" ht="24" customHeight="1" x14ac:dyDescent="0.25">
      <c r="A94" s="169">
        <f>'Weekly Menus'!C12</f>
        <v>0</v>
      </c>
      <c r="B94" s="17"/>
      <c r="C94" s="68">
        <f>'6-8'!B69</f>
        <v>0</v>
      </c>
      <c r="D94" s="19"/>
      <c r="E94" s="20"/>
      <c r="F94" s="21"/>
      <c r="G94" s="70">
        <f>'6-8'!C69</f>
        <v>0</v>
      </c>
      <c r="H94" s="71">
        <f>'6-8'!D69</f>
        <v>0</v>
      </c>
      <c r="I94" s="71">
        <f>'6-8'!E69</f>
        <v>0</v>
      </c>
      <c r="J94" s="71">
        <f>'6-8'!G69</f>
        <v>0</v>
      </c>
      <c r="K94" s="71">
        <f>'6-8'!H69</f>
        <v>0</v>
      </c>
      <c r="L94" s="71">
        <f>'6-8'!I69</f>
        <v>0</v>
      </c>
      <c r="M94" s="71">
        <f>'6-8'!J69</f>
        <v>0</v>
      </c>
      <c r="N94" s="71">
        <f>'6-8'!K69</f>
        <v>0</v>
      </c>
      <c r="O94" s="71">
        <f>'6-8'!L69</f>
        <v>0</v>
      </c>
      <c r="P94" s="72">
        <f t="shared" si="6"/>
        <v>0</v>
      </c>
      <c r="Q94" s="280"/>
      <c r="R94" s="280"/>
      <c r="S94" s="281"/>
      <c r="T94" s="279"/>
      <c r="U94" s="280"/>
      <c r="V94" s="281"/>
      <c r="W94" s="276"/>
      <c r="X94" s="277"/>
      <c r="Y94" s="277"/>
      <c r="Z94" s="278"/>
    </row>
    <row r="95" spans="1:26" s="164" customFormat="1" ht="24" customHeight="1" x14ac:dyDescent="0.25">
      <c r="A95" s="169">
        <f>'Weekly Menus'!C13</f>
        <v>0</v>
      </c>
      <c r="B95" s="17"/>
      <c r="C95" s="68">
        <f>'6-8'!B70</f>
        <v>0</v>
      </c>
      <c r="D95" s="19"/>
      <c r="E95" s="20"/>
      <c r="F95" s="21"/>
      <c r="G95" s="70">
        <f>'6-8'!C70</f>
        <v>0</v>
      </c>
      <c r="H95" s="71">
        <f>'6-8'!D70</f>
        <v>0</v>
      </c>
      <c r="I95" s="71">
        <f>'6-8'!E70</f>
        <v>0</v>
      </c>
      <c r="J95" s="71">
        <f>'6-8'!G70</f>
        <v>0</v>
      </c>
      <c r="K95" s="71">
        <f>'6-8'!H70</f>
        <v>0</v>
      </c>
      <c r="L95" s="71">
        <f>'6-8'!I70</f>
        <v>0</v>
      </c>
      <c r="M95" s="71">
        <f>'6-8'!J70</f>
        <v>0</v>
      </c>
      <c r="N95" s="71">
        <f>'6-8'!K70</f>
        <v>0</v>
      </c>
      <c r="O95" s="71">
        <f>'6-8'!L70</f>
        <v>0</v>
      </c>
      <c r="P95" s="72">
        <f t="shared" si="6"/>
        <v>0</v>
      </c>
      <c r="Q95" s="280"/>
      <c r="R95" s="280"/>
      <c r="S95" s="281"/>
      <c r="T95" s="279"/>
      <c r="U95" s="280"/>
      <c r="V95" s="281"/>
      <c r="W95" s="276"/>
      <c r="X95" s="277"/>
      <c r="Y95" s="277"/>
      <c r="Z95" s="278"/>
    </row>
    <row r="96" spans="1:26" s="164" customFormat="1" ht="24" customHeight="1" x14ac:dyDescent="0.25">
      <c r="A96" s="169">
        <f>'Weekly Menus'!C14</f>
        <v>0</v>
      </c>
      <c r="B96" s="17"/>
      <c r="C96" s="68">
        <f>'6-8'!B71</f>
        <v>0</v>
      </c>
      <c r="D96" s="19"/>
      <c r="E96" s="20"/>
      <c r="F96" s="21"/>
      <c r="G96" s="70">
        <f>'6-8'!C71</f>
        <v>0</v>
      </c>
      <c r="H96" s="71">
        <f>'6-8'!D71</f>
        <v>0</v>
      </c>
      <c r="I96" s="71">
        <f>'6-8'!E71</f>
        <v>0</v>
      </c>
      <c r="J96" s="71">
        <f>'6-8'!G71</f>
        <v>0</v>
      </c>
      <c r="K96" s="71">
        <f>'6-8'!H71</f>
        <v>0</v>
      </c>
      <c r="L96" s="71">
        <f>'6-8'!I71</f>
        <v>0</v>
      </c>
      <c r="M96" s="71">
        <f>'6-8'!J71</f>
        <v>0</v>
      </c>
      <c r="N96" s="71">
        <f>'6-8'!K71</f>
        <v>0</v>
      </c>
      <c r="O96" s="71">
        <f>'6-8'!L71</f>
        <v>0</v>
      </c>
      <c r="P96" s="72">
        <f t="shared" si="6"/>
        <v>0</v>
      </c>
      <c r="Q96" s="280"/>
      <c r="R96" s="280"/>
      <c r="S96" s="281"/>
      <c r="T96" s="279"/>
      <c r="U96" s="280"/>
      <c r="V96" s="281"/>
      <c r="W96" s="276"/>
      <c r="X96" s="277"/>
      <c r="Y96" s="277"/>
      <c r="Z96" s="278"/>
    </row>
    <row r="97" spans="1:26" s="164" customFormat="1" ht="24" customHeight="1" x14ac:dyDescent="0.25">
      <c r="A97" s="169">
        <f>'Weekly Menus'!C15</f>
        <v>0</v>
      </c>
      <c r="B97" s="17"/>
      <c r="C97" s="68">
        <f>'6-8'!B72</f>
        <v>0</v>
      </c>
      <c r="D97" s="19"/>
      <c r="E97" s="20"/>
      <c r="F97" s="21"/>
      <c r="G97" s="70">
        <f>'6-8'!C72</f>
        <v>0</v>
      </c>
      <c r="H97" s="71">
        <f>'6-8'!D72</f>
        <v>0</v>
      </c>
      <c r="I97" s="71">
        <f>'6-8'!E72</f>
        <v>0</v>
      </c>
      <c r="J97" s="71">
        <f>'6-8'!G72</f>
        <v>0</v>
      </c>
      <c r="K97" s="71">
        <f>'6-8'!H72</f>
        <v>0</v>
      </c>
      <c r="L97" s="71">
        <f>'6-8'!I72</f>
        <v>0</v>
      </c>
      <c r="M97" s="71">
        <f>'6-8'!J72</f>
        <v>0</v>
      </c>
      <c r="N97" s="71">
        <f>'6-8'!K72</f>
        <v>0</v>
      </c>
      <c r="O97" s="71">
        <f>'6-8'!L72</f>
        <v>0</v>
      </c>
      <c r="P97" s="72">
        <f t="shared" si="6"/>
        <v>0</v>
      </c>
      <c r="Q97" s="280"/>
      <c r="R97" s="280"/>
      <c r="S97" s="281"/>
      <c r="T97" s="279"/>
      <c r="U97" s="280"/>
      <c r="V97" s="281"/>
      <c r="W97" s="276"/>
      <c r="X97" s="277"/>
      <c r="Y97" s="277"/>
      <c r="Z97" s="278"/>
    </row>
    <row r="98" spans="1:26" s="164" customFormat="1" ht="24" customHeight="1" x14ac:dyDescent="0.25">
      <c r="A98" s="169">
        <f>'Weekly Menus'!C16</f>
        <v>0</v>
      </c>
      <c r="B98" s="17"/>
      <c r="C98" s="68">
        <f>'6-8'!B73</f>
        <v>0</v>
      </c>
      <c r="D98" s="19"/>
      <c r="E98" s="20"/>
      <c r="F98" s="21"/>
      <c r="G98" s="70">
        <f>'6-8'!C73</f>
        <v>0</v>
      </c>
      <c r="H98" s="71">
        <f>'6-8'!D73</f>
        <v>0</v>
      </c>
      <c r="I98" s="71">
        <f>'6-8'!E73</f>
        <v>0</v>
      </c>
      <c r="J98" s="71">
        <f>'6-8'!G73</f>
        <v>0</v>
      </c>
      <c r="K98" s="71">
        <f>'6-8'!H73</f>
        <v>0</v>
      </c>
      <c r="L98" s="71">
        <f>'6-8'!I73</f>
        <v>0</v>
      </c>
      <c r="M98" s="71">
        <f>'6-8'!J73</f>
        <v>0</v>
      </c>
      <c r="N98" s="71">
        <f>'6-8'!K73</f>
        <v>0</v>
      </c>
      <c r="O98" s="71">
        <f>'6-8'!L73</f>
        <v>0</v>
      </c>
      <c r="P98" s="72">
        <f t="shared" si="6"/>
        <v>0</v>
      </c>
      <c r="Q98" s="280"/>
      <c r="R98" s="280"/>
      <c r="S98" s="281"/>
      <c r="T98" s="279"/>
      <c r="U98" s="280"/>
      <c r="V98" s="281"/>
      <c r="W98" s="276"/>
      <c r="X98" s="277"/>
      <c r="Y98" s="277"/>
      <c r="Z98" s="278"/>
    </row>
    <row r="99" spans="1:26" s="164" customFormat="1" ht="24" customHeight="1" x14ac:dyDescent="0.25">
      <c r="A99" s="169">
        <f>'Weekly Menus'!C17</f>
        <v>0</v>
      </c>
      <c r="B99" s="17"/>
      <c r="C99" s="68">
        <f>'6-8'!B74</f>
        <v>0</v>
      </c>
      <c r="D99" s="19"/>
      <c r="E99" s="20"/>
      <c r="F99" s="21"/>
      <c r="G99" s="70">
        <f>'6-8'!C74</f>
        <v>0</v>
      </c>
      <c r="H99" s="71">
        <f>'6-8'!D74</f>
        <v>0</v>
      </c>
      <c r="I99" s="71">
        <f>'6-8'!E74</f>
        <v>0</v>
      </c>
      <c r="J99" s="71">
        <f>'6-8'!G74</f>
        <v>0</v>
      </c>
      <c r="K99" s="71">
        <f>'6-8'!H74</f>
        <v>0</v>
      </c>
      <c r="L99" s="71">
        <f>'6-8'!I74</f>
        <v>0</v>
      </c>
      <c r="M99" s="71">
        <f>'6-8'!J74</f>
        <v>0</v>
      </c>
      <c r="N99" s="71">
        <f>'6-8'!K74</f>
        <v>0</v>
      </c>
      <c r="O99" s="71">
        <f>'6-8'!L74</f>
        <v>0</v>
      </c>
      <c r="P99" s="72">
        <f t="shared" si="6"/>
        <v>0</v>
      </c>
      <c r="Q99" s="280"/>
      <c r="R99" s="280"/>
      <c r="S99" s="281"/>
      <c r="T99" s="279"/>
      <c r="U99" s="280"/>
      <c r="V99" s="281"/>
      <c r="W99" s="290"/>
      <c r="X99" s="290"/>
      <c r="Y99" s="290"/>
      <c r="Z99" s="291"/>
    </row>
    <row r="100" spans="1:26" s="164" customFormat="1" ht="24" customHeight="1" x14ac:dyDescent="0.25">
      <c r="A100" s="169">
        <f>'Weekly Menus'!C18</f>
        <v>0</v>
      </c>
      <c r="B100" s="17"/>
      <c r="C100" s="68">
        <f>'6-8'!B75</f>
        <v>0</v>
      </c>
      <c r="D100" s="19"/>
      <c r="E100" s="20"/>
      <c r="F100" s="21"/>
      <c r="G100" s="70">
        <f>'6-8'!C75</f>
        <v>0</v>
      </c>
      <c r="H100" s="71">
        <f>'6-8'!D75</f>
        <v>0</v>
      </c>
      <c r="I100" s="71">
        <f>'6-8'!E75</f>
        <v>0</v>
      </c>
      <c r="J100" s="71">
        <f>'6-8'!G75</f>
        <v>0</v>
      </c>
      <c r="K100" s="71">
        <f>'6-8'!H75</f>
        <v>0</v>
      </c>
      <c r="L100" s="71">
        <f>'6-8'!I75</f>
        <v>0</v>
      </c>
      <c r="M100" s="71">
        <f>'6-8'!J75</f>
        <v>0</v>
      </c>
      <c r="N100" s="71">
        <f>'6-8'!K75</f>
        <v>0</v>
      </c>
      <c r="O100" s="71">
        <f>'6-8'!L75</f>
        <v>0</v>
      </c>
      <c r="P100" s="72">
        <f t="shared" si="6"/>
        <v>0</v>
      </c>
      <c r="Q100" s="280"/>
      <c r="R100" s="280"/>
      <c r="S100" s="281"/>
      <c r="T100" s="279"/>
      <c r="U100" s="280"/>
      <c r="V100" s="281"/>
      <c r="W100" s="290"/>
      <c r="X100" s="290"/>
      <c r="Y100" s="290"/>
      <c r="Z100" s="291"/>
    </row>
    <row r="101" spans="1:26" s="164" customFormat="1" ht="24" customHeight="1" x14ac:dyDescent="0.25">
      <c r="A101" s="169">
        <f>'Weekly Menus'!C19</f>
        <v>0</v>
      </c>
      <c r="B101" s="17"/>
      <c r="C101" s="68">
        <f>'6-8'!B76</f>
        <v>0</v>
      </c>
      <c r="D101" s="19"/>
      <c r="E101" s="20"/>
      <c r="F101" s="21"/>
      <c r="G101" s="70">
        <f>'6-8'!C76</f>
        <v>0</v>
      </c>
      <c r="H101" s="71">
        <f>'6-8'!D76</f>
        <v>0</v>
      </c>
      <c r="I101" s="71">
        <f>'6-8'!E76</f>
        <v>0</v>
      </c>
      <c r="J101" s="71">
        <f>'6-8'!G76</f>
        <v>0</v>
      </c>
      <c r="K101" s="71">
        <f>'6-8'!H76</f>
        <v>0</v>
      </c>
      <c r="L101" s="71">
        <f>'6-8'!I76</f>
        <v>0</v>
      </c>
      <c r="M101" s="71">
        <f>'6-8'!J76</f>
        <v>0</v>
      </c>
      <c r="N101" s="71">
        <f>'6-8'!K76</f>
        <v>0</v>
      </c>
      <c r="O101" s="71">
        <f>'6-8'!L76</f>
        <v>0</v>
      </c>
      <c r="P101" s="72">
        <f t="shared" si="6"/>
        <v>0</v>
      </c>
      <c r="Q101" s="280"/>
      <c r="R101" s="280"/>
      <c r="S101" s="281"/>
      <c r="T101" s="279"/>
      <c r="U101" s="280"/>
      <c r="V101" s="281"/>
      <c r="W101" s="290"/>
      <c r="X101" s="290"/>
      <c r="Y101" s="290"/>
      <c r="Z101" s="291"/>
    </row>
    <row r="102" spans="1:26" s="164" customFormat="1" ht="24" customHeight="1" x14ac:dyDescent="0.25">
      <c r="A102" s="169">
        <f>'Weekly Menus'!C20</f>
        <v>0</v>
      </c>
      <c r="B102" s="17"/>
      <c r="C102" s="68">
        <f>'6-8'!B77</f>
        <v>0</v>
      </c>
      <c r="D102" s="19"/>
      <c r="E102" s="20"/>
      <c r="F102" s="21"/>
      <c r="G102" s="70">
        <f>'6-8'!C77</f>
        <v>0</v>
      </c>
      <c r="H102" s="71">
        <f>'6-8'!D77</f>
        <v>0</v>
      </c>
      <c r="I102" s="71">
        <f>'6-8'!E77</f>
        <v>0</v>
      </c>
      <c r="J102" s="71">
        <f>'6-8'!G77</f>
        <v>0</v>
      </c>
      <c r="K102" s="71">
        <f>'6-8'!H77</f>
        <v>0</v>
      </c>
      <c r="L102" s="71">
        <f>'6-8'!I77</f>
        <v>0</v>
      </c>
      <c r="M102" s="71">
        <f>'6-8'!J77</f>
        <v>0</v>
      </c>
      <c r="N102" s="71">
        <f>'6-8'!K77</f>
        <v>0</v>
      </c>
      <c r="O102" s="71">
        <f>'6-8'!L77</f>
        <v>0</v>
      </c>
      <c r="P102" s="72">
        <f t="shared" si="6"/>
        <v>0</v>
      </c>
      <c r="Q102" s="280"/>
      <c r="R102" s="280"/>
      <c r="S102" s="281"/>
      <c r="T102" s="279"/>
      <c r="U102" s="280"/>
      <c r="V102" s="281"/>
      <c r="W102" s="290"/>
      <c r="X102" s="290"/>
      <c r="Y102" s="290"/>
      <c r="Z102" s="291"/>
    </row>
    <row r="103" spans="1:26" s="164" customFormat="1" ht="24" customHeight="1" x14ac:dyDescent="0.25">
      <c r="A103" s="169">
        <f>'Weekly Menus'!C21</f>
        <v>0</v>
      </c>
      <c r="B103" s="17"/>
      <c r="C103" s="68">
        <f>'6-8'!B78</f>
        <v>0</v>
      </c>
      <c r="D103" s="19"/>
      <c r="E103" s="20"/>
      <c r="F103" s="21"/>
      <c r="G103" s="70">
        <f>'6-8'!C78</f>
        <v>0</v>
      </c>
      <c r="H103" s="71">
        <f>'6-8'!D78</f>
        <v>0</v>
      </c>
      <c r="I103" s="71">
        <f>'6-8'!E78</f>
        <v>0</v>
      </c>
      <c r="J103" s="71">
        <f>'6-8'!G78</f>
        <v>0</v>
      </c>
      <c r="K103" s="71">
        <f>'6-8'!H78</f>
        <v>0</v>
      </c>
      <c r="L103" s="71">
        <f>'6-8'!I78</f>
        <v>0</v>
      </c>
      <c r="M103" s="71">
        <f>'6-8'!J78</f>
        <v>0</v>
      </c>
      <c r="N103" s="71">
        <f>'6-8'!K78</f>
        <v>0</v>
      </c>
      <c r="O103" s="71">
        <f>'6-8'!L78</f>
        <v>0</v>
      </c>
      <c r="P103" s="72">
        <f t="shared" si="6"/>
        <v>0</v>
      </c>
      <c r="Q103" s="280"/>
      <c r="R103" s="280"/>
      <c r="S103" s="281"/>
      <c r="T103" s="279"/>
      <c r="U103" s="280"/>
      <c r="V103" s="281"/>
      <c r="W103" s="290"/>
      <c r="X103" s="290"/>
      <c r="Y103" s="290"/>
      <c r="Z103" s="291"/>
    </row>
    <row r="104" spans="1:26" s="164" customFormat="1" ht="24" customHeight="1" x14ac:dyDescent="0.25">
      <c r="A104" s="169">
        <f>'Weekly Menus'!C22</f>
        <v>0</v>
      </c>
      <c r="B104" s="17"/>
      <c r="C104" s="68">
        <f>'6-8'!B79</f>
        <v>0</v>
      </c>
      <c r="D104" s="19"/>
      <c r="E104" s="20"/>
      <c r="F104" s="21"/>
      <c r="G104" s="70">
        <f>'6-8'!C79</f>
        <v>0</v>
      </c>
      <c r="H104" s="71">
        <f>'6-8'!D79</f>
        <v>0</v>
      </c>
      <c r="I104" s="71">
        <f>'6-8'!E79</f>
        <v>0</v>
      </c>
      <c r="J104" s="71">
        <f>'6-8'!G79</f>
        <v>0</v>
      </c>
      <c r="K104" s="71">
        <f>'6-8'!H79</f>
        <v>0</v>
      </c>
      <c r="L104" s="71">
        <f>'6-8'!I79</f>
        <v>0</v>
      </c>
      <c r="M104" s="71">
        <f>'6-8'!J79</f>
        <v>0</v>
      </c>
      <c r="N104" s="71">
        <f>'6-8'!K79</f>
        <v>0</v>
      </c>
      <c r="O104" s="71">
        <f>'6-8'!L79</f>
        <v>0</v>
      </c>
      <c r="P104" s="72">
        <f t="shared" si="6"/>
        <v>0</v>
      </c>
      <c r="Q104" s="280"/>
      <c r="R104" s="280"/>
      <c r="S104" s="281"/>
      <c r="T104" s="279"/>
      <c r="U104" s="280"/>
      <c r="V104" s="281"/>
      <c r="W104" s="290"/>
      <c r="X104" s="290"/>
      <c r="Y104" s="290"/>
      <c r="Z104" s="291"/>
    </row>
    <row r="105" spans="1:26" s="164" customFormat="1" ht="24" customHeight="1" x14ac:dyDescent="0.25">
      <c r="A105" s="169">
        <f>'Weekly Menus'!C23</f>
        <v>0</v>
      </c>
      <c r="B105" s="17"/>
      <c r="C105" s="68">
        <f>'6-8'!B80</f>
        <v>0</v>
      </c>
      <c r="D105" s="19"/>
      <c r="E105" s="20"/>
      <c r="F105" s="21"/>
      <c r="G105" s="70">
        <f>'6-8'!C80</f>
        <v>0</v>
      </c>
      <c r="H105" s="71">
        <f>'6-8'!D80</f>
        <v>0</v>
      </c>
      <c r="I105" s="71">
        <f>'6-8'!E80</f>
        <v>0</v>
      </c>
      <c r="J105" s="71">
        <f>'6-8'!G80</f>
        <v>0</v>
      </c>
      <c r="K105" s="71">
        <f>'6-8'!H80</f>
        <v>0</v>
      </c>
      <c r="L105" s="71">
        <f>'6-8'!I80</f>
        <v>0</v>
      </c>
      <c r="M105" s="71">
        <f>'6-8'!J80</f>
        <v>0</v>
      </c>
      <c r="N105" s="71">
        <f>'6-8'!K80</f>
        <v>0</v>
      </c>
      <c r="O105" s="71">
        <f>'6-8'!L80</f>
        <v>0</v>
      </c>
      <c r="P105" s="72">
        <f t="shared" si="6"/>
        <v>0</v>
      </c>
      <c r="Q105" s="280"/>
      <c r="R105" s="280"/>
      <c r="S105" s="281"/>
      <c r="T105" s="279"/>
      <c r="U105" s="280"/>
      <c r="V105" s="281"/>
      <c r="W105" s="290"/>
      <c r="X105" s="290"/>
      <c r="Y105" s="290"/>
      <c r="Z105" s="291"/>
    </row>
    <row r="106" spans="1:26" s="164" customFormat="1" ht="24" customHeight="1" x14ac:dyDescent="0.25">
      <c r="A106" s="169">
        <f>'Weekly Menus'!C24</f>
        <v>0</v>
      </c>
      <c r="B106" s="17"/>
      <c r="C106" s="68">
        <f>'6-8'!B81</f>
        <v>0</v>
      </c>
      <c r="D106" s="19"/>
      <c r="E106" s="20"/>
      <c r="F106" s="21"/>
      <c r="G106" s="70">
        <f>'6-8'!C81</f>
        <v>0</v>
      </c>
      <c r="H106" s="71">
        <f>'6-8'!D81</f>
        <v>0</v>
      </c>
      <c r="I106" s="71">
        <f>'6-8'!E81</f>
        <v>0</v>
      </c>
      <c r="J106" s="71">
        <f>'6-8'!G81</f>
        <v>0</v>
      </c>
      <c r="K106" s="71">
        <f>'6-8'!H81</f>
        <v>0</v>
      </c>
      <c r="L106" s="71">
        <f>'6-8'!I81</f>
        <v>0</v>
      </c>
      <c r="M106" s="71">
        <f>'6-8'!J81</f>
        <v>0</v>
      </c>
      <c r="N106" s="71">
        <f>'6-8'!K81</f>
        <v>0</v>
      </c>
      <c r="O106" s="71">
        <f>'6-8'!L81</f>
        <v>0</v>
      </c>
      <c r="P106" s="72">
        <f t="shared" si="6"/>
        <v>0</v>
      </c>
      <c r="Q106" s="280"/>
      <c r="R106" s="280"/>
      <c r="S106" s="281"/>
      <c r="T106" s="279"/>
      <c r="U106" s="280"/>
      <c r="V106" s="281"/>
      <c r="W106" s="290"/>
      <c r="X106" s="290"/>
      <c r="Y106" s="290"/>
      <c r="Z106" s="291"/>
    </row>
    <row r="107" spans="1:26" s="164" customFormat="1" ht="24" customHeight="1" x14ac:dyDescent="0.25">
      <c r="A107" s="169">
        <f>'Weekly Menus'!C25</f>
        <v>0</v>
      </c>
      <c r="B107" s="17"/>
      <c r="C107" s="68">
        <f>'6-8'!B82</f>
        <v>0</v>
      </c>
      <c r="D107" s="19"/>
      <c r="E107" s="20"/>
      <c r="F107" s="21"/>
      <c r="G107" s="70">
        <f>'6-8'!C82</f>
        <v>0</v>
      </c>
      <c r="H107" s="71">
        <f>'6-8'!D82</f>
        <v>0</v>
      </c>
      <c r="I107" s="71">
        <f>'6-8'!E82</f>
        <v>0</v>
      </c>
      <c r="J107" s="71">
        <f>'6-8'!G82</f>
        <v>0</v>
      </c>
      <c r="K107" s="71">
        <f>'6-8'!H82</f>
        <v>0</v>
      </c>
      <c r="L107" s="71">
        <f>'6-8'!I82</f>
        <v>0</v>
      </c>
      <c r="M107" s="71">
        <f>'6-8'!J82</f>
        <v>0</v>
      </c>
      <c r="N107" s="71">
        <f>'6-8'!K82</f>
        <v>0</v>
      </c>
      <c r="O107" s="71">
        <f>'6-8'!L82</f>
        <v>0</v>
      </c>
      <c r="P107" s="72">
        <f t="shared" si="6"/>
        <v>0</v>
      </c>
      <c r="Q107" s="280"/>
      <c r="R107" s="280"/>
      <c r="S107" s="281"/>
      <c r="T107" s="279"/>
      <c r="U107" s="280"/>
      <c r="V107" s="281"/>
      <c r="W107" s="290"/>
      <c r="X107" s="290"/>
      <c r="Y107" s="290"/>
      <c r="Z107" s="291"/>
    </row>
    <row r="108" spans="1:26" s="164" customFormat="1" ht="24" customHeight="1" thickBot="1" x14ac:dyDescent="0.3">
      <c r="A108" s="170">
        <f>'Weekly Menus'!C26</f>
        <v>0</v>
      </c>
      <c r="B108" s="18"/>
      <c r="C108" s="68">
        <f>'6-8'!B83</f>
        <v>0</v>
      </c>
      <c r="D108" s="22"/>
      <c r="E108" s="23"/>
      <c r="F108" s="24"/>
      <c r="G108" s="81">
        <f>'6-8'!C83</f>
        <v>0</v>
      </c>
      <c r="H108" s="82">
        <f>'6-8'!D83</f>
        <v>0</v>
      </c>
      <c r="I108" s="82">
        <f>'6-8'!E83</f>
        <v>0</v>
      </c>
      <c r="J108" s="82">
        <f>'6-8'!G83</f>
        <v>0</v>
      </c>
      <c r="K108" s="82">
        <f>'6-8'!H83</f>
        <v>0</v>
      </c>
      <c r="L108" s="82">
        <f>'6-8'!I83</f>
        <v>0</v>
      </c>
      <c r="M108" s="82">
        <f>'6-8'!J83</f>
        <v>0</v>
      </c>
      <c r="N108" s="82">
        <f>'6-8'!K83</f>
        <v>0</v>
      </c>
      <c r="O108" s="82">
        <f>'6-8'!L83</f>
        <v>0</v>
      </c>
      <c r="P108" s="83">
        <f t="shared" si="6"/>
        <v>0</v>
      </c>
      <c r="Q108" s="304"/>
      <c r="R108" s="304"/>
      <c r="S108" s="305"/>
      <c r="T108" s="303"/>
      <c r="U108" s="304"/>
      <c r="V108" s="305"/>
      <c r="W108" s="301"/>
      <c r="X108" s="301"/>
      <c r="Y108" s="301"/>
      <c r="Z108" s="302"/>
    </row>
    <row r="109" spans="1:26" s="164" customFormat="1" ht="24" customHeight="1" x14ac:dyDescent="0.25">
      <c r="A109" s="252" t="s">
        <v>56</v>
      </c>
      <c r="B109" s="253"/>
      <c r="C109" s="253"/>
      <c r="D109" s="253"/>
      <c r="E109" s="253"/>
      <c r="F109" s="253"/>
      <c r="G109" s="84"/>
      <c r="H109" s="84"/>
      <c r="I109" s="84"/>
      <c r="J109" s="84"/>
      <c r="K109" s="84"/>
      <c r="L109" s="84"/>
      <c r="M109" s="84"/>
      <c r="N109" s="84"/>
      <c r="O109" s="84"/>
      <c r="P109" s="85"/>
      <c r="Q109" s="292" t="s">
        <v>61</v>
      </c>
      <c r="R109" s="293"/>
      <c r="S109" s="293"/>
      <c r="T109" s="293"/>
      <c r="U109" s="293"/>
      <c r="V109" s="293"/>
      <c r="W109" s="293"/>
      <c r="X109" s="293"/>
      <c r="Y109" s="293"/>
      <c r="Z109" s="294"/>
    </row>
    <row r="110" spans="1:26" s="164" customFormat="1" ht="24" customHeight="1" x14ac:dyDescent="0.25">
      <c r="A110" s="286" t="s">
        <v>55</v>
      </c>
      <c r="B110" s="287"/>
      <c r="C110" s="287"/>
      <c r="D110" s="287"/>
      <c r="E110" s="287"/>
      <c r="F110" s="287"/>
      <c r="G110" s="77">
        <f t="shared" ref="G110:P110" si="7">SUM(G89:G108)</f>
        <v>0</v>
      </c>
      <c r="H110" s="77">
        <f t="shared" si="7"/>
        <v>0</v>
      </c>
      <c r="I110" s="77">
        <f t="shared" si="7"/>
        <v>0</v>
      </c>
      <c r="J110" s="77">
        <f t="shared" si="7"/>
        <v>0</v>
      </c>
      <c r="K110" s="77">
        <f t="shared" si="7"/>
        <v>0</v>
      </c>
      <c r="L110" s="77">
        <f t="shared" si="7"/>
        <v>0</v>
      </c>
      <c r="M110" s="77">
        <f t="shared" si="7"/>
        <v>0</v>
      </c>
      <c r="N110" s="77">
        <f t="shared" si="7"/>
        <v>0</v>
      </c>
      <c r="O110" s="77">
        <f t="shared" si="7"/>
        <v>0</v>
      </c>
      <c r="P110" s="78">
        <f t="shared" si="7"/>
        <v>0</v>
      </c>
      <c r="Q110" s="295"/>
      <c r="R110" s="296"/>
      <c r="S110" s="296"/>
      <c r="T110" s="296"/>
      <c r="U110" s="296"/>
      <c r="V110" s="296"/>
      <c r="W110" s="296"/>
      <c r="X110" s="296"/>
      <c r="Y110" s="296"/>
      <c r="Z110" s="297"/>
    </row>
    <row r="111" spans="1:26" s="164" customFormat="1" ht="24" customHeight="1" thickBot="1" x14ac:dyDescent="0.3">
      <c r="A111" s="288" t="s">
        <v>67</v>
      </c>
      <c r="B111" s="289"/>
      <c r="C111" s="289"/>
      <c r="D111" s="289"/>
      <c r="E111" s="289"/>
      <c r="F111" s="289"/>
      <c r="G111" s="79">
        <f t="shared" ref="G111:P111" si="8">SUM(G36,G73,G110)</f>
        <v>0</v>
      </c>
      <c r="H111" s="79">
        <f t="shared" si="8"/>
        <v>0</v>
      </c>
      <c r="I111" s="79">
        <f t="shared" si="8"/>
        <v>0</v>
      </c>
      <c r="J111" s="79">
        <f t="shared" si="8"/>
        <v>0</v>
      </c>
      <c r="K111" s="79">
        <f t="shared" si="8"/>
        <v>0</v>
      </c>
      <c r="L111" s="79">
        <f t="shared" si="8"/>
        <v>0</v>
      </c>
      <c r="M111" s="79">
        <f t="shared" si="8"/>
        <v>0</v>
      </c>
      <c r="N111" s="79">
        <f t="shared" si="8"/>
        <v>0</v>
      </c>
      <c r="O111" s="79">
        <f t="shared" si="8"/>
        <v>0</v>
      </c>
      <c r="P111" s="80">
        <f t="shared" si="8"/>
        <v>0</v>
      </c>
      <c r="Q111" s="298"/>
      <c r="R111" s="299"/>
      <c r="S111" s="299"/>
      <c r="T111" s="299"/>
      <c r="U111" s="299"/>
      <c r="V111" s="299"/>
      <c r="W111" s="299"/>
      <c r="X111" s="299"/>
      <c r="Y111" s="299"/>
      <c r="Z111" s="300"/>
    </row>
    <row r="112" spans="1:26" s="164" customFormat="1" ht="24" customHeight="1" x14ac:dyDescent="0.25">
      <c r="A112" s="313" t="s">
        <v>71</v>
      </c>
      <c r="B112" s="314"/>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5"/>
    </row>
    <row r="113" spans="1:26" s="164" customFormat="1" ht="15" customHeight="1" x14ac:dyDescent="0.25">
      <c r="A113" s="140"/>
      <c r="B113" s="141"/>
      <c r="C113" s="141"/>
      <c r="D113" s="141"/>
      <c r="E113" s="141"/>
      <c r="F113" s="141"/>
      <c r="G113" s="141"/>
      <c r="H113" s="141"/>
      <c r="I113" s="141"/>
      <c r="J113" s="141"/>
      <c r="K113" s="141"/>
      <c r="L113" s="141"/>
      <c r="M113" s="141"/>
      <c r="N113" s="142"/>
      <c r="O113" s="142"/>
      <c r="P113" s="142"/>
      <c r="Q113" s="103"/>
      <c r="R113" s="103"/>
      <c r="S113" s="103"/>
      <c r="T113" s="103"/>
      <c r="U113" s="103"/>
      <c r="V113" s="103"/>
      <c r="W113" s="103"/>
      <c r="X113" s="103"/>
      <c r="Y113" s="103"/>
      <c r="Z113" s="143"/>
    </row>
    <row r="114" spans="1:26" s="164" customFormat="1" ht="15" customHeight="1" x14ac:dyDescent="0.25">
      <c r="A114" s="13" t="s">
        <v>57</v>
      </c>
      <c r="B114" s="145" t="s">
        <v>5</v>
      </c>
      <c r="C114" s="146"/>
      <c r="D114" s="141"/>
      <c r="E114" s="146"/>
      <c r="F114" s="146"/>
      <c r="G114" s="106"/>
      <c r="H114" s="106"/>
      <c r="I114" s="106"/>
      <c r="J114" s="106"/>
      <c r="K114" s="141"/>
      <c r="L114" s="141"/>
      <c r="M114" s="141"/>
      <c r="N114" s="142"/>
      <c r="O114" s="142"/>
      <c r="P114" s="142"/>
      <c r="Q114" s="106"/>
      <c r="R114" s="106"/>
      <c r="S114" s="106"/>
      <c r="T114" s="106"/>
      <c r="U114" s="106"/>
      <c r="V114" s="106"/>
      <c r="W114" s="106"/>
      <c r="X114" s="106"/>
      <c r="Y114" s="106"/>
      <c r="Z114" s="107"/>
    </row>
    <row r="115" spans="1:26" s="164" customFormat="1" ht="15" customHeight="1" x14ac:dyDescent="0.25">
      <c r="A115" s="13"/>
      <c r="B115" s="146"/>
      <c r="C115" s="146"/>
      <c r="D115" s="146"/>
      <c r="E115" s="146"/>
      <c r="F115" s="146"/>
      <c r="G115" s="146"/>
      <c r="H115" s="145"/>
      <c r="I115" s="146"/>
      <c r="J115" s="141"/>
      <c r="K115" s="141"/>
      <c r="L115" s="141"/>
      <c r="M115" s="141"/>
      <c r="N115" s="142"/>
      <c r="O115" s="142"/>
      <c r="P115" s="142"/>
      <c r="Q115" s="106"/>
      <c r="R115" s="106"/>
      <c r="S115" s="106"/>
      <c r="T115" s="106"/>
      <c r="U115" s="106"/>
      <c r="V115" s="106"/>
      <c r="W115" s="106"/>
      <c r="X115" s="106"/>
      <c r="Y115" s="106"/>
      <c r="Z115" s="107"/>
    </row>
    <row r="116" spans="1:26" s="164" customFormat="1" ht="15" customHeight="1" thickBot="1" x14ac:dyDescent="0.3">
      <c r="A116" s="13" t="s">
        <v>58</v>
      </c>
      <c r="B116" s="146"/>
      <c r="C116" s="146"/>
      <c r="D116" s="146"/>
      <c r="E116" s="146"/>
      <c r="F116" s="146"/>
      <c r="G116" s="146"/>
      <c r="H116" s="145"/>
      <c r="I116" s="146"/>
      <c r="J116" s="141"/>
      <c r="K116" s="141"/>
      <c r="L116" s="141"/>
      <c r="M116" s="141"/>
      <c r="N116" s="142"/>
      <c r="O116" s="142"/>
      <c r="P116" s="142"/>
      <c r="Q116" s="106"/>
      <c r="R116" s="106"/>
      <c r="S116" s="106"/>
      <c r="T116" s="106"/>
      <c r="U116" s="106"/>
      <c r="V116" s="106"/>
      <c r="W116" s="106"/>
      <c r="X116" s="106"/>
      <c r="Y116" s="106"/>
      <c r="Z116" s="107"/>
    </row>
    <row r="117" spans="1:26" s="164" customFormat="1" ht="15" customHeight="1" thickBot="1" x14ac:dyDescent="0.3">
      <c r="A117" s="13"/>
      <c r="B117" s="146"/>
      <c r="C117" s="146"/>
      <c r="D117" s="146"/>
      <c r="E117" s="223" t="s">
        <v>52</v>
      </c>
      <c r="F117" s="224"/>
      <c r="G117" s="224"/>
      <c r="H117" s="224"/>
      <c r="I117" s="224"/>
      <c r="J117" s="224"/>
      <c r="K117" s="224"/>
      <c r="L117" s="224"/>
      <c r="M117" s="225"/>
      <c r="N117" s="141"/>
      <c r="O117" s="141"/>
      <c r="P117" s="214" t="s">
        <v>54</v>
      </c>
      <c r="Q117" s="215"/>
      <c r="R117" s="215"/>
      <c r="S117" s="215"/>
      <c r="T117" s="215"/>
      <c r="U117" s="215"/>
      <c r="V117" s="215"/>
      <c r="W117" s="215"/>
      <c r="X117" s="216"/>
      <c r="Y117" s="106"/>
      <c r="Z117" s="107"/>
    </row>
    <row r="118" spans="1:26" s="164" customFormat="1" ht="15" customHeight="1" x14ac:dyDescent="0.25">
      <c r="A118" s="15" t="s">
        <v>59</v>
      </c>
      <c r="B118" s="147"/>
      <c r="C118" s="147"/>
      <c r="D118" s="148"/>
      <c r="E118" s="226"/>
      <c r="F118" s="227"/>
      <c r="G118" s="227"/>
      <c r="H118" s="233" t="s">
        <v>51</v>
      </c>
      <c r="I118" s="233"/>
      <c r="J118" s="208" t="s">
        <v>23</v>
      </c>
      <c r="K118" s="208"/>
      <c r="L118" s="208" t="s">
        <v>24</v>
      </c>
      <c r="M118" s="209"/>
      <c r="N118" s="149"/>
      <c r="O118" s="150"/>
      <c r="P118" s="217"/>
      <c r="Q118" s="218"/>
      <c r="R118" s="219"/>
      <c r="S118" s="239" t="s">
        <v>53</v>
      </c>
      <c r="T118" s="239"/>
      <c r="U118" s="239" t="s">
        <v>23</v>
      </c>
      <c r="V118" s="239"/>
      <c r="W118" s="239" t="s">
        <v>24</v>
      </c>
      <c r="X118" s="241"/>
      <c r="Y118" s="106"/>
      <c r="Z118" s="107"/>
    </row>
    <row r="119" spans="1:26" s="164" customFormat="1" ht="15" customHeight="1" x14ac:dyDescent="0.25">
      <c r="A119" s="15" t="s">
        <v>60</v>
      </c>
      <c r="B119" s="147"/>
      <c r="C119" s="147"/>
      <c r="D119" s="148"/>
      <c r="E119" s="228"/>
      <c r="F119" s="229"/>
      <c r="G119" s="229"/>
      <c r="H119" s="234"/>
      <c r="I119" s="234"/>
      <c r="J119" s="210"/>
      <c r="K119" s="210"/>
      <c r="L119" s="210"/>
      <c r="M119" s="211"/>
      <c r="N119" s="151"/>
      <c r="O119" s="151"/>
      <c r="P119" s="220"/>
      <c r="Q119" s="221"/>
      <c r="R119" s="222"/>
      <c r="S119" s="240"/>
      <c r="T119" s="240"/>
      <c r="U119" s="240"/>
      <c r="V119" s="240"/>
      <c r="W119" s="240"/>
      <c r="X119" s="242"/>
      <c r="Y119" s="106"/>
      <c r="Z119" s="107"/>
    </row>
    <row r="120" spans="1:26" s="164" customFormat="1" ht="15" customHeight="1" x14ac:dyDescent="0.25">
      <c r="A120" s="144"/>
      <c r="B120" s="146"/>
      <c r="C120" s="146"/>
      <c r="D120" s="146"/>
      <c r="E120" s="245" t="s">
        <v>48</v>
      </c>
      <c r="F120" s="246"/>
      <c r="G120" s="246"/>
      <c r="H120" s="267" t="s">
        <v>21</v>
      </c>
      <c r="I120" s="267"/>
      <c r="J120" s="249"/>
      <c r="K120" s="249"/>
      <c r="L120" s="250"/>
      <c r="M120" s="251"/>
      <c r="N120" s="151"/>
      <c r="O120" s="151"/>
      <c r="P120" s="212" t="s">
        <v>48</v>
      </c>
      <c r="Q120" s="213"/>
      <c r="R120" s="213"/>
      <c r="S120" s="267" t="s">
        <v>21</v>
      </c>
      <c r="T120" s="267"/>
      <c r="U120" s="235"/>
      <c r="V120" s="265"/>
      <c r="W120" s="235"/>
      <c r="X120" s="236"/>
      <c r="Y120" s="106"/>
      <c r="Z120" s="107"/>
    </row>
    <row r="121" spans="1:26" s="164" customFormat="1" ht="15" customHeight="1" x14ac:dyDescent="0.25">
      <c r="A121" s="152"/>
      <c r="B121" s="106"/>
      <c r="C121" s="106"/>
      <c r="D121" s="106"/>
      <c r="E121" s="245" t="s">
        <v>49</v>
      </c>
      <c r="F121" s="246"/>
      <c r="G121" s="246"/>
      <c r="H121" s="247"/>
      <c r="I121" s="247"/>
      <c r="J121" s="249"/>
      <c r="K121" s="249"/>
      <c r="L121" s="250"/>
      <c r="M121" s="251"/>
      <c r="N121" s="151"/>
      <c r="O121" s="151"/>
      <c r="P121" s="212" t="s">
        <v>49</v>
      </c>
      <c r="Q121" s="213"/>
      <c r="R121" s="213"/>
      <c r="S121" s="268"/>
      <c r="T121" s="269"/>
      <c r="U121" s="235"/>
      <c r="V121" s="265"/>
      <c r="W121" s="235"/>
      <c r="X121" s="236"/>
      <c r="Y121" s="106"/>
      <c r="Z121" s="107"/>
    </row>
    <row r="122" spans="1:26" s="164" customFormat="1" ht="15" customHeight="1" thickBot="1" x14ac:dyDescent="0.3">
      <c r="A122" s="152"/>
      <c r="B122" s="106"/>
      <c r="C122" s="106"/>
      <c r="D122" s="106"/>
      <c r="E122" s="243" t="s">
        <v>50</v>
      </c>
      <c r="F122" s="244"/>
      <c r="G122" s="244"/>
      <c r="H122" s="248"/>
      <c r="I122" s="248"/>
      <c r="J122" s="254"/>
      <c r="K122" s="254"/>
      <c r="L122" s="255"/>
      <c r="M122" s="256"/>
      <c r="N122" s="151"/>
      <c r="O122" s="151"/>
      <c r="P122" s="274" t="s">
        <v>50</v>
      </c>
      <c r="Q122" s="275"/>
      <c r="R122" s="275"/>
      <c r="S122" s="270"/>
      <c r="T122" s="271"/>
      <c r="U122" s="237"/>
      <c r="V122" s="266"/>
      <c r="W122" s="237"/>
      <c r="X122" s="238"/>
      <c r="Y122" s="106"/>
      <c r="Z122" s="107"/>
    </row>
    <row r="123" spans="1:26" s="164" customFormat="1" ht="15" customHeight="1" thickBot="1" x14ac:dyDescent="0.3">
      <c r="A123" s="153"/>
      <c r="B123" s="154"/>
      <c r="C123" s="154"/>
      <c r="D123" s="154"/>
      <c r="E123" s="154"/>
      <c r="F123" s="154"/>
      <c r="G123" s="154"/>
      <c r="H123" s="154"/>
      <c r="I123" s="154"/>
      <c r="J123" s="154"/>
      <c r="K123" s="154"/>
      <c r="L123" s="155"/>
      <c r="M123" s="155"/>
      <c r="N123" s="156"/>
      <c r="O123" s="156"/>
      <c r="P123" s="156"/>
      <c r="Q123" s="106"/>
      <c r="R123" s="106"/>
      <c r="S123" s="106"/>
      <c r="T123" s="106"/>
      <c r="U123" s="106"/>
      <c r="V123" s="106"/>
      <c r="W123" s="106"/>
      <c r="X123" s="106"/>
      <c r="Y123" s="106"/>
      <c r="Z123" s="107"/>
    </row>
    <row r="124" spans="1:26" s="164" customFormat="1" ht="15" customHeight="1" x14ac:dyDescent="0.25">
      <c r="A124" s="259" t="s">
        <v>66</v>
      </c>
      <c r="B124" s="261" t="s">
        <v>34</v>
      </c>
      <c r="C124" s="263" t="s">
        <v>45</v>
      </c>
      <c r="D124" s="257" t="s">
        <v>42</v>
      </c>
      <c r="E124" s="233"/>
      <c r="F124" s="258"/>
      <c r="G124" s="230" t="s">
        <v>46</v>
      </c>
      <c r="H124" s="231"/>
      <c r="I124" s="231"/>
      <c r="J124" s="231"/>
      <c r="K124" s="231"/>
      <c r="L124" s="231"/>
      <c r="M124" s="231"/>
      <c r="N124" s="231"/>
      <c r="O124" s="231"/>
      <c r="P124" s="232"/>
      <c r="Q124" s="202" t="s">
        <v>35</v>
      </c>
      <c r="R124" s="203"/>
      <c r="S124" s="204"/>
      <c r="T124" s="309" t="s">
        <v>84</v>
      </c>
      <c r="U124" s="203"/>
      <c r="V124" s="310"/>
      <c r="W124" s="282" t="s">
        <v>37</v>
      </c>
      <c r="X124" s="233"/>
      <c r="Y124" s="233"/>
      <c r="Z124" s="283"/>
    </row>
    <row r="125" spans="1:26" s="164" customFormat="1" ht="80.25" x14ac:dyDescent="0.25">
      <c r="A125" s="260"/>
      <c r="B125" s="262"/>
      <c r="C125" s="264"/>
      <c r="D125" s="157" t="s">
        <v>38</v>
      </c>
      <c r="E125" s="158" t="s">
        <v>39</v>
      </c>
      <c r="F125" s="159" t="s">
        <v>40</v>
      </c>
      <c r="G125" s="160" t="s">
        <v>0</v>
      </c>
      <c r="H125" s="161" t="s">
        <v>73</v>
      </c>
      <c r="I125" s="161" t="s">
        <v>1</v>
      </c>
      <c r="J125" s="162" t="s">
        <v>78</v>
      </c>
      <c r="K125" s="162" t="s">
        <v>79</v>
      </c>
      <c r="L125" s="162" t="s">
        <v>80</v>
      </c>
      <c r="M125" s="162" t="s">
        <v>81</v>
      </c>
      <c r="N125" s="162" t="s">
        <v>82</v>
      </c>
      <c r="O125" s="162" t="s">
        <v>83</v>
      </c>
      <c r="P125" s="163" t="s">
        <v>47</v>
      </c>
      <c r="Q125" s="205"/>
      <c r="R125" s="206"/>
      <c r="S125" s="207"/>
      <c r="T125" s="311"/>
      <c r="U125" s="206"/>
      <c r="V125" s="312"/>
      <c r="W125" s="284"/>
      <c r="X125" s="234"/>
      <c r="Y125" s="234"/>
      <c r="Z125" s="285"/>
    </row>
    <row r="126" spans="1:26" s="164" customFormat="1" ht="24" customHeight="1" x14ac:dyDescent="0.25">
      <c r="A126" s="169">
        <f>'Weekly Menus'!D7</f>
        <v>0</v>
      </c>
      <c r="B126" s="17"/>
      <c r="C126" s="68">
        <f>'6-8'!B93</f>
        <v>0</v>
      </c>
      <c r="D126" s="19"/>
      <c r="E126" s="20"/>
      <c r="F126" s="21"/>
      <c r="G126" s="70">
        <f>'6-8'!C93</f>
        <v>0</v>
      </c>
      <c r="H126" s="71">
        <f>'6-8'!D93</f>
        <v>0</v>
      </c>
      <c r="I126" s="71">
        <f>'6-8'!E93</f>
        <v>0</v>
      </c>
      <c r="J126" s="71">
        <f>'6-8'!G93</f>
        <v>0</v>
      </c>
      <c r="K126" s="71">
        <f>'6-8'!H93</f>
        <v>0</v>
      </c>
      <c r="L126" s="71">
        <f>'6-8'!I93</f>
        <v>0</v>
      </c>
      <c r="M126" s="71">
        <f>'6-8'!J93</f>
        <v>0</v>
      </c>
      <c r="N126" s="71">
        <f>'6-8'!K93</f>
        <v>0</v>
      </c>
      <c r="O126" s="71">
        <f>'6-8'!L93</f>
        <v>0</v>
      </c>
      <c r="P126" s="72">
        <f>SUM(J126:O126)</f>
        <v>0</v>
      </c>
      <c r="Q126" s="280"/>
      <c r="R126" s="280"/>
      <c r="S126" s="281"/>
      <c r="T126" s="279"/>
      <c r="U126" s="280"/>
      <c r="V126" s="281"/>
      <c r="W126" s="276"/>
      <c r="X126" s="277"/>
      <c r="Y126" s="277"/>
      <c r="Z126" s="278"/>
    </row>
    <row r="127" spans="1:26" s="164" customFormat="1" ht="24" customHeight="1" x14ac:dyDescent="0.25">
      <c r="A127" s="169">
        <f>'Weekly Menus'!D8</f>
        <v>0</v>
      </c>
      <c r="B127" s="17"/>
      <c r="C127" s="68">
        <f>'6-8'!B94</f>
        <v>0</v>
      </c>
      <c r="D127" s="19"/>
      <c r="E127" s="20"/>
      <c r="F127" s="21"/>
      <c r="G127" s="70">
        <f>'6-8'!C94</f>
        <v>0</v>
      </c>
      <c r="H127" s="71">
        <f>'6-8'!D94</f>
        <v>0</v>
      </c>
      <c r="I127" s="71">
        <f>'6-8'!E94</f>
        <v>0</v>
      </c>
      <c r="J127" s="71">
        <f>'6-8'!G94</f>
        <v>0</v>
      </c>
      <c r="K127" s="71">
        <f>'6-8'!H94</f>
        <v>0</v>
      </c>
      <c r="L127" s="71">
        <f>'6-8'!I94</f>
        <v>0</v>
      </c>
      <c r="M127" s="71">
        <f>'6-8'!J94</f>
        <v>0</v>
      </c>
      <c r="N127" s="71">
        <f>'6-8'!K94</f>
        <v>0</v>
      </c>
      <c r="O127" s="71">
        <f>'6-8'!L94</f>
        <v>0</v>
      </c>
      <c r="P127" s="72">
        <f t="shared" ref="P127:P145" si="9">SUM(J127:O127)</f>
        <v>0</v>
      </c>
      <c r="Q127" s="280"/>
      <c r="R127" s="280"/>
      <c r="S127" s="281"/>
      <c r="T127" s="279"/>
      <c r="U127" s="280"/>
      <c r="V127" s="281"/>
      <c r="W127" s="276"/>
      <c r="X127" s="277"/>
      <c r="Y127" s="277"/>
      <c r="Z127" s="278"/>
    </row>
    <row r="128" spans="1:26" s="164" customFormat="1" ht="24" customHeight="1" x14ac:dyDescent="0.25">
      <c r="A128" s="169">
        <f>'Weekly Menus'!D9</f>
        <v>0</v>
      </c>
      <c r="B128" s="17"/>
      <c r="C128" s="68">
        <f>'6-8'!B95</f>
        <v>0</v>
      </c>
      <c r="D128" s="19"/>
      <c r="E128" s="20"/>
      <c r="F128" s="21"/>
      <c r="G128" s="70">
        <f>'6-8'!C95</f>
        <v>0</v>
      </c>
      <c r="H128" s="71">
        <f>'6-8'!D95</f>
        <v>0</v>
      </c>
      <c r="I128" s="71">
        <f>'6-8'!E95</f>
        <v>0</v>
      </c>
      <c r="J128" s="71">
        <f>'6-8'!G95</f>
        <v>0</v>
      </c>
      <c r="K128" s="71">
        <f>'6-8'!H95</f>
        <v>0</v>
      </c>
      <c r="L128" s="71">
        <f>'6-8'!I95</f>
        <v>0</v>
      </c>
      <c r="M128" s="71">
        <f>'6-8'!J95</f>
        <v>0</v>
      </c>
      <c r="N128" s="71">
        <f>'6-8'!K95</f>
        <v>0</v>
      </c>
      <c r="O128" s="71">
        <f>'6-8'!L95</f>
        <v>0</v>
      </c>
      <c r="P128" s="72">
        <f t="shared" si="9"/>
        <v>0</v>
      </c>
      <c r="Q128" s="280"/>
      <c r="R128" s="280"/>
      <c r="S128" s="281"/>
      <c r="T128" s="279"/>
      <c r="U128" s="280"/>
      <c r="V128" s="281"/>
      <c r="W128" s="276"/>
      <c r="X128" s="277"/>
      <c r="Y128" s="277"/>
      <c r="Z128" s="278"/>
    </row>
    <row r="129" spans="1:26" s="164" customFormat="1" ht="24" customHeight="1" x14ac:dyDescent="0.25">
      <c r="A129" s="169">
        <f>'Weekly Menus'!D10</f>
        <v>0</v>
      </c>
      <c r="B129" s="17"/>
      <c r="C129" s="68">
        <f>'6-8'!B96</f>
        <v>0</v>
      </c>
      <c r="D129" s="19"/>
      <c r="E129" s="20"/>
      <c r="F129" s="21"/>
      <c r="G129" s="70">
        <f>'6-8'!C96</f>
        <v>0</v>
      </c>
      <c r="H129" s="71">
        <f>'6-8'!D96</f>
        <v>0</v>
      </c>
      <c r="I129" s="71">
        <f>'6-8'!E96</f>
        <v>0</v>
      </c>
      <c r="J129" s="71">
        <f>'6-8'!G96</f>
        <v>0</v>
      </c>
      <c r="K129" s="71">
        <f>'6-8'!H96</f>
        <v>0</v>
      </c>
      <c r="L129" s="71">
        <f>'6-8'!I96</f>
        <v>0</v>
      </c>
      <c r="M129" s="71">
        <f>'6-8'!J96</f>
        <v>0</v>
      </c>
      <c r="N129" s="71">
        <f>'6-8'!K96</f>
        <v>0</v>
      </c>
      <c r="O129" s="71">
        <f>'6-8'!L96</f>
        <v>0</v>
      </c>
      <c r="P129" s="72">
        <f t="shared" si="9"/>
        <v>0</v>
      </c>
      <c r="Q129" s="280"/>
      <c r="R129" s="280"/>
      <c r="S129" s="281"/>
      <c r="T129" s="279"/>
      <c r="U129" s="280"/>
      <c r="V129" s="281"/>
      <c r="W129" s="276"/>
      <c r="X129" s="277"/>
      <c r="Y129" s="277"/>
      <c r="Z129" s="278"/>
    </row>
    <row r="130" spans="1:26" s="164" customFormat="1" ht="24" customHeight="1" x14ac:dyDescent="0.25">
      <c r="A130" s="169">
        <f>'Weekly Menus'!D11</f>
        <v>0</v>
      </c>
      <c r="B130" s="17"/>
      <c r="C130" s="68">
        <f>'6-8'!B97</f>
        <v>0</v>
      </c>
      <c r="D130" s="19"/>
      <c r="E130" s="20"/>
      <c r="F130" s="21"/>
      <c r="G130" s="70">
        <f>'6-8'!C97</f>
        <v>0</v>
      </c>
      <c r="H130" s="71">
        <f>'6-8'!D97</f>
        <v>0</v>
      </c>
      <c r="I130" s="71">
        <f>'6-8'!E97</f>
        <v>0</v>
      </c>
      <c r="J130" s="71">
        <f>'6-8'!G97</f>
        <v>0</v>
      </c>
      <c r="K130" s="71">
        <f>'6-8'!H97</f>
        <v>0</v>
      </c>
      <c r="L130" s="71">
        <f>'6-8'!I97</f>
        <v>0</v>
      </c>
      <c r="M130" s="71">
        <f>'6-8'!J97</f>
        <v>0</v>
      </c>
      <c r="N130" s="71">
        <f>'6-8'!K97</f>
        <v>0</v>
      </c>
      <c r="O130" s="71">
        <f>'6-8'!L97</f>
        <v>0</v>
      </c>
      <c r="P130" s="72">
        <f t="shared" si="9"/>
        <v>0</v>
      </c>
      <c r="Q130" s="280"/>
      <c r="R130" s="280"/>
      <c r="S130" s="281"/>
      <c r="T130" s="279"/>
      <c r="U130" s="280"/>
      <c r="V130" s="281"/>
      <c r="W130" s="276"/>
      <c r="X130" s="277"/>
      <c r="Y130" s="277"/>
      <c r="Z130" s="278"/>
    </row>
    <row r="131" spans="1:26" s="164" customFormat="1" ht="24" customHeight="1" x14ac:dyDescent="0.25">
      <c r="A131" s="169">
        <f>'Weekly Menus'!D12</f>
        <v>0</v>
      </c>
      <c r="B131" s="17"/>
      <c r="C131" s="68">
        <f>'6-8'!B98</f>
        <v>0</v>
      </c>
      <c r="D131" s="19"/>
      <c r="E131" s="20"/>
      <c r="F131" s="21"/>
      <c r="G131" s="70">
        <f>'6-8'!C98</f>
        <v>0</v>
      </c>
      <c r="H131" s="71">
        <f>'6-8'!D98</f>
        <v>0</v>
      </c>
      <c r="I131" s="71">
        <f>'6-8'!E98</f>
        <v>0</v>
      </c>
      <c r="J131" s="71">
        <f>'6-8'!G98</f>
        <v>0</v>
      </c>
      <c r="K131" s="71">
        <f>'6-8'!H98</f>
        <v>0</v>
      </c>
      <c r="L131" s="71">
        <f>'6-8'!I98</f>
        <v>0</v>
      </c>
      <c r="M131" s="71">
        <f>'6-8'!J98</f>
        <v>0</v>
      </c>
      <c r="N131" s="71">
        <f>'6-8'!K98</f>
        <v>0</v>
      </c>
      <c r="O131" s="71">
        <f>'6-8'!L98</f>
        <v>0</v>
      </c>
      <c r="P131" s="72">
        <f t="shared" si="9"/>
        <v>0</v>
      </c>
      <c r="Q131" s="280"/>
      <c r="R131" s="280"/>
      <c r="S131" s="281"/>
      <c r="T131" s="279"/>
      <c r="U131" s="280"/>
      <c r="V131" s="281"/>
      <c r="W131" s="276"/>
      <c r="X131" s="277"/>
      <c r="Y131" s="277"/>
      <c r="Z131" s="278"/>
    </row>
    <row r="132" spans="1:26" s="164" customFormat="1" ht="24" customHeight="1" x14ac:dyDescent="0.25">
      <c r="A132" s="169">
        <f>'Weekly Menus'!D13</f>
        <v>0</v>
      </c>
      <c r="B132" s="17"/>
      <c r="C132" s="68">
        <f>'6-8'!B99</f>
        <v>0</v>
      </c>
      <c r="D132" s="19"/>
      <c r="E132" s="20"/>
      <c r="F132" s="21"/>
      <c r="G132" s="70">
        <f>'6-8'!C99</f>
        <v>0</v>
      </c>
      <c r="H132" s="71">
        <f>'6-8'!D99</f>
        <v>0</v>
      </c>
      <c r="I132" s="71">
        <f>'6-8'!E99</f>
        <v>0</v>
      </c>
      <c r="J132" s="71">
        <f>'6-8'!G99</f>
        <v>0</v>
      </c>
      <c r="K132" s="71">
        <f>'6-8'!H99</f>
        <v>0</v>
      </c>
      <c r="L132" s="71">
        <f>'6-8'!I99</f>
        <v>0</v>
      </c>
      <c r="M132" s="71">
        <f>'6-8'!J99</f>
        <v>0</v>
      </c>
      <c r="N132" s="71">
        <f>'6-8'!K99</f>
        <v>0</v>
      </c>
      <c r="O132" s="71">
        <f>'6-8'!L99</f>
        <v>0</v>
      </c>
      <c r="P132" s="72">
        <f t="shared" si="9"/>
        <v>0</v>
      </c>
      <c r="Q132" s="280"/>
      <c r="R132" s="280"/>
      <c r="S132" s="281"/>
      <c r="T132" s="279"/>
      <c r="U132" s="280"/>
      <c r="V132" s="281"/>
      <c r="W132" s="276"/>
      <c r="X132" s="277"/>
      <c r="Y132" s="277"/>
      <c r="Z132" s="278"/>
    </row>
    <row r="133" spans="1:26" s="164" customFormat="1" ht="24" customHeight="1" x14ac:dyDescent="0.25">
      <c r="A133" s="169">
        <f>'Weekly Menus'!D14</f>
        <v>0</v>
      </c>
      <c r="B133" s="17"/>
      <c r="C133" s="68">
        <f>'6-8'!B100</f>
        <v>0</v>
      </c>
      <c r="D133" s="19"/>
      <c r="E133" s="20"/>
      <c r="F133" s="21"/>
      <c r="G133" s="70">
        <f>'6-8'!C100</f>
        <v>0</v>
      </c>
      <c r="H133" s="71">
        <f>'6-8'!D100</f>
        <v>0</v>
      </c>
      <c r="I133" s="71">
        <f>'6-8'!E100</f>
        <v>0</v>
      </c>
      <c r="J133" s="71">
        <f>'6-8'!G100</f>
        <v>0</v>
      </c>
      <c r="K133" s="71">
        <f>'6-8'!H100</f>
        <v>0</v>
      </c>
      <c r="L133" s="71">
        <f>'6-8'!I100</f>
        <v>0</v>
      </c>
      <c r="M133" s="71">
        <f>'6-8'!J100</f>
        <v>0</v>
      </c>
      <c r="N133" s="71">
        <f>'6-8'!K100</f>
        <v>0</v>
      </c>
      <c r="O133" s="71">
        <f>'6-8'!L100</f>
        <v>0</v>
      </c>
      <c r="P133" s="72">
        <f t="shared" si="9"/>
        <v>0</v>
      </c>
      <c r="Q133" s="280"/>
      <c r="R133" s="280"/>
      <c r="S133" s="281"/>
      <c r="T133" s="279"/>
      <c r="U133" s="280"/>
      <c r="V133" s="281"/>
      <c r="W133" s="276"/>
      <c r="X133" s="277"/>
      <c r="Y133" s="277"/>
      <c r="Z133" s="278"/>
    </row>
    <row r="134" spans="1:26" s="164" customFormat="1" ht="24" customHeight="1" x14ac:dyDescent="0.25">
      <c r="A134" s="169">
        <f>'Weekly Menus'!D15</f>
        <v>0</v>
      </c>
      <c r="B134" s="17"/>
      <c r="C134" s="68">
        <f>'6-8'!B101</f>
        <v>0</v>
      </c>
      <c r="D134" s="19"/>
      <c r="E134" s="20"/>
      <c r="F134" s="21"/>
      <c r="G134" s="70">
        <f>'6-8'!C101</f>
        <v>0</v>
      </c>
      <c r="H134" s="71">
        <f>'6-8'!D101</f>
        <v>0</v>
      </c>
      <c r="I134" s="71">
        <f>'6-8'!E101</f>
        <v>0</v>
      </c>
      <c r="J134" s="71">
        <f>'6-8'!G101</f>
        <v>0</v>
      </c>
      <c r="K134" s="71">
        <f>'6-8'!H101</f>
        <v>0</v>
      </c>
      <c r="L134" s="71">
        <f>'6-8'!I101</f>
        <v>0</v>
      </c>
      <c r="M134" s="71">
        <f>'6-8'!J101</f>
        <v>0</v>
      </c>
      <c r="N134" s="71">
        <f>'6-8'!K101</f>
        <v>0</v>
      </c>
      <c r="O134" s="71">
        <f>'6-8'!L101</f>
        <v>0</v>
      </c>
      <c r="P134" s="72">
        <f t="shared" si="9"/>
        <v>0</v>
      </c>
      <c r="Q134" s="280"/>
      <c r="R134" s="280"/>
      <c r="S134" s="281"/>
      <c r="T134" s="279"/>
      <c r="U134" s="280"/>
      <c r="V134" s="281"/>
      <c r="W134" s="276"/>
      <c r="X134" s="277"/>
      <c r="Y134" s="277"/>
      <c r="Z134" s="278"/>
    </row>
    <row r="135" spans="1:26" s="164" customFormat="1" ht="24" customHeight="1" x14ac:dyDescent="0.25">
      <c r="A135" s="169">
        <f>'Weekly Menus'!D16</f>
        <v>0</v>
      </c>
      <c r="B135" s="17"/>
      <c r="C135" s="68">
        <f>'6-8'!B102</f>
        <v>0</v>
      </c>
      <c r="D135" s="19"/>
      <c r="E135" s="20"/>
      <c r="F135" s="21"/>
      <c r="G135" s="70">
        <f>'6-8'!C102</f>
        <v>0</v>
      </c>
      <c r="H135" s="71">
        <f>'6-8'!D102</f>
        <v>0</v>
      </c>
      <c r="I135" s="71">
        <f>'6-8'!E102</f>
        <v>0</v>
      </c>
      <c r="J135" s="71">
        <f>'6-8'!G102</f>
        <v>0</v>
      </c>
      <c r="K135" s="71">
        <f>'6-8'!H102</f>
        <v>0</v>
      </c>
      <c r="L135" s="71">
        <f>'6-8'!I102</f>
        <v>0</v>
      </c>
      <c r="M135" s="71">
        <f>'6-8'!J102</f>
        <v>0</v>
      </c>
      <c r="N135" s="71">
        <f>'6-8'!K102</f>
        <v>0</v>
      </c>
      <c r="O135" s="71">
        <f>'6-8'!L102</f>
        <v>0</v>
      </c>
      <c r="P135" s="72">
        <f t="shared" si="9"/>
        <v>0</v>
      </c>
      <c r="Q135" s="280"/>
      <c r="R135" s="280"/>
      <c r="S135" s="281"/>
      <c r="T135" s="279"/>
      <c r="U135" s="280"/>
      <c r="V135" s="281"/>
      <c r="W135" s="276"/>
      <c r="X135" s="277"/>
      <c r="Y135" s="277"/>
      <c r="Z135" s="278"/>
    </row>
    <row r="136" spans="1:26" s="164" customFormat="1" ht="24" customHeight="1" x14ac:dyDescent="0.25">
      <c r="A136" s="169">
        <f>'Weekly Menus'!D17</f>
        <v>0</v>
      </c>
      <c r="B136" s="17"/>
      <c r="C136" s="68">
        <f>'6-8'!B103</f>
        <v>0</v>
      </c>
      <c r="D136" s="19"/>
      <c r="E136" s="20"/>
      <c r="F136" s="21"/>
      <c r="G136" s="70">
        <f>'6-8'!C103</f>
        <v>0</v>
      </c>
      <c r="H136" s="71">
        <f>'6-8'!D103</f>
        <v>0</v>
      </c>
      <c r="I136" s="71">
        <f>'6-8'!E103</f>
        <v>0</v>
      </c>
      <c r="J136" s="71">
        <f>'6-8'!G103</f>
        <v>0</v>
      </c>
      <c r="K136" s="71">
        <f>'6-8'!H103</f>
        <v>0</v>
      </c>
      <c r="L136" s="71">
        <f>'6-8'!I103</f>
        <v>0</v>
      </c>
      <c r="M136" s="71">
        <f>'6-8'!J103</f>
        <v>0</v>
      </c>
      <c r="N136" s="71">
        <f>'6-8'!K103</f>
        <v>0</v>
      </c>
      <c r="O136" s="71">
        <f>'6-8'!L103</f>
        <v>0</v>
      </c>
      <c r="P136" s="72">
        <f t="shared" si="9"/>
        <v>0</v>
      </c>
      <c r="Q136" s="280"/>
      <c r="R136" s="280"/>
      <c r="S136" s="281"/>
      <c r="T136" s="279"/>
      <c r="U136" s="280"/>
      <c r="V136" s="281"/>
      <c r="W136" s="290"/>
      <c r="X136" s="290"/>
      <c r="Y136" s="290"/>
      <c r="Z136" s="291"/>
    </row>
    <row r="137" spans="1:26" s="164" customFormat="1" ht="24" customHeight="1" x14ac:dyDescent="0.25">
      <c r="A137" s="169">
        <f>'Weekly Menus'!D18</f>
        <v>0</v>
      </c>
      <c r="B137" s="17"/>
      <c r="C137" s="68">
        <f>'6-8'!B104</f>
        <v>0</v>
      </c>
      <c r="D137" s="19"/>
      <c r="E137" s="20"/>
      <c r="F137" s="21"/>
      <c r="G137" s="70">
        <f>'6-8'!C104</f>
        <v>0</v>
      </c>
      <c r="H137" s="71">
        <f>'6-8'!D104</f>
        <v>0</v>
      </c>
      <c r="I137" s="71">
        <f>'6-8'!E104</f>
        <v>0</v>
      </c>
      <c r="J137" s="71">
        <f>'6-8'!G104</f>
        <v>0</v>
      </c>
      <c r="K137" s="71">
        <f>'6-8'!H104</f>
        <v>0</v>
      </c>
      <c r="L137" s="71">
        <f>'6-8'!I104</f>
        <v>0</v>
      </c>
      <c r="M137" s="71">
        <f>'6-8'!J104</f>
        <v>0</v>
      </c>
      <c r="N137" s="71">
        <f>'6-8'!K104</f>
        <v>0</v>
      </c>
      <c r="O137" s="71">
        <f>'6-8'!L104</f>
        <v>0</v>
      </c>
      <c r="P137" s="72">
        <f t="shared" si="9"/>
        <v>0</v>
      </c>
      <c r="Q137" s="280"/>
      <c r="R137" s="280"/>
      <c r="S137" s="281"/>
      <c r="T137" s="279"/>
      <c r="U137" s="280"/>
      <c r="V137" s="281"/>
      <c r="W137" s="290"/>
      <c r="X137" s="290"/>
      <c r="Y137" s="290"/>
      <c r="Z137" s="291"/>
    </row>
    <row r="138" spans="1:26" s="164" customFormat="1" ht="24" customHeight="1" x14ac:dyDescent="0.25">
      <c r="A138" s="169">
        <f>'Weekly Menus'!D19</f>
        <v>0</v>
      </c>
      <c r="B138" s="17"/>
      <c r="C138" s="68">
        <f>'6-8'!B105</f>
        <v>0</v>
      </c>
      <c r="D138" s="19"/>
      <c r="E138" s="20"/>
      <c r="F138" s="21"/>
      <c r="G138" s="70">
        <f>'6-8'!C105</f>
        <v>0</v>
      </c>
      <c r="H138" s="71">
        <f>'6-8'!D105</f>
        <v>0</v>
      </c>
      <c r="I138" s="71">
        <f>'6-8'!E105</f>
        <v>0</v>
      </c>
      <c r="J138" s="71">
        <f>'6-8'!G105</f>
        <v>0</v>
      </c>
      <c r="K138" s="71">
        <f>'6-8'!H105</f>
        <v>0</v>
      </c>
      <c r="L138" s="71">
        <f>'6-8'!I105</f>
        <v>0</v>
      </c>
      <c r="M138" s="71">
        <f>'6-8'!J105</f>
        <v>0</v>
      </c>
      <c r="N138" s="71">
        <f>'6-8'!K105</f>
        <v>0</v>
      </c>
      <c r="O138" s="71">
        <f>'6-8'!L105</f>
        <v>0</v>
      </c>
      <c r="P138" s="72">
        <f t="shared" si="9"/>
        <v>0</v>
      </c>
      <c r="Q138" s="280"/>
      <c r="R138" s="280"/>
      <c r="S138" s="281"/>
      <c r="T138" s="279"/>
      <c r="U138" s="280"/>
      <c r="V138" s="281"/>
      <c r="W138" s="290"/>
      <c r="X138" s="290"/>
      <c r="Y138" s="290"/>
      <c r="Z138" s="291"/>
    </row>
    <row r="139" spans="1:26" s="164" customFormat="1" ht="24" customHeight="1" x14ac:dyDescent="0.25">
      <c r="A139" s="169">
        <f>'Weekly Menus'!D20</f>
        <v>0</v>
      </c>
      <c r="B139" s="17"/>
      <c r="C139" s="68">
        <f>'6-8'!B106</f>
        <v>0</v>
      </c>
      <c r="D139" s="19"/>
      <c r="E139" s="20"/>
      <c r="F139" s="21"/>
      <c r="G139" s="70">
        <f>'6-8'!C106</f>
        <v>0</v>
      </c>
      <c r="H139" s="71">
        <f>'6-8'!D106</f>
        <v>0</v>
      </c>
      <c r="I139" s="71">
        <f>'6-8'!E106</f>
        <v>0</v>
      </c>
      <c r="J139" s="71">
        <f>'6-8'!G106</f>
        <v>0</v>
      </c>
      <c r="K139" s="71">
        <f>'6-8'!H106</f>
        <v>0</v>
      </c>
      <c r="L139" s="71">
        <f>'6-8'!I106</f>
        <v>0</v>
      </c>
      <c r="M139" s="71">
        <f>'6-8'!J106</f>
        <v>0</v>
      </c>
      <c r="N139" s="71">
        <f>'6-8'!K106</f>
        <v>0</v>
      </c>
      <c r="O139" s="71">
        <f>'6-8'!L106</f>
        <v>0</v>
      </c>
      <c r="P139" s="72">
        <f t="shared" si="9"/>
        <v>0</v>
      </c>
      <c r="Q139" s="280"/>
      <c r="R139" s="280"/>
      <c r="S139" s="281"/>
      <c r="T139" s="279"/>
      <c r="U139" s="280"/>
      <c r="V139" s="281"/>
      <c r="W139" s="290"/>
      <c r="X139" s="290"/>
      <c r="Y139" s="290"/>
      <c r="Z139" s="291"/>
    </row>
    <row r="140" spans="1:26" s="164" customFormat="1" ht="24" customHeight="1" x14ac:dyDescent="0.25">
      <c r="A140" s="169">
        <f>'Weekly Menus'!D21</f>
        <v>0</v>
      </c>
      <c r="B140" s="17"/>
      <c r="C140" s="68">
        <f>'6-8'!B107</f>
        <v>0</v>
      </c>
      <c r="D140" s="19"/>
      <c r="E140" s="20"/>
      <c r="F140" s="21"/>
      <c r="G140" s="70">
        <f>'6-8'!C107</f>
        <v>0</v>
      </c>
      <c r="H140" s="71">
        <f>'6-8'!D107</f>
        <v>0</v>
      </c>
      <c r="I140" s="71">
        <f>'6-8'!E107</f>
        <v>0</v>
      </c>
      <c r="J140" s="71">
        <f>'6-8'!G107</f>
        <v>0</v>
      </c>
      <c r="K140" s="71">
        <f>'6-8'!H107</f>
        <v>0</v>
      </c>
      <c r="L140" s="71">
        <f>'6-8'!I107</f>
        <v>0</v>
      </c>
      <c r="M140" s="71">
        <f>'6-8'!J107</f>
        <v>0</v>
      </c>
      <c r="N140" s="71">
        <f>'6-8'!K107</f>
        <v>0</v>
      </c>
      <c r="O140" s="71">
        <f>'6-8'!L107</f>
        <v>0</v>
      </c>
      <c r="P140" s="72">
        <f t="shared" si="9"/>
        <v>0</v>
      </c>
      <c r="Q140" s="280"/>
      <c r="R140" s="280"/>
      <c r="S140" s="281"/>
      <c r="T140" s="279"/>
      <c r="U140" s="280"/>
      <c r="V140" s="281"/>
      <c r="W140" s="290"/>
      <c r="X140" s="290"/>
      <c r="Y140" s="290"/>
      <c r="Z140" s="291"/>
    </row>
    <row r="141" spans="1:26" s="164" customFormat="1" ht="24" customHeight="1" x14ac:dyDescent="0.25">
      <c r="A141" s="169">
        <f>'Weekly Menus'!D22</f>
        <v>0</v>
      </c>
      <c r="B141" s="17"/>
      <c r="C141" s="68">
        <f>'6-8'!B108</f>
        <v>0</v>
      </c>
      <c r="D141" s="19"/>
      <c r="E141" s="20"/>
      <c r="F141" s="21"/>
      <c r="G141" s="70">
        <f>'6-8'!C108</f>
        <v>0</v>
      </c>
      <c r="H141" s="71">
        <f>'6-8'!D108</f>
        <v>0</v>
      </c>
      <c r="I141" s="71">
        <f>'6-8'!E108</f>
        <v>0</v>
      </c>
      <c r="J141" s="71">
        <f>'6-8'!G108</f>
        <v>0</v>
      </c>
      <c r="K141" s="71">
        <f>'6-8'!H108</f>
        <v>0</v>
      </c>
      <c r="L141" s="71">
        <f>'6-8'!I108</f>
        <v>0</v>
      </c>
      <c r="M141" s="71">
        <f>'6-8'!J108</f>
        <v>0</v>
      </c>
      <c r="N141" s="71">
        <f>'6-8'!K108</f>
        <v>0</v>
      </c>
      <c r="O141" s="71">
        <f>'6-8'!L108</f>
        <v>0</v>
      </c>
      <c r="P141" s="72">
        <f t="shared" si="9"/>
        <v>0</v>
      </c>
      <c r="Q141" s="280"/>
      <c r="R141" s="280"/>
      <c r="S141" s="281"/>
      <c r="T141" s="279"/>
      <c r="U141" s="280"/>
      <c r="V141" s="281"/>
      <c r="W141" s="290"/>
      <c r="X141" s="290"/>
      <c r="Y141" s="290"/>
      <c r="Z141" s="291"/>
    </row>
    <row r="142" spans="1:26" s="164" customFormat="1" ht="24" customHeight="1" x14ac:dyDescent="0.25">
      <c r="A142" s="169">
        <f>'Weekly Menus'!D23</f>
        <v>0</v>
      </c>
      <c r="B142" s="17"/>
      <c r="C142" s="68">
        <f>'6-8'!B109</f>
        <v>0</v>
      </c>
      <c r="D142" s="19"/>
      <c r="E142" s="20"/>
      <c r="F142" s="21"/>
      <c r="G142" s="70">
        <f>'6-8'!C109</f>
        <v>0</v>
      </c>
      <c r="H142" s="71">
        <f>'6-8'!D109</f>
        <v>0</v>
      </c>
      <c r="I142" s="71">
        <f>'6-8'!E109</f>
        <v>0</v>
      </c>
      <c r="J142" s="71">
        <f>'6-8'!G109</f>
        <v>0</v>
      </c>
      <c r="K142" s="71">
        <f>'6-8'!H109</f>
        <v>0</v>
      </c>
      <c r="L142" s="71">
        <f>'6-8'!I109</f>
        <v>0</v>
      </c>
      <c r="M142" s="71">
        <f>'6-8'!J109</f>
        <v>0</v>
      </c>
      <c r="N142" s="71">
        <f>'6-8'!K109</f>
        <v>0</v>
      </c>
      <c r="O142" s="71">
        <f>'6-8'!L109</f>
        <v>0</v>
      </c>
      <c r="P142" s="72">
        <f t="shared" si="9"/>
        <v>0</v>
      </c>
      <c r="Q142" s="280"/>
      <c r="R142" s="280"/>
      <c r="S142" s="281"/>
      <c r="T142" s="279"/>
      <c r="U142" s="280"/>
      <c r="V142" s="281"/>
      <c r="W142" s="290"/>
      <c r="X142" s="290"/>
      <c r="Y142" s="290"/>
      <c r="Z142" s="291"/>
    </row>
    <row r="143" spans="1:26" s="164" customFormat="1" ht="24" customHeight="1" x14ac:dyDescent="0.25">
      <c r="A143" s="169">
        <f>'Weekly Menus'!D24</f>
        <v>0</v>
      </c>
      <c r="B143" s="17"/>
      <c r="C143" s="68">
        <f>'6-8'!B110</f>
        <v>0</v>
      </c>
      <c r="D143" s="19"/>
      <c r="E143" s="20"/>
      <c r="F143" s="21"/>
      <c r="G143" s="70">
        <f>'6-8'!C110</f>
        <v>0</v>
      </c>
      <c r="H143" s="71">
        <f>'6-8'!D110</f>
        <v>0</v>
      </c>
      <c r="I143" s="71">
        <f>'6-8'!E110</f>
        <v>0</v>
      </c>
      <c r="J143" s="71">
        <f>'6-8'!G110</f>
        <v>0</v>
      </c>
      <c r="K143" s="71">
        <f>'6-8'!H110</f>
        <v>0</v>
      </c>
      <c r="L143" s="71">
        <f>'6-8'!I110</f>
        <v>0</v>
      </c>
      <c r="M143" s="71">
        <f>'6-8'!J110</f>
        <v>0</v>
      </c>
      <c r="N143" s="71">
        <f>'6-8'!K110</f>
        <v>0</v>
      </c>
      <c r="O143" s="71">
        <f>'6-8'!L110</f>
        <v>0</v>
      </c>
      <c r="P143" s="72">
        <f t="shared" si="9"/>
        <v>0</v>
      </c>
      <c r="Q143" s="280"/>
      <c r="R143" s="280"/>
      <c r="S143" s="281"/>
      <c r="T143" s="279"/>
      <c r="U143" s="280"/>
      <c r="V143" s="281"/>
      <c r="W143" s="290"/>
      <c r="X143" s="290"/>
      <c r="Y143" s="290"/>
      <c r="Z143" s="291"/>
    </row>
    <row r="144" spans="1:26" s="164" customFormat="1" ht="24" customHeight="1" x14ac:dyDescent="0.25">
      <c r="A144" s="169">
        <f>'Weekly Menus'!D25</f>
        <v>0</v>
      </c>
      <c r="B144" s="17"/>
      <c r="C144" s="68">
        <f>'6-8'!B111</f>
        <v>0</v>
      </c>
      <c r="D144" s="19"/>
      <c r="E144" s="20"/>
      <c r="F144" s="21"/>
      <c r="G144" s="70">
        <f>'6-8'!C111</f>
        <v>0</v>
      </c>
      <c r="H144" s="71">
        <f>'6-8'!D111</f>
        <v>0</v>
      </c>
      <c r="I144" s="71">
        <f>'6-8'!E111</f>
        <v>0</v>
      </c>
      <c r="J144" s="71">
        <f>'6-8'!G111</f>
        <v>0</v>
      </c>
      <c r="K144" s="71">
        <f>'6-8'!H111</f>
        <v>0</v>
      </c>
      <c r="L144" s="71">
        <f>'6-8'!I111</f>
        <v>0</v>
      </c>
      <c r="M144" s="71">
        <f>'6-8'!J111</f>
        <v>0</v>
      </c>
      <c r="N144" s="71">
        <f>'6-8'!K111</f>
        <v>0</v>
      </c>
      <c r="O144" s="71">
        <f>'6-8'!L111</f>
        <v>0</v>
      </c>
      <c r="P144" s="72">
        <f t="shared" si="9"/>
        <v>0</v>
      </c>
      <c r="Q144" s="280"/>
      <c r="R144" s="280"/>
      <c r="S144" s="281"/>
      <c r="T144" s="279"/>
      <c r="U144" s="280"/>
      <c r="V144" s="281"/>
      <c r="W144" s="290"/>
      <c r="X144" s="290"/>
      <c r="Y144" s="290"/>
      <c r="Z144" s="291"/>
    </row>
    <row r="145" spans="1:26" s="164" customFormat="1" ht="24" customHeight="1" thickBot="1" x14ac:dyDescent="0.3">
      <c r="A145" s="170">
        <f>'Weekly Menus'!D26</f>
        <v>0</v>
      </c>
      <c r="B145" s="18"/>
      <c r="C145" s="68">
        <f>'6-8'!B112</f>
        <v>0</v>
      </c>
      <c r="D145" s="22"/>
      <c r="E145" s="23"/>
      <c r="F145" s="24"/>
      <c r="G145" s="81">
        <f>'6-8'!C112</f>
        <v>0</v>
      </c>
      <c r="H145" s="82">
        <f>'6-8'!D112</f>
        <v>0</v>
      </c>
      <c r="I145" s="82">
        <f>'6-8'!E112</f>
        <v>0</v>
      </c>
      <c r="J145" s="82">
        <f>'6-8'!G112</f>
        <v>0</v>
      </c>
      <c r="K145" s="82">
        <f>'6-8'!H112</f>
        <v>0</v>
      </c>
      <c r="L145" s="82">
        <f>'6-8'!I112</f>
        <v>0</v>
      </c>
      <c r="M145" s="82">
        <f>'6-8'!J112</f>
        <v>0</v>
      </c>
      <c r="N145" s="82">
        <f>'6-8'!K112</f>
        <v>0</v>
      </c>
      <c r="O145" s="82">
        <f>'6-8'!L112</f>
        <v>0</v>
      </c>
      <c r="P145" s="83">
        <f t="shared" si="9"/>
        <v>0</v>
      </c>
      <c r="Q145" s="304"/>
      <c r="R145" s="304"/>
      <c r="S145" s="305"/>
      <c r="T145" s="303"/>
      <c r="U145" s="304"/>
      <c r="V145" s="305"/>
      <c r="W145" s="301"/>
      <c r="X145" s="301"/>
      <c r="Y145" s="301"/>
      <c r="Z145" s="302"/>
    </row>
    <row r="146" spans="1:26" s="164" customFormat="1" ht="24" customHeight="1" x14ac:dyDescent="0.25">
      <c r="A146" s="252" t="s">
        <v>56</v>
      </c>
      <c r="B146" s="253"/>
      <c r="C146" s="253"/>
      <c r="D146" s="253"/>
      <c r="E146" s="253"/>
      <c r="F146" s="253"/>
      <c r="G146" s="84"/>
      <c r="H146" s="84"/>
      <c r="I146" s="84"/>
      <c r="J146" s="84"/>
      <c r="K146" s="84"/>
      <c r="L146" s="84"/>
      <c r="M146" s="84"/>
      <c r="N146" s="84"/>
      <c r="O146" s="84"/>
      <c r="P146" s="85"/>
      <c r="Q146" s="292" t="s">
        <v>61</v>
      </c>
      <c r="R146" s="293"/>
      <c r="S146" s="293"/>
      <c r="T146" s="293"/>
      <c r="U146" s="293"/>
      <c r="V146" s="293"/>
      <c r="W146" s="293"/>
      <c r="X146" s="293"/>
      <c r="Y146" s="293"/>
      <c r="Z146" s="294"/>
    </row>
    <row r="147" spans="1:26" s="164" customFormat="1" ht="24" customHeight="1" x14ac:dyDescent="0.25">
      <c r="A147" s="286" t="s">
        <v>55</v>
      </c>
      <c r="B147" s="287"/>
      <c r="C147" s="287"/>
      <c r="D147" s="287"/>
      <c r="E147" s="287"/>
      <c r="F147" s="287"/>
      <c r="G147" s="77">
        <f t="shared" ref="G147:P147" si="10">SUM(G126:G145)</f>
        <v>0</v>
      </c>
      <c r="H147" s="77">
        <f t="shared" si="10"/>
        <v>0</v>
      </c>
      <c r="I147" s="77">
        <f t="shared" si="10"/>
        <v>0</v>
      </c>
      <c r="J147" s="77">
        <f t="shared" si="10"/>
        <v>0</v>
      </c>
      <c r="K147" s="77">
        <f t="shared" si="10"/>
        <v>0</v>
      </c>
      <c r="L147" s="77">
        <f t="shared" si="10"/>
        <v>0</v>
      </c>
      <c r="M147" s="77">
        <f t="shared" si="10"/>
        <v>0</v>
      </c>
      <c r="N147" s="77">
        <f t="shared" si="10"/>
        <v>0</v>
      </c>
      <c r="O147" s="77">
        <f t="shared" si="10"/>
        <v>0</v>
      </c>
      <c r="P147" s="78">
        <f t="shared" si="10"/>
        <v>0</v>
      </c>
      <c r="Q147" s="295"/>
      <c r="R147" s="296"/>
      <c r="S147" s="296"/>
      <c r="T147" s="296"/>
      <c r="U147" s="296"/>
      <c r="V147" s="296"/>
      <c r="W147" s="296"/>
      <c r="X147" s="296"/>
      <c r="Y147" s="296"/>
      <c r="Z147" s="297"/>
    </row>
    <row r="148" spans="1:26" s="164" customFormat="1" ht="24" customHeight="1" thickBot="1" x14ac:dyDescent="0.3">
      <c r="A148" s="288" t="s">
        <v>67</v>
      </c>
      <c r="B148" s="289"/>
      <c r="C148" s="289"/>
      <c r="D148" s="289"/>
      <c r="E148" s="289"/>
      <c r="F148" s="289"/>
      <c r="G148" s="79">
        <f t="shared" ref="G148:P148" si="11">SUM(G36,G73,G110,G147)</f>
        <v>0</v>
      </c>
      <c r="H148" s="79">
        <f t="shared" si="11"/>
        <v>0</v>
      </c>
      <c r="I148" s="79">
        <f t="shared" si="11"/>
        <v>0</v>
      </c>
      <c r="J148" s="79">
        <f t="shared" si="11"/>
        <v>0</v>
      </c>
      <c r="K148" s="79">
        <f t="shared" si="11"/>
        <v>0</v>
      </c>
      <c r="L148" s="79">
        <f t="shared" si="11"/>
        <v>0</v>
      </c>
      <c r="M148" s="79">
        <f t="shared" si="11"/>
        <v>0</v>
      </c>
      <c r="N148" s="79">
        <f t="shared" si="11"/>
        <v>0</v>
      </c>
      <c r="O148" s="79">
        <f t="shared" si="11"/>
        <v>0</v>
      </c>
      <c r="P148" s="80">
        <f t="shared" si="11"/>
        <v>0</v>
      </c>
      <c r="Q148" s="298"/>
      <c r="R148" s="299"/>
      <c r="S148" s="299"/>
      <c r="T148" s="299"/>
      <c r="U148" s="299"/>
      <c r="V148" s="299"/>
      <c r="W148" s="299"/>
      <c r="X148" s="299"/>
      <c r="Y148" s="299"/>
      <c r="Z148" s="300"/>
    </row>
    <row r="149" spans="1:26" s="164" customFormat="1" ht="24" customHeight="1" x14ac:dyDescent="0.25">
      <c r="A149" s="313" t="s">
        <v>71</v>
      </c>
      <c r="B149" s="314"/>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5"/>
    </row>
    <row r="150" spans="1:26" s="164" customFormat="1" ht="15" customHeight="1" x14ac:dyDescent="0.25">
      <c r="A150" s="140"/>
      <c r="B150" s="141"/>
      <c r="C150" s="141"/>
      <c r="D150" s="141"/>
      <c r="E150" s="141"/>
      <c r="F150" s="141"/>
      <c r="G150" s="141"/>
      <c r="H150" s="141"/>
      <c r="I150" s="141"/>
      <c r="J150" s="141"/>
      <c r="K150" s="141"/>
      <c r="L150" s="141"/>
      <c r="M150" s="141"/>
      <c r="N150" s="142"/>
      <c r="O150" s="142"/>
      <c r="P150" s="142"/>
      <c r="Q150" s="103"/>
      <c r="R150" s="103"/>
      <c r="S150" s="103"/>
      <c r="T150" s="103"/>
      <c r="U150" s="103"/>
      <c r="V150" s="103"/>
      <c r="W150" s="103"/>
      <c r="X150" s="103"/>
      <c r="Y150" s="103"/>
      <c r="Z150" s="143"/>
    </row>
    <row r="151" spans="1:26" s="164" customFormat="1" ht="15" customHeight="1" x14ac:dyDescent="0.25">
      <c r="A151" s="13" t="s">
        <v>57</v>
      </c>
      <c r="B151" s="145" t="s">
        <v>6</v>
      </c>
      <c r="C151" s="146"/>
      <c r="D151" s="141"/>
      <c r="E151" s="146"/>
      <c r="F151" s="146"/>
      <c r="G151" s="106"/>
      <c r="H151" s="106"/>
      <c r="I151" s="106"/>
      <c r="J151" s="106"/>
      <c r="K151" s="141"/>
      <c r="L151" s="141"/>
      <c r="M151" s="141"/>
      <c r="N151" s="142"/>
      <c r="O151" s="142"/>
      <c r="P151" s="142"/>
      <c r="Q151" s="106"/>
      <c r="R151" s="106"/>
      <c r="S151" s="106"/>
      <c r="T151" s="106"/>
      <c r="U151" s="106"/>
      <c r="V151" s="106"/>
      <c r="W151" s="106"/>
      <c r="X151" s="106"/>
      <c r="Y151" s="106"/>
      <c r="Z151" s="107"/>
    </row>
    <row r="152" spans="1:26" s="164" customFormat="1" ht="15" customHeight="1" x14ac:dyDescent="0.25">
      <c r="A152" s="13"/>
      <c r="B152" s="146"/>
      <c r="C152" s="146"/>
      <c r="D152" s="146"/>
      <c r="E152" s="146"/>
      <c r="F152" s="146"/>
      <c r="G152" s="146"/>
      <c r="H152" s="145"/>
      <c r="I152" s="146"/>
      <c r="J152" s="141"/>
      <c r="K152" s="141"/>
      <c r="L152" s="141"/>
      <c r="M152" s="141"/>
      <c r="N152" s="142"/>
      <c r="O152" s="142"/>
      <c r="P152" s="142"/>
      <c r="Q152" s="106"/>
      <c r="R152" s="106"/>
      <c r="S152" s="106"/>
      <c r="T152" s="106"/>
      <c r="U152" s="106"/>
      <c r="V152" s="106"/>
      <c r="W152" s="106"/>
      <c r="X152" s="106"/>
      <c r="Y152" s="106"/>
      <c r="Z152" s="107"/>
    </row>
    <row r="153" spans="1:26" s="164" customFormat="1" ht="15" customHeight="1" thickBot="1" x14ac:dyDescent="0.3">
      <c r="A153" s="13" t="s">
        <v>58</v>
      </c>
      <c r="B153" s="146"/>
      <c r="C153" s="146"/>
      <c r="D153" s="146"/>
      <c r="E153" s="146"/>
      <c r="F153" s="146"/>
      <c r="G153" s="146"/>
      <c r="H153" s="145"/>
      <c r="I153" s="146"/>
      <c r="J153" s="141"/>
      <c r="K153" s="141"/>
      <c r="L153" s="141"/>
      <c r="M153" s="141"/>
      <c r="N153" s="142"/>
      <c r="O153" s="142"/>
      <c r="P153" s="142"/>
      <c r="Q153" s="106"/>
      <c r="R153" s="106"/>
      <c r="S153" s="106"/>
      <c r="T153" s="106"/>
      <c r="U153" s="106"/>
      <c r="V153" s="106"/>
      <c r="W153" s="106"/>
      <c r="X153" s="106"/>
      <c r="Y153" s="106"/>
      <c r="Z153" s="107"/>
    </row>
    <row r="154" spans="1:26" s="164" customFormat="1" ht="15" customHeight="1" thickBot="1" x14ac:dyDescent="0.3">
      <c r="A154" s="13"/>
      <c r="B154" s="146"/>
      <c r="C154" s="146"/>
      <c r="D154" s="146"/>
      <c r="E154" s="223" t="s">
        <v>52</v>
      </c>
      <c r="F154" s="224"/>
      <c r="G154" s="224"/>
      <c r="H154" s="224"/>
      <c r="I154" s="224"/>
      <c r="J154" s="224"/>
      <c r="K154" s="224"/>
      <c r="L154" s="224"/>
      <c r="M154" s="225"/>
      <c r="N154" s="141"/>
      <c r="O154" s="141"/>
      <c r="P154" s="214" t="s">
        <v>54</v>
      </c>
      <c r="Q154" s="215"/>
      <c r="R154" s="215"/>
      <c r="S154" s="215"/>
      <c r="T154" s="215"/>
      <c r="U154" s="215"/>
      <c r="V154" s="215"/>
      <c r="W154" s="215"/>
      <c r="X154" s="216"/>
      <c r="Y154" s="106"/>
      <c r="Z154" s="107"/>
    </row>
    <row r="155" spans="1:26" s="164" customFormat="1" ht="15" customHeight="1" x14ac:dyDescent="0.25">
      <c r="A155" s="15" t="s">
        <v>59</v>
      </c>
      <c r="B155" s="147"/>
      <c r="C155" s="147"/>
      <c r="D155" s="148"/>
      <c r="E155" s="226"/>
      <c r="F155" s="227"/>
      <c r="G155" s="227"/>
      <c r="H155" s="233" t="s">
        <v>51</v>
      </c>
      <c r="I155" s="233"/>
      <c r="J155" s="208" t="s">
        <v>23</v>
      </c>
      <c r="K155" s="208"/>
      <c r="L155" s="208" t="s">
        <v>24</v>
      </c>
      <c r="M155" s="209"/>
      <c r="N155" s="149"/>
      <c r="O155" s="150"/>
      <c r="P155" s="217"/>
      <c r="Q155" s="218"/>
      <c r="R155" s="219"/>
      <c r="S155" s="239" t="s">
        <v>53</v>
      </c>
      <c r="T155" s="239"/>
      <c r="U155" s="239" t="s">
        <v>23</v>
      </c>
      <c r="V155" s="239"/>
      <c r="W155" s="239" t="s">
        <v>24</v>
      </c>
      <c r="X155" s="241"/>
      <c r="Y155" s="106"/>
      <c r="Z155" s="107"/>
    </row>
    <row r="156" spans="1:26" s="164" customFormat="1" ht="15" customHeight="1" x14ac:dyDescent="0.25">
      <c r="A156" s="15" t="s">
        <v>60</v>
      </c>
      <c r="B156" s="147"/>
      <c r="C156" s="147"/>
      <c r="D156" s="148"/>
      <c r="E156" s="228"/>
      <c r="F156" s="229"/>
      <c r="G156" s="229"/>
      <c r="H156" s="234"/>
      <c r="I156" s="234"/>
      <c r="J156" s="210"/>
      <c r="K156" s="210"/>
      <c r="L156" s="210"/>
      <c r="M156" s="211"/>
      <c r="N156" s="151"/>
      <c r="O156" s="151"/>
      <c r="P156" s="220"/>
      <c r="Q156" s="221"/>
      <c r="R156" s="222"/>
      <c r="S156" s="240"/>
      <c r="T156" s="240"/>
      <c r="U156" s="240"/>
      <c r="V156" s="240"/>
      <c r="W156" s="240"/>
      <c r="X156" s="242"/>
      <c r="Y156" s="106"/>
      <c r="Z156" s="107"/>
    </row>
    <row r="157" spans="1:26" s="164" customFormat="1" ht="15" customHeight="1" x14ac:dyDescent="0.25">
      <c r="A157" s="144"/>
      <c r="B157" s="146"/>
      <c r="C157" s="146"/>
      <c r="D157" s="146"/>
      <c r="E157" s="245" t="s">
        <v>48</v>
      </c>
      <c r="F157" s="246"/>
      <c r="G157" s="246"/>
      <c r="H157" s="267" t="s">
        <v>21</v>
      </c>
      <c r="I157" s="267"/>
      <c r="J157" s="249"/>
      <c r="K157" s="249"/>
      <c r="L157" s="250"/>
      <c r="M157" s="251"/>
      <c r="N157" s="151"/>
      <c r="O157" s="151"/>
      <c r="P157" s="212" t="s">
        <v>48</v>
      </c>
      <c r="Q157" s="213"/>
      <c r="R157" s="213"/>
      <c r="S157" s="267" t="s">
        <v>21</v>
      </c>
      <c r="T157" s="267"/>
      <c r="U157" s="235"/>
      <c r="V157" s="265"/>
      <c r="W157" s="235"/>
      <c r="X157" s="236"/>
      <c r="Y157" s="106"/>
      <c r="Z157" s="107"/>
    </row>
    <row r="158" spans="1:26" s="164" customFormat="1" ht="15" customHeight="1" x14ac:dyDescent="0.25">
      <c r="A158" s="152"/>
      <c r="B158" s="106"/>
      <c r="C158" s="106"/>
      <c r="D158" s="106"/>
      <c r="E158" s="245" t="s">
        <v>49</v>
      </c>
      <c r="F158" s="246"/>
      <c r="G158" s="246"/>
      <c r="H158" s="247"/>
      <c r="I158" s="247"/>
      <c r="J158" s="249"/>
      <c r="K158" s="249"/>
      <c r="L158" s="250"/>
      <c r="M158" s="251"/>
      <c r="N158" s="151"/>
      <c r="O158" s="151"/>
      <c r="P158" s="212" t="s">
        <v>49</v>
      </c>
      <c r="Q158" s="213"/>
      <c r="R158" s="213"/>
      <c r="S158" s="268"/>
      <c r="T158" s="269"/>
      <c r="U158" s="235"/>
      <c r="V158" s="265"/>
      <c r="W158" s="235"/>
      <c r="X158" s="236"/>
      <c r="Y158" s="106"/>
      <c r="Z158" s="107"/>
    </row>
    <row r="159" spans="1:26" s="164" customFormat="1" ht="15" customHeight="1" thickBot="1" x14ac:dyDescent="0.3">
      <c r="A159" s="152"/>
      <c r="B159" s="106"/>
      <c r="C159" s="106"/>
      <c r="D159" s="106"/>
      <c r="E159" s="243" t="s">
        <v>50</v>
      </c>
      <c r="F159" s="244"/>
      <c r="G159" s="244"/>
      <c r="H159" s="248"/>
      <c r="I159" s="248"/>
      <c r="J159" s="254"/>
      <c r="K159" s="254"/>
      <c r="L159" s="255"/>
      <c r="M159" s="256"/>
      <c r="N159" s="151"/>
      <c r="O159" s="151"/>
      <c r="P159" s="274" t="s">
        <v>50</v>
      </c>
      <c r="Q159" s="275"/>
      <c r="R159" s="275"/>
      <c r="S159" s="270"/>
      <c r="T159" s="271"/>
      <c r="U159" s="237"/>
      <c r="V159" s="266"/>
      <c r="W159" s="237"/>
      <c r="X159" s="238"/>
      <c r="Y159" s="106"/>
      <c r="Z159" s="107"/>
    </row>
    <row r="160" spans="1:26" s="164" customFormat="1" ht="15" customHeight="1" thickBot="1" x14ac:dyDescent="0.3">
      <c r="A160" s="153"/>
      <c r="B160" s="154"/>
      <c r="C160" s="154"/>
      <c r="D160" s="154"/>
      <c r="E160" s="154"/>
      <c r="F160" s="154"/>
      <c r="G160" s="154"/>
      <c r="H160" s="154"/>
      <c r="I160" s="154"/>
      <c r="J160" s="154"/>
      <c r="K160" s="154"/>
      <c r="L160" s="155"/>
      <c r="M160" s="155"/>
      <c r="N160" s="156"/>
      <c r="O160" s="156"/>
      <c r="P160" s="156"/>
      <c r="Q160" s="106"/>
      <c r="R160" s="106"/>
      <c r="S160" s="106"/>
      <c r="T160" s="106"/>
      <c r="U160" s="106"/>
      <c r="V160" s="106"/>
      <c r="W160" s="106"/>
      <c r="X160" s="106"/>
      <c r="Y160" s="106"/>
      <c r="Z160" s="107"/>
    </row>
    <row r="161" spans="1:26" s="164" customFormat="1" ht="15" customHeight="1" x14ac:dyDescent="0.25">
      <c r="A161" s="259" t="s">
        <v>66</v>
      </c>
      <c r="B161" s="261" t="s">
        <v>34</v>
      </c>
      <c r="C161" s="263" t="s">
        <v>45</v>
      </c>
      <c r="D161" s="257" t="s">
        <v>42</v>
      </c>
      <c r="E161" s="233"/>
      <c r="F161" s="258"/>
      <c r="G161" s="230" t="s">
        <v>46</v>
      </c>
      <c r="H161" s="231"/>
      <c r="I161" s="231"/>
      <c r="J161" s="231"/>
      <c r="K161" s="231"/>
      <c r="L161" s="231"/>
      <c r="M161" s="231"/>
      <c r="N161" s="231"/>
      <c r="O161" s="231"/>
      <c r="P161" s="232"/>
      <c r="Q161" s="202" t="s">
        <v>35</v>
      </c>
      <c r="R161" s="203"/>
      <c r="S161" s="204"/>
      <c r="T161" s="309" t="s">
        <v>84</v>
      </c>
      <c r="U161" s="203"/>
      <c r="V161" s="310"/>
      <c r="W161" s="282" t="s">
        <v>37</v>
      </c>
      <c r="X161" s="233"/>
      <c r="Y161" s="233"/>
      <c r="Z161" s="283"/>
    </row>
    <row r="162" spans="1:26" s="164" customFormat="1" ht="80.25" x14ac:dyDescent="0.25">
      <c r="A162" s="260"/>
      <c r="B162" s="262"/>
      <c r="C162" s="264"/>
      <c r="D162" s="157" t="s">
        <v>38</v>
      </c>
      <c r="E162" s="158" t="s">
        <v>39</v>
      </c>
      <c r="F162" s="159" t="s">
        <v>40</v>
      </c>
      <c r="G162" s="160" t="s">
        <v>0</v>
      </c>
      <c r="H162" s="161" t="s">
        <v>73</v>
      </c>
      <c r="I162" s="161" t="s">
        <v>1</v>
      </c>
      <c r="J162" s="162" t="s">
        <v>78</v>
      </c>
      <c r="K162" s="162" t="s">
        <v>79</v>
      </c>
      <c r="L162" s="162" t="s">
        <v>80</v>
      </c>
      <c r="M162" s="162" t="s">
        <v>81</v>
      </c>
      <c r="N162" s="162" t="s">
        <v>82</v>
      </c>
      <c r="O162" s="162" t="s">
        <v>83</v>
      </c>
      <c r="P162" s="163" t="s">
        <v>47</v>
      </c>
      <c r="Q162" s="205"/>
      <c r="R162" s="206"/>
      <c r="S162" s="207"/>
      <c r="T162" s="311"/>
      <c r="U162" s="206"/>
      <c r="V162" s="312"/>
      <c r="W162" s="284"/>
      <c r="X162" s="234"/>
      <c r="Y162" s="234"/>
      <c r="Z162" s="285"/>
    </row>
    <row r="163" spans="1:26" s="164" customFormat="1" ht="24" customHeight="1" x14ac:dyDescent="0.25">
      <c r="A163" s="169">
        <f>'Weekly Menus'!E7</f>
        <v>0</v>
      </c>
      <c r="B163" s="17"/>
      <c r="C163" s="68">
        <f>'6-8'!B122</f>
        <v>0</v>
      </c>
      <c r="D163" s="19"/>
      <c r="E163" s="20"/>
      <c r="F163" s="21"/>
      <c r="G163" s="70">
        <f>'6-8'!C122</f>
        <v>0</v>
      </c>
      <c r="H163" s="71">
        <f>'6-8'!D122</f>
        <v>0</v>
      </c>
      <c r="I163" s="71">
        <f>'6-8'!E122</f>
        <v>0</v>
      </c>
      <c r="J163" s="71">
        <f>'6-8'!G122</f>
        <v>0</v>
      </c>
      <c r="K163" s="71">
        <f>'6-8'!H122</f>
        <v>0</v>
      </c>
      <c r="L163" s="71">
        <f>'6-8'!I122</f>
        <v>0</v>
      </c>
      <c r="M163" s="71">
        <f>'6-8'!J122</f>
        <v>0</v>
      </c>
      <c r="N163" s="71">
        <f>'6-8'!K122</f>
        <v>0</v>
      </c>
      <c r="O163" s="71">
        <f>'6-8'!L122</f>
        <v>0</v>
      </c>
      <c r="P163" s="72">
        <f>SUM(J163:O163)</f>
        <v>0</v>
      </c>
      <c r="Q163" s="280"/>
      <c r="R163" s="280"/>
      <c r="S163" s="281"/>
      <c r="T163" s="279"/>
      <c r="U163" s="280"/>
      <c r="V163" s="281"/>
      <c r="W163" s="276"/>
      <c r="X163" s="277"/>
      <c r="Y163" s="277"/>
      <c r="Z163" s="278"/>
    </row>
    <row r="164" spans="1:26" s="164" customFormat="1" ht="24" customHeight="1" x14ac:dyDescent="0.25">
      <c r="A164" s="169">
        <f>'Weekly Menus'!E8</f>
        <v>0</v>
      </c>
      <c r="B164" s="17"/>
      <c r="C164" s="68">
        <f>'6-8'!B123</f>
        <v>0</v>
      </c>
      <c r="D164" s="19"/>
      <c r="E164" s="20"/>
      <c r="F164" s="21"/>
      <c r="G164" s="70">
        <f>'6-8'!C123</f>
        <v>0</v>
      </c>
      <c r="H164" s="71">
        <f>'6-8'!D123</f>
        <v>0</v>
      </c>
      <c r="I164" s="71">
        <f>'6-8'!E123</f>
        <v>0</v>
      </c>
      <c r="J164" s="71">
        <f>'6-8'!G123</f>
        <v>0</v>
      </c>
      <c r="K164" s="71">
        <f>'6-8'!H123</f>
        <v>0</v>
      </c>
      <c r="L164" s="71">
        <f>'6-8'!I123</f>
        <v>0</v>
      </c>
      <c r="M164" s="71">
        <f>'6-8'!J123</f>
        <v>0</v>
      </c>
      <c r="N164" s="71">
        <f>'6-8'!K123</f>
        <v>0</v>
      </c>
      <c r="O164" s="71">
        <f>'6-8'!L123</f>
        <v>0</v>
      </c>
      <c r="P164" s="72">
        <f t="shared" ref="P164:P182" si="12">SUM(J164:O164)</f>
        <v>0</v>
      </c>
      <c r="Q164" s="280"/>
      <c r="R164" s="280"/>
      <c r="S164" s="281"/>
      <c r="T164" s="279"/>
      <c r="U164" s="280"/>
      <c r="V164" s="281"/>
      <c r="W164" s="276"/>
      <c r="X164" s="277"/>
      <c r="Y164" s="277"/>
      <c r="Z164" s="278"/>
    </row>
    <row r="165" spans="1:26" s="164" customFormat="1" ht="24" customHeight="1" x14ac:dyDescent="0.25">
      <c r="A165" s="169">
        <f>'Weekly Menus'!E9</f>
        <v>0</v>
      </c>
      <c r="B165" s="17"/>
      <c r="C165" s="68">
        <f>'6-8'!B124</f>
        <v>0</v>
      </c>
      <c r="D165" s="19"/>
      <c r="E165" s="20"/>
      <c r="F165" s="21"/>
      <c r="G165" s="70">
        <f>'6-8'!C124</f>
        <v>0</v>
      </c>
      <c r="H165" s="71">
        <f>'6-8'!D124</f>
        <v>0</v>
      </c>
      <c r="I165" s="71">
        <f>'6-8'!E124</f>
        <v>0</v>
      </c>
      <c r="J165" s="71">
        <f>'6-8'!G124</f>
        <v>0</v>
      </c>
      <c r="K165" s="71">
        <f>'6-8'!H124</f>
        <v>0</v>
      </c>
      <c r="L165" s="71">
        <f>'6-8'!I124</f>
        <v>0</v>
      </c>
      <c r="M165" s="71">
        <f>'6-8'!J124</f>
        <v>0</v>
      </c>
      <c r="N165" s="71">
        <f>'6-8'!K124</f>
        <v>0</v>
      </c>
      <c r="O165" s="71">
        <f>'6-8'!L124</f>
        <v>0</v>
      </c>
      <c r="P165" s="72">
        <f t="shared" si="12"/>
        <v>0</v>
      </c>
      <c r="Q165" s="280"/>
      <c r="R165" s="280"/>
      <c r="S165" s="281"/>
      <c r="T165" s="279"/>
      <c r="U165" s="280"/>
      <c r="V165" s="281"/>
      <c r="W165" s="276"/>
      <c r="X165" s="277"/>
      <c r="Y165" s="277"/>
      <c r="Z165" s="278"/>
    </row>
    <row r="166" spans="1:26" s="164" customFormat="1" ht="24" customHeight="1" x14ac:dyDescent="0.25">
      <c r="A166" s="169">
        <f>'Weekly Menus'!E10</f>
        <v>0</v>
      </c>
      <c r="B166" s="17"/>
      <c r="C166" s="68">
        <f>'6-8'!B125</f>
        <v>0</v>
      </c>
      <c r="D166" s="19"/>
      <c r="E166" s="20"/>
      <c r="F166" s="21"/>
      <c r="G166" s="70">
        <f>'6-8'!C125</f>
        <v>0</v>
      </c>
      <c r="H166" s="71">
        <f>'6-8'!D125</f>
        <v>0</v>
      </c>
      <c r="I166" s="71">
        <f>'6-8'!E125</f>
        <v>0</v>
      </c>
      <c r="J166" s="71">
        <f>'6-8'!G125</f>
        <v>0</v>
      </c>
      <c r="K166" s="71">
        <f>'6-8'!H125</f>
        <v>0</v>
      </c>
      <c r="L166" s="71">
        <f>'6-8'!I125</f>
        <v>0</v>
      </c>
      <c r="M166" s="71">
        <f>'6-8'!J125</f>
        <v>0</v>
      </c>
      <c r="N166" s="71">
        <f>'6-8'!K125</f>
        <v>0</v>
      </c>
      <c r="O166" s="71">
        <f>'6-8'!L125</f>
        <v>0</v>
      </c>
      <c r="P166" s="72">
        <f t="shared" si="12"/>
        <v>0</v>
      </c>
      <c r="Q166" s="280"/>
      <c r="R166" s="280"/>
      <c r="S166" s="281"/>
      <c r="T166" s="279"/>
      <c r="U166" s="280"/>
      <c r="V166" s="281"/>
      <c r="W166" s="276"/>
      <c r="X166" s="277"/>
      <c r="Y166" s="277"/>
      <c r="Z166" s="278"/>
    </row>
    <row r="167" spans="1:26" s="164" customFormat="1" ht="24" customHeight="1" x14ac:dyDescent="0.25">
      <c r="A167" s="169">
        <f>'Weekly Menus'!E11</f>
        <v>0</v>
      </c>
      <c r="B167" s="17"/>
      <c r="C167" s="68">
        <f>'6-8'!B126</f>
        <v>0</v>
      </c>
      <c r="D167" s="19"/>
      <c r="E167" s="20"/>
      <c r="F167" s="21"/>
      <c r="G167" s="70">
        <f>'6-8'!C126</f>
        <v>0</v>
      </c>
      <c r="H167" s="71">
        <f>'6-8'!D126</f>
        <v>0</v>
      </c>
      <c r="I167" s="71">
        <f>'6-8'!E126</f>
        <v>0</v>
      </c>
      <c r="J167" s="71">
        <f>'6-8'!G126</f>
        <v>0</v>
      </c>
      <c r="K167" s="71">
        <f>'6-8'!H126</f>
        <v>0</v>
      </c>
      <c r="L167" s="71">
        <f>'6-8'!I126</f>
        <v>0</v>
      </c>
      <c r="M167" s="71">
        <f>'6-8'!J126</f>
        <v>0</v>
      </c>
      <c r="N167" s="71">
        <f>'6-8'!K126</f>
        <v>0</v>
      </c>
      <c r="O167" s="71">
        <f>'6-8'!L126</f>
        <v>0</v>
      </c>
      <c r="P167" s="72">
        <f t="shared" si="12"/>
        <v>0</v>
      </c>
      <c r="Q167" s="280"/>
      <c r="R167" s="280"/>
      <c r="S167" s="281"/>
      <c r="T167" s="279"/>
      <c r="U167" s="280"/>
      <c r="V167" s="281"/>
      <c r="W167" s="276"/>
      <c r="X167" s="277"/>
      <c r="Y167" s="277"/>
      <c r="Z167" s="278"/>
    </row>
    <row r="168" spans="1:26" s="164" customFormat="1" ht="24" customHeight="1" x14ac:dyDescent="0.25">
      <c r="A168" s="169">
        <f>'Weekly Menus'!E12</f>
        <v>0</v>
      </c>
      <c r="B168" s="17"/>
      <c r="C168" s="68">
        <f>'6-8'!B127</f>
        <v>0</v>
      </c>
      <c r="D168" s="19"/>
      <c r="E168" s="20"/>
      <c r="F168" s="21"/>
      <c r="G168" s="70">
        <f>'6-8'!C127</f>
        <v>0</v>
      </c>
      <c r="H168" s="71">
        <f>'6-8'!D127</f>
        <v>0</v>
      </c>
      <c r="I168" s="71">
        <f>'6-8'!E127</f>
        <v>0</v>
      </c>
      <c r="J168" s="71">
        <f>'6-8'!G127</f>
        <v>0</v>
      </c>
      <c r="K168" s="71">
        <f>'6-8'!H127</f>
        <v>0</v>
      </c>
      <c r="L168" s="71">
        <f>'6-8'!I127</f>
        <v>0</v>
      </c>
      <c r="M168" s="71">
        <f>'6-8'!J127</f>
        <v>0</v>
      </c>
      <c r="N168" s="71">
        <f>'6-8'!K127</f>
        <v>0</v>
      </c>
      <c r="O168" s="71">
        <f>'6-8'!L127</f>
        <v>0</v>
      </c>
      <c r="P168" s="72">
        <f t="shared" si="12"/>
        <v>0</v>
      </c>
      <c r="Q168" s="280"/>
      <c r="R168" s="280"/>
      <c r="S168" s="281"/>
      <c r="T168" s="279"/>
      <c r="U168" s="280"/>
      <c r="V168" s="281"/>
      <c r="W168" s="276"/>
      <c r="X168" s="277"/>
      <c r="Y168" s="277"/>
      <c r="Z168" s="278"/>
    </row>
    <row r="169" spans="1:26" s="164" customFormat="1" ht="24" customHeight="1" x14ac:dyDescent="0.25">
      <c r="A169" s="169">
        <f>'Weekly Menus'!E13</f>
        <v>0</v>
      </c>
      <c r="B169" s="17"/>
      <c r="C169" s="68">
        <f>'6-8'!B128</f>
        <v>0</v>
      </c>
      <c r="D169" s="19"/>
      <c r="E169" s="20"/>
      <c r="F169" s="21"/>
      <c r="G169" s="70">
        <f>'6-8'!C128</f>
        <v>0</v>
      </c>
      <c r="H169" s="71">
        <f>'6-8'!D128</f>
        <v>0</v>
      </c>
      <c r="I169" s="71">
        <f>'6-8'!E128</f>
        <v>0</v>
      </c>
      <c r="J169" s="71">
        <f>'6-8'!G128</f>
        <v>0</v>
      </c>
      <c r="K169" s="71">
        <f>'6-8'!H128</f>
        <v>0</v>
      </c>
      <c r="L169" s="71">
        <f>'6-8'!I128</f>
        <v>0</v>
      </c>
      <c r="M169" s="71">
        <f>'6-8'!J128</f>
        <v>0</v>
      </c>
      <c r="N169" s="71">
        <f>'6-8'!K128</f>
        <v>0</v>
      </c>
      <c r="O169" s="71">
        <f>'6-8'!L128</f>
        <v>0</v>
      </c>
      <c r="P169" s="72">
        <f t="shared" si="12"/>
        <v>0</v>
      </c>
      <c r="Q169" s="280"/>
      <c r="R169" s="280"/>
      <c r="S169" s="281"/>
      <c r="T169" s="279"/>
      <c r="U169" s="280"/>
      <c r="V169" s="281"/>
      <c r="W169" s="276"/>
      <c r="X169" s="277"/>
      <c r="Y169" s="277"/>
      <c r="Z169" s="278"/>
    </row>
    <row r="170" spans="1:26" s="164" customFormat="1" ht="24" customHeight="1" x14ac:dyDescent="0.25">
      <c r="A170" s="169">
        <f>'Weekly Menus'!E14</f>
        <v>0</v>
      </c>
      <c r="B170" s="17"/>
      <c r="C170" s="68">
        <f>'6-8'!B129</f>
        <v>0</v>
      </c>
      <c r="D170" s="19"/>
      <c r="E170" s="20"/>
      <c r="F170" s="21"/>
      <c r="G170" s="70">
        <f>'6-8'!C129</f>
        <v>0</v>
      </c>
      <c r="H170" s="71">
        <f>'6-8'!D129</f>
        <v>0</v>
      </c>
      <c r="I170" s="71">
        <f>'6-8'!E129</f>
        <v>0</v>
      </c>
      <c r="J170" s="71">
        <f>'6-8'!G129</f>
        <v>0</v>
      </c>
      <c r="K170" s="71">
        <f>'6-8'!H129</f>
        <v>0</v>
      </c>
      <c r="L170" s="71">
        <f>'6-8'!I129</f>
        <v>0</v>
      </c>
      <c r="M170" s="71">
        <f>'6-8'!J129</f>
        <v>0</v>
      </c>
      <c r="N170" s="71">
        <f>'6-8'!K129</f>
        <v>0</v>
      </c>
      <c r="O170" s="71">
        <f>'6-8'!L129</f>
        <v>0</v>
      </c>
      <c r="P170" s="72">
        <f t="shared" si="12"/>
        <v>0</v>
      </c>
      <c r="Q170" s="280"/>
      <c r="R170" s="280"/>
      <c r="S170" s="281"/>
      <c r="T170" s="279"/>
      <c r="U170" s="280"/>
      <c r="V170" s="281"/>
      <c r="W170" s="276"/>
      <c r="X170" s="277"/>
      <c r="Y170" s="277"/>
      <c r="Z170" s="278"/>
    </row>
    <row r="171" spans="1:26" s="164" customFormat="1" ht="24" customHeight="1" x14ac:dyDescent="0.25">
      <c r="A171" s="169">
        <f>'Weekly Menus'!E15</f>
        <v>0</v>
      </c>
      <c r="B171" s="17"/>
      <c r="C171" s="68">
        <f>'6-8'!B130</f>
        <v>0</v>
      </c>
      <c r="D171" s="19"/>
      <c r="E171" s="20"/>
      <c r="F171" s="21"/>
      <c r="G171" s="70">
        <f>'6-8'!C130</f>
        <v>0</v>
      </c>
      <c r="H171" s="71">
        <f>'6-8'!D130</f>
        <v>0</v>
      </c>
      <c r="I171" s="71">
        <f>'6-8'!E130</f>
        <v>0</v>
      </c>
      <c r="J171" s="71">
        <f>'6-8'!G130</f>
        <v>0</v>
      </c>
      <c r="K171" s="71">
        <f>'6-8'!H130</f>
        <v>0</v>
      </c>
      <c r="L171" s="71">
        <f>'6-8'!I130</f>
        <v>0</v>
      </c>
      <c r="M171" s="71">
        <f>'6-8'!J130</f>
        <v>0</v>
      </c>
      <c r="N171" s="71">
        <f>'6-8'!K130</f>
        <v>0</v>
      </c>
      <c r="O171" s="71">
        <f>'6-8'!L130</f>
        <v>0</v>
      </c>
      <c r="P171" s="72">
        <f t="shared" si="12"/>
        <v>0</v>
      </c>
      <c r="Q171" s="280"/>
      <c r="R171" s="280"/>
      <c r="S171" s="281"/>
      <c r="T171" s="279"/>
      <c r="U171" s="280"/>
      <c r="V171" s="281"/>
      <c r="W171" s="276"/>
      <c r="X171" s="277"/>
      <c r="Y171" s="277"/>
      <c r="Z171" s="278"/>
    </row>
    <row r="172" spans="1:26" s="164" customFormat="1" ht="24" customHeight="1" x14ac:dyDescent="0.25">
      <c r="A172" s="169">
        <f>'Weekly Menus'!E16</f>
        <v>0</v>
      </c>
      <c r="B172" s="17"/>
      <c r="C172" s="68">
        <f>'6-8'!B131</f>
        <v>0</v>
      </c>
      <c r="D172" s="19"/>
      <c r="E172" s="20"/>
      <c r="F172" s="21"/>
      <c r="G172" s="70">
        <f>'6-8'!C131</f>
        <v>0</v>
      </c>
      <c r="H172" s="71">
        <f>'6-8'!D131</f>
        <v>0</v>
      </c>
      <c r="I172" s="71">
        <f>'6-8'!E131</f>
        <v>0</v>
      </c>
      <c r="J172" s="71">
        <f>'6-8'!G131</f>
        <v>0</v>
      </c>
      <c r="K172" s="71">
        <f>'6-8'!H131</f>
        <v>0</v>
      </c>
      <c r="L172" s="71">
        <f>'6-8'!I131</f>
        <v>0</v>
      </c>
      <c r="M172" s="71">
        <f>'6-8'!J131</f>
        <v>0</v>
      </c>
      <c r="N172" s="71">
        <f>'6-8'!K131</f>
        <v>0</v>
      </c>
      <c r="O172" s="71">
        <f>'6-8'!L131</f>
        <v>0</v>
      </c>
      <c r="P172" s="72">
        <f t="shared" si="12"/>
        <v>0</v>
      </c>
      <c r="Q172" s="280"/>
      <c r="R172" s="280"/>
      <c r="S172" s="281"/>
      <c r="T172" s="279"/>
      <c r="U172" s="280"/>
      <c r="V172" s="281"/>
      <c r="W172" s="276"/>
      <c r="X172" s="277"/>
      <c r="Y172" s="277"/>
      <c r="Z172" s="278"/>
    </row>
    <row r="173" spans="1:26" s="164" customFormat="1" ht="24" customHeight="1" x14ac:dyDescent="0.25">
      <c r="A173" s="169">
        <f>'Weekly Menus'!E17</f>
        <v>0</v>
      </c>
      <c r="B173" s="17"/>
      <c r="C173" s="68">
        <f>'6-8'!B132</f>
        <v>0</v>
      </c>
      <c r="D173" s="19"/>
      <c r="E173" s="20"/>
      <c r="F173" s="21"/>
      <c r="G173" s="70">
        <f>'6-8'!C132</f>
        <v>0</v>
      </c>
      <c r="H173" s="71">
        <f>'6-8'!D132</f>
        <v>0</v>
      </c>
      <c r="I173" s="71">
        <f>'6-8'!E132</f>
        <v>0</v>
      </c>
      <c r="J173" s="71">
        <f>'6-8'!G132</f>
        <v>0</v>
      </c>
      <c r="K173" s="71">
        <f>'6-8'!H132</f>
        <v>0</v>
      </c>
      <c r="L173" s="71">
        <f>'6-8'!I132</f>
        <v>0</v>
      </c>
      <c r="M173" s="71">
        <f>'6-8'!J132</f>
        <v>0</v>
      </c>
      <c r="N173" s="71">
        <f>'6-8'!K132</f>
        <v>0</v>
      </c>
      <c r="O173" s="71">
        <f>'6-8'!L132</f>
        <v>0</v>
      </c>
      <c r="P173" s="72">
        <f t="shared" si="12"/>
        <v>0</v>
      </c>
      <c r="Q173" s="280"/>
      <c r="R173" s="280"/>
      <c r="S173" s="281"/>
      <c r="T173" s="279"/>
      <c r="U173" s="280"/>
      <c r="V173" s="281"/>
      <c r="W173" s="290"/>
      <c r="X173" s="290"/>
      <c r="Y173" s="290"/>
      <c r="Z173" s="291"/>
    </row>
    <row r="174" spans="1:26" s="164" customFormat="1" ht="24" customHeight="1" x14ac:dyDescent="0.25">
      <c r="A174" s="169">
        <f>'Weekly Menus'!E18</f>
        <v>0</v>
      </c>
      <c r="B174" s="17"/>
      <c r="C174" s="68">
        <f>'6-8'!B133</f>
        <v>0</v>
      </c>
      <c r="D174" s="19"/>
      <c r="E174" s="20"/>
      <c r="F174" s="21"/>
      <c r="G174" s="70">
        <f>'6-8'!C133</f>
        <v>0</v>
      </c>
      <c r="H174" s="71">
        <f>'6-8'!D133</f>
        <v>0</v>
      </c>
      <c r="I174" s="71">
        <f>'6-8'!E133</f>
        <v>0</v>
      </c>
      <c r="J174" s="71">
        <f>'6-8'!G133</f>
        <v>0</v>
      </c>
      <c r="K174" s="71">
        <f>'6-8'!H133</f>
        <v>0</v>
      </c>
      <c r="L174" s="71">
        <f>'6-8'!I133</f>
        <v>0</v>
      </c>
      <c r="M174" s="71">
        <f>'6-8'!J133</f>
        <v>0</v>
      </c>
      <c r="N174" s="71">
        <f>'6-8'!K133</f>
        <v>0</v>
      </c>
      <c r="O174" s="71">
        <f>'6-8'!L133</f>
        <v>0</v>
      </c>
      <c r="P174" s="72">
        <f t="shared" si="12"/>
        <v>0</v>
      </c>
      <c r="Q174" s="280"/>
      <c r="R174" s="280"/>
      <c r="S174" s="281"/>
      <c r="T174" s="279"/>
      <c r="U174" s="280"/>
      <c r="V174" s="281"/>
      <c r="W174" s="290"/>
      <c r="X174" s="290"/>
      <c r="Y174" s="290"/>
      <c r="Z174" s="291"/>
    </row>
    <row r="175" spans="1:26" s="164" customFormat="1" ht="24" customHeight="1" x14ac:dyDescent="0.25">
      <c r="A175" s="169">
        <f>'Weekly Menus'!E19</f>
        <v>0</v>
      </c>
      <c r="B175" s="17"/>
      <c r="C175" s="68">
        <f>'6-8'!B134</f>
        <v>0</v>
      </c>
      <c r="D175" s="19"/>
      <c r="E175" s="20"/>
      <c r="F175" s="21"/>
      <c r="G175" s="70">
        <f>'6-8'!C134</f>
        <v>0</v>
      </c>
      <c r="H175" s="71">
        <f>'6-8'!D134</f>
        <v>0</v>
      </c>
      <c r="I175" s="71">
        <f>'6-8'!E134</f>
        <v>0</v>
      </c>
      <c r="J175" s="71">
        <f>'6-8'!G134</f>
        <v>0</v>
      </c>
      <c r="K175" s="71">
        <f>'6-8'!H134</f>
        <v>0</v>
      </c>
      <c r="L175" s="71">
        <f>'6-8'!I134</f>
        <v>0</v>
      </c>
      <c r="M175" s="71">
        <f>'6-8'!J134</f>
        <v>0</v>
      </c>
      <c r="N175" s="71">
        <f>'6-8'!K134</f>
        <v>0</v>
      </c>
      <c r="O175" s="71">
        <f>'6-8'!L134</f>
        <v>0</v>
      </c>
      <c r="P175" s="72">
        <f t="shared" si="12"/>
        <v>0</v>
      </c>
      <c r="Q175" s="280"/>
      <c r="R175" s="280"/>
      <c r="S175" s="281"/>
      <c r="T175" s="279"/>
      <c r="U175" s="280"/>
      <c r="V175" s="281"/>
      <c r="W175" s="290"/>
      <c r="X175" s="290"/>
      <c r="Y175" s="290"/>
      <c r="Z175" s="291"/>
    </row>
    <row r="176" spans="1:26" s="164" customFormat="1" ht="24" customHeight="1" x14ac:dyDescent="0.25">
      <c r="A176" s="169">
        <f>'Weekly Menus'!E20</f>
        <v>0</v>
      </c>
      <c r="B176" s="17"/>
      <c r="C176" s="68">
        <f>'6-8'!B135</f>
        <v>0</v>
      </c>
      <c r="D176" s="19"/>
      <c r="E176" s="20"/>
      <c r="F176" s="21"/>
      <c r="G176" s="70">
        <f>'6-8'!C135</f>
        <v>0</v>
      </c>
      <c r="H176" s="71">
        <f>'6-8'!D135</f>
        <v>0</v>
      </c>
      <c r="I176" s="71">
        <f>'6-8'!E135</f>
        <v>0</v>
      </c>
      <c r="J176" s="71">
        <f>'6-8'!G135</f>
        <v>0</v>
      </c>
      <c r="K176" s="71">
        <f>'6-8'!H135</f>
        <v>0</v>
      </c>
      <c r="L176" s="71">
        <f>'6-8'!I135</f>
        <v>0</v>
      </c>
      <c r="M176" s="71">
        <f>'6-8'!J135</f>
        <v>0</v>
      </c>
      <c r="N176" s="71">
        <f>'6-8'!K135</f>
        <v>0</v>
      </c>
      <c r="O176" s="71">
        <f>'6-8'!L135</f>
        <v>0</v>
      </c>
      <c r="P176" s="72">
        <f t="shared" si="12"/>
        <v>0</v>
      </c>
      <c r="Q176" s="280"/>
      <c r="R176" s="280"/>
      <c r="S176" s="281"/>
      <c r="T176" s="279"/>
      <c r="U176" s="280"/>
      <c r="V176" s="281"/>
      <c r="W176" s="290"/>
      <c r="X176" s="290"/>
      <c r="Y176" s="290"/>
      <c r="Z176" s="291"/>
    </row>
    <row r="177" spans="1:26" s="164" customFormat="1" ht="24" customHeight="1" x14ac:dyDescent="0.25">
      <c r="A177" s="169">
        <f>'Weekly Menus'!E21</f>
        <v>0</v>
      </c>
      <c r="B177" s="17"/>
      <c r="C177" s="68">
        <f>'6-8'!B136</f>
        <v>0</v>
      </c>
      <c r="D177" s="19"/>
      <c r="E177" s="20"/>
      <c r="F177" s="21"/>
      <c r="G177" s="70">
        <f>'6-8'!C136</f>
        <v>0</v>
      </c>
      <c r="H177" s="71">
        <f>'6-8'!D136</f>
        <v>0</v>
      </c>
      <c r="I177" s="71">
        <f>'6-8'!E136</f>
        <v>0</v>
      </c>
      <c r="J177" s="71">
        <f>'6-8'!G136</f>
        <v>0</v>
      </c>
      <c r="K177" s="71">
        <f>'6-8'!H136</f>
        <v>0</v>
      </c>
      <c r="L177" s="71">
        <f>'6-8'!I136</f>
        <v>0</v>
      </c>
      <c r="M177" s="71">
        <f>'6-8'!J136</f>
        <v>0</v>
      </c>
      <c r="N177" s="71">
        <f>'6-8'!K136</f>
        <v>0</v>
      </c>
      <c r="O177" s="71">
        <f>'6-8'!L136</f>
        <v>0</v>
      </c>
      <c r="P177" s="72">
        <f t="shared" si="12"/>
        <v>0</v>
      </c>
      <c r="Q177" s="280"/>
      <c r="R177" s="280"/>
      <c r="S177" s="281"/>
      <c r="T177" s="279"/>
      <c r="U177" s="280"/>
      <c r="V177" s="281"/>
      <c r="W177" s="290"/>
      <c r="X177" s="290"/>
      <c r="Y177" s="290"/>
      <c r="Z177" s="291"/>
    </row>
    <row r="178" spans="1:26" s="164" customFormat="1" ht="24" customHeight="1" x14ac:dyDescent="0.25">
      <c r="A178" s="169">
        <f>'Weekly Menus'!E22</f>
        <v>0</v>
      </c>
      <c r="B178" s="17"/>
      <c r="C178" s="68">
        <f>'6-8'!B137</f>
        <v>0</v>
      </c>
      <c r="D178" s="19"/>
      <c r="E178" s="20"/>
      <c r="F178" s="21"/>
      <c r="G178" s="70">
        <f>'6-8'!C137</f>
        <v>0</v>
      </c>
      <c r="H178" s="71">
        <f>'6-8'!D137</f>
        <v>0</v>
      </c>
      <c r="I178" s="71">
        <f>'6-8'!E137</f>
        <v>0</v>
      </c>
      <c r="J178" s="71">
        <f>'6-8'!G137</f>
        <v>0</v>
      </c>
      <c r="K178" s="71">
        <f>'6-8'!H137</f>
        <v>0</v>
      </c>
      <c r="L178" s="71">
        <f>'6-8'!I137</f>
        <v>0</v>
      </c>
      <c r="M178" s="71">
        <f>'6-8'!J137</f>
        <v>0</v>
      </c>
      <c r="N178" s="71">
        <f>'6-8'!K137</f>
        <v>0</v>
      </c>
      <c r="O178" s="71">
        <f>'6-8'!L137</f>
        <v>0</v>
      </c>
      <c r="P178" s="72">
        <f t="shared" si="12"/>
        <v>0</v>
      </c>
      <c r="Q178" s="280"/>
      <c r="R178" s="280"/>
      <c r="S178" s="281"/>
      <c r="T178" s="279"/>
      <c r="U178" s="280"/>
      <c r="V178" s="281"/>
      <c r="W178" s="290"/>
      <c r="X178" s="290"/>
      <c r="Y178" s="290"/>
      <c r="Z178" s="291"/>
    </row>
    <row r="179" spans="1:26" s="164" customFormat="1" ht="24" customHeight="1" x14ac:dyDescent="0.25">
      <c r="A179" s="169">
        <f>'Weekly Menus'!E23</f>
        <v>0</v>
      </c>
      <c r="B179" s="17"/>
      <c r="C179" s="68">
        <f>'6-8'!B138</f>
        <v>0</v>
      </c>
      <c r="D179" s="19"/>
      <c r="E179" s="20"/>
      <c r="F179" s="21"/>
      <c r="G179" s="70">
        <f>'6-8'!C138</f>
        <v>0</v>
      </c>
      <c r="H179" s="71">
        <f>'6-8'!D138</f>
        <v>0</v>
      </c>
      <c r="I179" s="71">
        <f>'6-8'!E138</f>
        <v>0</v>
      </c>
      <c r="J179" s="71">
        <f>'6-8'!G138</f>
        <v>0</v>
      </c>
      <c r="K179" s="71">
        <f>'6-8'!H138</f>
        <v>0</v>
      </c>
      <c r="L179" s="71">
        <f>'6-8'!I138</f>
        <v>0</v>
      </c>
      <c r="M179" s="71">
        <f>'6-8'!J138</f>
        <v>0</v>
      </c>
      <c r="N179" s="71">
        <f>'6-8'!K138</f>
        <v>0</v>
      </c>
      <c r="O179" s="71">
        <f>'6-8'!L138</f>
        <v>0</v>
      </c>
      <c r="P179" s="72">
        <f t="shared" si="12"/>
        <v>0</v>
      </c>
      <c r="Q179" s="280"/>
      <c r="R179" s="280"/>
      <c r="S179" s="281"/>
      <c r="T179" s="279"/>
      <c r="U179" s="280"/>
      <c r="V179" s="281"/>
      <c r="W179" s="290"/>
      <c r="X179" s="290"/>
      <c r="Y179" s="290"/>
      <c r="Z179" s="291"/>
    </row>
    <row r="180" spans="1:26" s="164" customFormat="1" ht="24" customHeight="1" x14ac:dyDescent="0.25">
      <c r="A180" s="169">
        <f>'Weekly Menus'!E24</f>
        <v>0</v>
      </c>
      <c r="B180" s="17"/>
      <c r="C180" s="68">
        <f>'6-8'!B139</f>
        <v>0</v>
      </c>
      <c r="D180" s="19"/>
      <c r="E180" s="20"/>
      <c r="F180" s="21"/>
      <c r="G180" s="70">
        <f>'6-8'!C139</f>
        <v>0</v>
      </c>
      <c r="H180" s="71">
        <f>'6-8'!D139</f>
        <v>0</v>
      </c>
      <c r="I180" s="71">
        <f>'6-8'!E139</f>
        <v>0</v>
      </c>
      <c r="J180" s="71">
        <f>'6-8'!G139</f>
        <v>0</v>
      </c>
      <c r="K180" s="71">
        <f>'6-8'!H139</f>
        <v>0</v>
      </c>
      <c r="L180" s="71">
        <f>'6-8'!I139</f>
        <v>0</v>
      </c>
      <c r="M180" s="71">
        <f>'6-8'!J139</f>
        <v>0</v>
      </c>
      <c r="N180" s="71">
        <f>'6-8'!K139</f>
        <v>0</v>
      </c>
      <c r="O180" s="71">
        <f>'6-8'!L139</f>
        <v>0</v>
      </c>
      <c r="P180" s="72">
        <f t="shared" si="12"/>
        <v>0</v>
      </c>
      <c r="Q180" s="280"/>
      <c r="R180" s="280"/>
      <c r="S180" s="281"/>
      <c r="T180" s="279"/>
      <c r="U180" s="280"/>
      <c r="V180" s="281"/>
      <c r="W180" s="290"/>
      <c r="X180" s="290"/>
      <c r="Y180" s="290"/>
      <c r="Z180" s="291"/>
    </row>
    <row r="181" spans="1:26" ht="24" customHeight="1" x14ac:dyDescent="0.25">
      <c r="A181" s="169">
        <f>'Weekly Menus'!E25</f>
        <v>0</v>
      </c>
      <c r="B181" s="17"/>
      <c r="C181" s="68">
        <f>'6-8'!B140</f>
        <v>0</v>
      </c>
      <c r="D181" s="19"/>
      <c r="E181" s="20"/>
      <c r="F181" s="21"/>
      <c r="G181" s="70">
        <f>'6-8'!C140</f>
        <v>0</v>
      </c>
      <c r="H181" s="71">
        <f>'6-8'!D140</f>
        <v>0</v>
      </c>
      <c r="I181" s="71">
        <f>'6-8'!E140</f>
        <v>0</v>
      </c>
      <c r="J181" s="71">
        <f>'6-8'!G140</f>
        <v>0</v>
      </c>
      <c r="K181" s="71">
        <f>'6-8'!H140</f>
        <v>0</v>
      </c>
      <c r="L181" s="71">
        <f>'6-8'!I140</f>
        <v>0</v>
      </c>
      <c r="M181" s="71">
        <f>'6-8'!J140</f>
        <v>0</v>
      </c>
      <c r="N181" s="71">
        <f>'6-8'!K140</f>
        <v>0</v>
      </c>
      <c r="O181" s="71">
        <f>'6-8'!L140</f>
        <v>0</v>
      </c>
      <c r="P181" s="72">
        <f t="shared" si="12"/>
        <v>0</v>
      </c>
      <c r="Q181" s="280"/>
      <c r="R181" s="280"/>
      <c r="S181" s="281"/>
      <c r="T181" s="279"/>
      <c r="U181" s="280"/>
      <c r="V181" s="281"/>
      <c r="W181" s="290"/>
      <c r="X181" s="290"/>
      <c r="Y181" s="290"/>
      <c r="Z181" s="291"/>
    </row>
    <row r="182" spans="1:26" ht="24" customHeight="1" thickBot="1" x14ac:dyDescent="0.3">
      <c r="A182" s="170">
        <f>'Weekly Menus'!E26</f>
        <v>0</v>
      </c>
      <c r="B182" s="18"/>
      <c r="C182" s="68">
        <f>'6-8'!B141</f>
        <v>0</v>
      </c>
      <c r="D182" s="22"/>
      <c r="E182" s="23"/>
      <c r="F182" s="24"/>
      <c r="G182" s="81">
        <f>'6-8'!C141</f>
        <v>0</v>
      </c>
      <c r="H182" s="82">
        <f>'6-8'!D141</f>
        <v>0</v>
      </c>
      <c r="I182" s="82">
        <f>'6-8'!E141</f>
        <v>0</v>
      </c>
      <c r="J182" s="82">
        <f>'6-8'!G141</f>
        <v>0</v>
      </c>
      <c r="K182" s="82">
        <f>'6-8'!H141</f>
        <v>0</v>
      </c>
      <c r="L182" s="82">
        <f>'6-8'!I141</f>
        <v>0</v>
      </c>
      <c r="M182" s="82">
        <f>'6-8'!J141</f>
        <v>0</v>
      </c>
      <c r="N182" s="82">
        <f>'6-8'!K141</f>
        <v>0</v>
      </c>
      <c r="O182" s="82">
        <f>'6-8'!L141</f>
        <v>0</v>
      </c>
      <c r="P182" s="83">
        <f t="shared" si="12"/>
        <v>0</v>
      </c>
      <c r="Q182" s="304"/>
      <c r="R182" s="304"/>
      <c r="S182" s="305"/>
      <c r="T182" s="303"/>
      <c r="U182" s="304"/>
      <c r="V182" s="305"/>
      <c r="W182" s="301"/>
      <c r="X182" s="301"/>
      <c r="Y182" s="301"/>
      <c r="Z182" s="302"/>
    </row>
    <row r="183" spans="1:26" ht="24" customHeight="1" x14ac:dyDescent="0.25">
      <c r="A183" s="252" t="s">
        <v>56</v>
      </c>
      <c r="B183" s="253"/>
      <c r="C183" s="253"/>
      <c r="D183" s="253"/>
      <c r="E183" s="253"/>
      <c r="F183" s="253"/>
      <c r="G183" s="84"/>
      <c r="H183" s="84"/>
      <c r="I183" s="84"/>
      <c r="J183" s="84"/>
      <c r="K183" s="84"/>
      <c r="L183" s="84"/>
      <c r="M183" s="84"/>
      <c r="N183" s="84"/>
      <c r="O183" s="84"/>
      <c r="P183" s="85"/>
      <c r="Q183" s="292" t="s">
        <v>61</v>
      </c>
      <c r="R183" s="293"/>
      <c r="S183" s="293"/>
      <c r="T183" s="293"/>
      <c r="U183" s="293"/>
      <c r="V183" s="293"/>
      <c r="W183" s="293"/>
      <c r="X183" s="293"/>
      <c r="Y183" s="293"/>
      <c r="Z183" s="294"/>
    </row>
    <row r="184" spans="1:26" ht="24" customHeight="1" x14ac:dyDescent="0.25">
      <c r="A184" s="286" t="s">
        <v>55</v>
      </c>
      <c r="B184" s="287"/>
      <c r="C184" s="287"/>
      <c r="D184" s="287"/>
      <c r="E184" s="287"/>
      <c r="F184" s="287"/>
      <c r="G184" s="77">
        <f t="shared" ref="G184:P184" si="13">SUM(G163:G182)</f>
        <v>0</v>
      </c>
      <c r="H184" s="77">
        <f t="shared" si="13"/>
        <v>0</v>
      </c>
      <c r="I184" s="77">
        <f t="shared" si="13"/>
        <v>0</v>
      </c>
      <c r="J184" s="77">
        <f t="shared" si="13"/>
        <v>0</v>
      </c>
      <c r="K184" s="77">
        <f t="shared" si="13"/>
        <v>0</v>
      </c>
      <c r="L184" s="77">
        <f t="shared" si="13"/>
        <v>0</v>
      </c>
      <c r="M184" s="77">
        <f t="shared" si="13"/>
        <v>0</v>
      </c>
      <c r="N184" s="77">
        <f t="shared" si="13"/>
        <v>0</v>
      </c>
      <c r="O184" s="77">
        <f t="shared" si="13"/>
        <v>0</v>
      </c>
      <c r="P184" s="78">
        <f t="shared" si="13"/>
        <v>0</v>
      </c>
      <c r="Q184" s="295"/>
      <c r="R184" s="296"/>
      <c r="S184" s="296"/>
      <c r="T184" s="296"/>
      <c r="U184" s="296"/>
      <c r="V184" s="296"/>
      <c r="W184" s="296"/>
      <c r="X184" s="296"/>
      <c r="Y184" s="296"/>
      <c r="Z184" s="297"/>
    </row>
    <row r="185" spans="1:26" ht="24" customHeight="1" thickBot="1" x14ac:dyDescent="0.3">
      <c r="A185" s="288" t="s">
        <v>67</v>
      </c>
      <c r="B185" s="289"/>
      <c r="C185" s="289"/>
      <c r="D185" s="289"/>
      <c r="E185" s="289"/>
      <c r="F185" s="289"/>
      <c r="G185" s="79">
        <f t="shared" ref="G185:P185" si="14">SUM(G36,G73,G110,G147,G184)</f>
        <v>0</v>
      </c>
      <c r="H185" s="79">
        <f t="shared" si="14"/>
        <v>0</v>
      </c>
      <c r="I185" s="79">
        <f t="shared" si="14"/>
        <v>0</v>
      </c>
      <c r="J185" s="79">
        <f t="shared" si="14"/>
        <v>0</v>
      </c>
      <c r="K185" s="79">
        <f t="shared" si="14"/>
        <v>0</v>
      </c>
      <c r="L185" s="79">
        <f t="shared" si="14"/>
        <v>0</v>
      </c>
      <c r="M185" s="79">
        <f t="shared" si="14"/>
        <v>0</v>
      </c>
      <c r="N185" s="79">
        <f t="shared" si="14"/>
        <v>0</v>
      </c>
      <c r="O185" s="79">
        <f t="shared" si="14"/>
        <v>0</v>
      </c>
      <c r="P185" s="80">
        <f t="shared" si="14"/>
        <v>0</v>
      </c>
      <c r="Q185" s="298"/>
      <c r="R185" s="299"/>
      <c r="S185" s="299"/>
      <c r="T185" s="299"/>
      <c r="U185" s="299"/>
      <c r="V185" s="299"/>
      <c r="W185" s="299"/>
      <c r="X185" s="299"/>
      <c r="Y185" s="299"/>
      <c r="Z185" s="300"/>
    </row>
  </sheetData>
  <sheetProtection password="D9A3" sheet="1" objects="1" scenarios="1" selectLockedCells="1"/>
  <mergeCells count="525">
    <mergeCell ref="A183:F183"/>
    <mergeCell ref="Q183:Z185"/>
    <mergeCell ref="A184:F184"/>
    <mergeCell ref="A185:F185"/>
    <mergeCell ref="Q181:S181"/>
    <mergeCell ref="T181:V181"/>
    <mergeCell ref="W181:Z181"/>
    <mergeCell ref="Q182:S182"/>
    <mergeCell ref="T182:V182"/>
    <mergeCell ref="W182:Z182"/>
    <mergeCell ref="Q179:S179"/>
    <mergeCell ref="T179:V179"/>
    <mergeCell ref="W179:Z179"/>
    <mergeCell ref="Q180:S180"/>
    <mergeCell ref="T180:V180"/>
    <mergeCell ref="W180:Z180"/>
    <mergeCell ref="Q177:S177"/>
    <mergeCell ref="T177:V177"/>
    <mergeCell ref="W177:Z177"/>
    <mergeCell ref="Q178:S178"/>
    <mergeCell ref="T178:V178"/>
    <mergeCell ref="W178:Z178"/>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Q167:S167"/>
    <mergeCell ref="T167:V167"/>
    <mergeCell ref="W167:Z167"/>
    <mergeCell ref="Q168:S168"/>
    <mergeCell ref="T168:V168"/>
    <mergeCell ref="W168:Z168"/>
    <mergeCell ref="Q165:S165"/>
    <mergeCell ref="T165:V165"/>
    <mergeCell ref="W165:Z165"/>
    <mergeCell ref="Q166:S166"/>
    <mergeCell ref="T166:V166"/>
    <mergeCell ref="W166:Z166"/>
    <mergeCell ref="T161:V162"/>
    <mergeCell ref="W161:Z162"/>
    <mergeCell ref="Q163:S163"/>
    <mergeCell ref="T163:V163"/>
    <mergeCell ref="W163:Z163"/>
    <mergeCell ref="Q164:S164"/>
    <mergeCell ref="T164:V164"/>
    <mergeCell ref="W164:Z164"/>
    <mergeCell ref="A161:A162"/>
    <mergeCell ref="B161:B162"/>
    <mergeCell ref="C161:C162"/>
    <mergeCell ref="D161:F161"/>
    <mergeCell ref="G161:P161"/>
    <mergeCell ref="Q161:S162"/>
    <mergeCell ref="U158:V158"/>
    <mergeCell ref="W158:X158"/>
    <mergeCell ref="E159:G159"/>
    <mergeCell ref="J159:K159"/>
    <mergeCell ref="L159:M159"/>
    <mergeCell ref="P159:R159"/>
    <mergeCell ref="U159:V159"/>
    <mergeCell ref="W159:X159"/>
    <mergeCell ref="E158:G158"/>
    <mergeCell ref="H158:I159"/>
    <mergeCell ref="J158:K158"/>
    <mergeCell ref="L158:M158"/>
    <mergeCell ref="P158:R158"/>
    <mergeCell ref="S158:T159"/>
    <mergeCell ref="U155:V156"/>
    <mergeCell ref="W155:X156"/>
    <mergeCell ref="E157:G157"/>
    <mergeCell ref="H157:I157"/>
    <mergeCell ref="J157:K157"/>
    <mergeCell ref="L157:M157"/>
    <mergeCell ref="P157:R157"/>
    <mergeCell ref="S157:T157"/>
    <mergeCell ref="U157:V157"/>
    <mergeCell ref="W157:X157"/>
    <mergeCell ref="E155:G156"/>
    <mergeCell ref="H155:I156"/>
    <mergeCell ref="J155:K156"/>
    <mergeCell ref="L155:M156"/>
    <mergeCell ref="P155:R156"/>
    <mergeCell ref="S155:T156"/>
    <mergeCell ref="A146:F146"/>
    <mergeCell ref="Q146:Z148"/>
    <mergeCell ref="A147:F147"/>
    <mergeCell ref="A148:F148"/>
    <mergeCell ref="A149:Z149"/>
    <mergeCell ref="E154:M154"/>
    <mergeCell ref="P154:X154"/>
    <mergeCell ref="Q144:S144"/>
    <mergeCell ref="T144:V144"/>
    <mergeCell ref="W144:Z144"/>
    <mergeCell ref="Q145:S145"/>
    <mergeCell ref="T145:V145"/>
    <mergeCell ref="W145:Z145"/>
    <mergeCell ref="Q142:S142"/>
    <mergeCell ref="T142:V142"/>
    <mergeCell ref="W142:Z142"/>
    <mergeCell ref="Q143:S143"/>
    <mergeCell ref="T143:V143"/>
    <mergeCell ref="W143:Z143"/>
    <mergeCell ref="Q140:S140"/>
    <mergeCell ref="T140:V140"/>
    <mergeCell ref="W140:Z140"/>
    <mergeCell ref="Q141:S141"/>
    <mergeCell ref="T141:V141"/>
    <mergeCell ref="W141:Z141"/>
    <mergeCell ref="Q138:S138"/>
    <mergeCell ref="T138:V138"/>
    <mergeCell ref="W138:Z138"/>
    <mergeCell ref="Q139:S139"/>
    <mergeCell ref="T139:V139"/>
    <mergeCell ref="W139:Z139"/>
    <mergeCell ref="Q136:S136"/>
    <mergeCell ref="T136:V136"/>
    <mergeCell ref="W136:Z136"/>
    <mergeCell ref="Q137:S137"/>
    <mergeCell ref="T137:V137"/>
    <mergeCell ref="W137:Z137"/>
    <mergeCell ref="Q134:S134"/>
    <mergeCell ref="T134:V134"/>
    <mergeCell ref="W134:Z134"/>
    <mergeCell ref="Q135:S135"/>
    <mergeCell ref="T135:V135"/>
    <mergeCell ref="W135:Z135"/>
    <mergeCell ref="Q132:S132"/>
    <mergeCell ref="T132:V132"/>
    <mergeCell ref="W132:Z132"/>
    <mergeCell ref="Q133:S133"/>
    <mergeCell ref="T133:V133"/>
    <mergeCell ref="W133:Z133"/>
    <mergeCell ref="Q130:S130"/>
    <mergeCell ref="T130:V130"/>
    <mergeCell ref="W130:Z130"/>
    <mergeCell ref="Q131:S131"/>
    <mergeCell ref="T131:V131"/>
    <mergeCell ref="W131:Z131"/>
    <mergeCell ref="Q128:S128"/>
    <mergeCell ref="T128:V128"/>
    <mergeCell ref="W128:Z128"/>
    <mergeCell ref="Q129:S129"/>
    <mergeCell ref="T129:V129"/>
    <mergeCell ref="W129:Z129"/>
    <mergeCell ref="T124:V125"/>
    <mergeCell ref="W124:Z125"/>
    <mergeCell ref="Q126:S126"/>
    <mergeCell ref="T126:V126"/>
    <mergeCell ref="W126:Z126"/>
    <mergeCell ref="Q127:S127"/>
    <mergeCell ref="T127:V127"/>
    <mergeCell ref="W127:Z127"/>
    <mergeCell ref="A124:A125"/>
    <mergeCell ref="B124:B125"/>
    <mergeCell ref="C124:C125"/>
    <mergeCell ref="D124:F124"/>
    <mergeCell ref="G124:P124"/>
    <mergeCell ref="Q124:S125"/>
    <mergeCell ref="U121:V121"/>
    <mergeCell ref="W121:X121"/>
    <mergeCell ref="E122:G122"/>
    <mergeCell ref="J122:K122"/>
    <mergeCell ref="L122:M122"/>
    <mergeCell ref="P122:R122"/>
    <mergeCell ref="U122:V122"/>
    <mergeCell ref="W122:X122"/>
    <mergeCell ref="E121:G121"/>
    <mergeCell ref="H121:I122"/>
    <mergeCell ref="J121:K121"/>
    <mergeCell ref="L121:M121"/>
    <mergeCell ref="P121:R121"/>
    <mergeCell ref="S121:T122"/>
    <mergeCell ref="U118:V119"/>
    <mergeCell ref="W118:X119"/>
    <mergeCell ref="E120:G120"/>
    <mergeCell ref="H120:I120"/>
    <mergeCell ref="J120:K120"/>
    <mergeCell ref="L120:M120"/>
    <mergeCell ref="P120:R120"/>
    <mergeCell ref="S120:T120"/>
    <mergeCell ref="U120:V120"/>
    <mergeCell ref="W120:X120"/>
    <mergeCell ref="E118:G119"/>
    <mergeCell ref="H118:I119"/>
    <mergeCell ref="J118:K119"/>
    <mergeCell ref="L118:M119"/>
    <mergeCell ref="P118:R119"/>
    <mergeCell ref="S118:T119"/>
    <mergeCell ref="A109:F109"/>
    <mergeCell ref="Q109:Z111"/>
    <mergeCell ref="A110:F110"/>
    <mergeCell ref="A111:F111"/>
    <mergeCell ref="A112:Z112"/>
    <mergeCell ref="E117:M117"/>
    <mergeCell ref="P117:X117"/>
    <mergeCell ref="Q107:S107"/>
    <mergeCell ref="T107:V107"/>
    <mergeCell ref="W107:Z107"/>
    <mergeCell ref="Q108:S108"/>
    <mergeCell ref="T108:V108"/>
    <mergeCell ref="W108:Z108"/>
    <mergeCell ref="Q105:S105"/>
    <mergeCell ref="T105:V105"/>
    <mergeCell ref="W105:Z105"/>
    <mergeCell ref="Q106:S106"/>
    <mergeCell ref="T106:V106"/>
    <mergeCell ref="W106:Z10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Q91:S91"/>
    <mergeCell ref="T91:V91"/>
    <mergeCell ref="W91:Z91"/>
    <mergeCell ref="Q92:S92"/>
    <mergeCell ref="T92:V92"/>
    <mergeCell ref="W92:Z92"/>
    <mergeCell ref="T87:V88"/>
    <mergeCell ref="W87:Z88"/>
    <mergeCell ref="Q89:S89"/>
    <mergeCell ref="T89:V89"/>
    <mergeCell ref="W89:Z89"/>
    <mergeCell ref="Q90:S90"/>
    <mergeCell ref="T90:V90"/>
    <mergeCell ref="W90:Z90"/>
    <mergeCell ref="A87:A88"/>
    <mergeCell ref="B87:B88"/>
    <mergeCell ref="C87:C88"/>
    <mergeCell ref="D87:F87"/>
    <mergeCell ref="G87:P87"/>
    <mergeCell ref="Q87:S88"/>
    <mergeCell ref="U84:V84"/>
    <mergeCell ref="W84:X84"/>
    <mergeCell ref="E85:G85"/>
    <mergeCell ref="J85:K85"/>
    <mergeCell ref="L85:M85"/>
    <mergeCell ref="P85:R85"/>
    <mergeCell ref="U85:V85"/>
    <mergeCell ref="W85:X85"/>
    <mergeCell ref="E84:G84"/>
    <mergeCell ref="H84:I85"/>
    <mergeCell ref="J84:K84"/>
    <mergeCell ref="L84:M84"/>
    <mergeCell ref="P84:R84"/>
    <mergeCell ref="S84:T85"/>
    <mergeCell ref="U81:V82"/>
    <mergeCell ref="W81:X82"/>
    <mergeCell ref="E83:G83"/>
    <mergeCell ref="H83:I83"/>
    <mergeCell ref="J83:K83"/>
    <mergeCell ref="L83:M83"/>
    <mergeCell ref="P83:R83"/>
    <mergeCell ref="S83:T83"/>
    <mergeCell ref="U83:V83"/>
    <mergeCell ref="W83:X83"/>
    <mergeCell ref="E81:G82"/>
    <mergeCell ref="H81:I82"/>
    <mergeCell ref="J81:K82"/>
    <mergeCell ref="L81:M82"/>
    <mergeCell ref="P81:R82"/>
    <mergeCell ref="S81:T82"/>
    <mergeCell ref="A72:F72"/>
    <mergeCell ref="Q72:Z74"/>
    <mergeCell ref="A73:F73"/>
    <mergeCell ref="A74:F74"/>
    <mergeCell ref="A75:Z75"/>
    <mergeCell ref="E80:M80"/>
    <mergeCell ref="P80:X80"/>
    <mergeCell ref="Q70:S70"/>
    <mergeCell ref="T70:V70"/>
    <mergeCell ref="W70:Z70"/>
    <mergeCell ref="Q71:S71"/>
    <mergeCell ref="T71:V71"/>
    <mergeCell ref="W71:Z71"/>
    <mergeCell ref="Q68:S68"/>
    <mergeCell ref="T68:V68"/>
    <mergeCell ref="W68:Z68"/>
    <mergeCell ref="Q69:S69"/>
    <mergeCell ref="T69:V69"/>
    <mergeCell ref="W69:Z69"/>
    <mergeCell ref="Q66:S66"/>
    <mergeCell ref="T66:V66"/>
    <mergeCell ref="W66:Z66"/>
    <mergeCell ref="Q67:S67"/>
    <mergeCell ref="T67:V67"/>
    <mergeCell ref="W67:Z67"/>
    <mergeCell ref="Q64:S64"/>
    <mergeCell ref="T64:V64"/>
    <mergeCell ref="W64:Z64"/>
    <mergeCell ref="Q65:S65"/>
    <mergeCell ref="T65:V65"/>
    <mergeCell ref="W65:Z65"/>
    <mergeCell ref="Q62:S62"/>
    <mergeCell ref="T62:V62"/>
    <mergeCell ref="W62:Z62"/>
    <mergeCell ref="Q63:S63"/>
    <mergeCell ref="T63:V63"/>
    <mergeCell ref="W63:Z63"/>
    <mergeCell ref="Q60:S60"/>
    <mergeCell ref="T60:V60"/>
    <mergeCell ref="W60:Z60"/>
    <mergeCell ref="Q61:S61"/>
    <mergeCell ref="T61:V61"/>
    <mergeCell ref="W61:Z61"/>
    <mergeCell ref="Q58:S58"/>
    <mergeCell ref="T58:V58"/>
    <mergeCell ref="W58:Z58"/>
    <mergeCell ref="Q59:S59"/>
    <mergeCell ref="T59:V59"/>
    <mergeCell ref="W59:Z59"/>
    <mergeCell ref="Q56:S56"/>
    <mergeCell ref="T56:V56"/>
    <mergeCell ref="W56:Z56"/>
    <mergeCell ref="Q57:S57"/>
    <mergeCell ref="T57:V57"/>
    <mergeCell ref="W57:Z57"/>
    <mergeCell ref="Q54:S54"/>
    <mergeCell ref="T54:V54"/>
    <mergeCell ref="W54:Z54"/>
    <mergeCell ref="Q55:S55"/>
    <mergeCell ref="T55:V55"/>
    <mergeCell ref="W55:Z55"/>
    <mergeCell ref="T50:V51"/>
    <mergeCell ref="W50:Z51"/>
    <mergeCell ref="Q52:S52"/>
    <mergeCell ref="T52:V52"/>
    <mergeCell ref="W52:Z52"/>
    <mergeCell ref="Q53:S53"/>
    <mergeCell ref="T53:V53"/>
    <mergeCell ref="W53:Z53"/>
    <mergeCell ref="A50:A51"/>
    <mergeCell ref="B50:B51"/>
    <mergeCell ref="C50:C51"/>
    <mergeCell ref="D50:F50"/>
    <mergeCell ref="G50:P50"/>
    <mergeCell ref="Q50:S51"/>
    <mergeCell ref="U47:V47"/>
    <mergeCell ref="W47:X47"/>
    <mergeCell ref="E48:G48"/>
    <mergeCell ref="J48:K48"/>
    <mergeCell ref="L48:M48"/>
    <mergeCell ref="P48:R48"/>
    <mergeCell ref="U48:V48"/>
    <mergeCell ref="W48:X48"/>
    <mergeCell ref="E47:G47"/>
    <mergeCell ref="H47:I48"/>
    <mergeCell ref="J47:K47"/>
    <mergeCell ref="L47:M47"/>
    <mergeCell ref="P47:R47"/>
    <mergeCell ref="S47:T48"/>
    <mergeCell ref="U44:V45"/>
    <mergeCell ref="W44:X45"/>
    <mergeCell ref="E46:G46"/>
    <mergeCell ref="H46:I46"/>
    <mergeCell ref="J46:K46"/>
    <mergeCell ref="L46:M46"/>
    <mergeCell ref="P46:R46"/>
    <mergeCell ref="S46:T46"/>
    <mergeCell ref="U46:V46"/>
    <mergeCell ref="W46:X46"/>
    <mergeCell ref="E44:G45"/>
    <mergeCell ref="H44:I45"/>
    <mergeCell ref="J44:K45"/>
    <mergeCell ref="L44:M45"/>
    <mergeCell ref="P44:R45"/>
    <mergeCell ref="S44:T45"/>
    <mergeCell ref="A35:F35"/>
    <mergeCell ref="Q35:Z37"/>
    <mergeCell ref="A36:F36"/>
    <mergeCell ref="A37:F37"/>
    <mergeCell ref="A38:Z38"/>
    <mergeCell ref="E43:M43"/>
    <mergeCell ref="P43:X43"/>
    <mergeCell ref="Q33:S33"/>
    <mergeCell ref="T33:V33"/>
    <mergeCell ref="W33:Z33"/>
    <mergeCell ref="Q34:S34"/>
    <mergeCell ref="T34:V34"/>
    <mergeCell ref="W34:Z34"/>
    <mergeCell ref="Q31:S31"/>
    <mergeCell ref="T31:V31"/>
    <mergeCell ref="W31:Z31"/>
    <mergeCell ref="Q32:S32"/>
    <mergeCell ref="T32:V32"/>
    <mergeCell ref="W32:Z32"/>
    <mergeCell ref="Q29:S29"/>
    <mergeCell ref="T29:V29"/>
    <mergeCell ref="W29:Z29"/>
    <mergeCell ref="Q30:S30"/>
    <mergeCell ref="T30:V30"/>
    <mergeCell ref="W30:Z30"/>
    <mergeCell ref="Q27:S27"/>
    <mergeCell ref="T27:V27"/>
    <mergeCell ref="W27:Z27"/>
    <mergeCell ref="Q28:S28"/>
    <mergeCell ref="T28:V28"/>
    <mergeCell ref="W28:Z28"/>
    <mergeCell ref="Q25:S25"/>
    <mergeCell ref="T25:V25"/>
    <mergeCell ref="W25:Z25"/>
    <mergeCell ref="Q26:S26"/>
    <mergeCell ref="T26:V26"/>
    <mergeCell ref="W26:Z26"/>
    <mergeCell ref="Q23:S23"/>
    <mergeCell ref="T23:V23"/>
    <mergeCell ref="W23:Z23"/>
    <mergeCell ref="Q24:S24"/>
    <mergeCell ref="T24:V24"/>
    <mergeCell ref="W24:Z24"/>
    <mergeCell ref="Q21:S21"/>
    <mergeCell ref="T21:V21"/>
    <mergeCell ref="W21:Z21"/>
    <mergeCell ref="Q22:S22"/>
    <mergeCell ref="T22:V22"/>
    <mergeCell ref="W22:Z22"/>
    <mergeCell ref="Q19:S19"/>
    <mergeCell ref="T19:V19"/>
    <mergeCell ref="W19:Z19"/>
    <mergeCell ref="Q20:S20"/>
    <mergeCell ref="T20:V20"/>
    <mergeCell ref="W20:Z20"/>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E9:G9"/>
    <mergeCell ref="H9:I9"/>
    <mergeCell ref="J9:K9"/>
    <mergeCell ref="L9:M9"/>
    <mergeCell ref="P9:R9"/>
    <mergeCell ref="S9:T9"/>
    <mergeCell ref="U9:V9"/>
    <mergeCell ref="W9:X9"/>
    <mergeCell ref="U10:V10"/>
    <mergeCell ref="W10:X10"/>
    <mergeCell ref="A1:Z1"/>
    <mergeCell ref="E6:M6"/>
    <mergeCell ref="P6:X6"/>
    <mergeCell ref="E7:G8"/>
    <mergeCell ref="H7:I8"/>
    <mergeCell ref="J7:K8"/>
    <mergeCell ref="L7:M8"/>
    <mergeCell ref="P7:R8"/>
    <mergeCell ref="S7:T8"/>
    <mergeCell ref="U7:V8"/>
    <mergeCell ref="W7:X8"/>
  </mergeCells>
  <pageMargins left="0.25" right="0.25" top="0.25" bottom="0.25" header="0.3" footer="0.3"/>
  <pageSetup scale="70" orientation="landscape" r:id="rId1"/>
  <rowBreaks count="4" manualBreakCount="4">
    <brk id="37" max="16383" man="1"/>
    <brk id="74" max="16383" man="1"/>
    <brk id="111" max="16383" man="1"/>
    <brk id="1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showGridLines="0" showZeros="0" zoomScale="75" zoomScaleNormal="75" workbookViewId="0">
      <selection activeCell="A5" sqref="A5"/>
    </sheetView>
  </sheetViews>
  <sheetFormatPr defaultRowHeight="15" x14ac:dyDescent="0.25"/>
  <cols>
    <col min="1" max="1" width="25.7109375" style="26" customWidth="1"/>
    <col min="2" max="2" width="5.7109375" style="26" customWidth="1"/>
    <col min="3" max="3" width="12.7109375" style="26" customWidth="1"/>
    <col min="4" max="6" width="7.7109375" style="26" customWidth="1"/>
    <col min="7" max="16" width="6.28515625" style="26" customWidth="1"/>
    <col min="17" max="25" width="5.7109375" style="26" customWidth="1"/>
    <col min="26" max="26" width="9.140625" style="26"/>
  </cols>
  <sheetData>
    <row r="1" spans="1:26" ht="24" customHeight="1" x14ac:dyDescent="0.25">
      <c r="A1" s="316" t="s">
        <v>70</v>
      </c>
      <c r="B1" s="317"/>
      <c r="C1" s="317"/>
      <c r="D1" s="317"/>
      <c r="E1" s="317"/>
      <c r="F1" s="317"/>
      <c r="G1" s="317"/>
      <c r="H1" s="317"/>
      <c r="I1" s="317"/>
      <c r="J1" s="317"/>
      <c r="K1" s="317"/>
      <c r="L1" s="317"/>
      <c r="M1" s="317"/>
      <c r="N1" s="317"/>
      <c r="O1" s="317"/>
      <c r="P1" s="317"/>
      <c r="Q1" s="317"/>
      <c r="R1" s="317"/>
      <c r="S1" s="317"/>
      <c r="T1" s="317"/>
      <c r="U1" s="317"/>
      <c r="V1" s="317"/>
      <c r="W1" s="317"/>
      <c r="X1" s="317"/>
      <c r="Y1" s="317"/>
      <c r="Z1" s="318"/>
    </row>
    <row r="2" spans="1:26" s="1" customFormat="1" ht="15" customHeight="1" x14ac:dyDescent="0.25">
      <c r="A2" s="140"/>
      <c r="B2" s="141"/>
      <c r="C2" s="141"/>
      <c r="D2" s="141"/>
      <c r="E2" s="141"/>
      <c r="F2" s="141"/>
      <c r="G2" s="141"/>
      <c r="H2" s="141"/>
      <c r="I2" s="141"/>
      <c r="J2" s="141"/>
      <c r="K2" s="141"/>
      <c r="L2" s="141"/>
      <c r="M2" s="141"/>
      <c r="N2" s="142"/>
      <c r="O2" s="142"/>
      <c r="P2" s="142"/>
      <c r="Q2" s="103"/>
      <c r="R2" s="103"/>
      <c r="S2" s="103"/>
      <c r="T2" s="103"/>
      <c r="U2" s="103"/>
      <c r="V2" s="103"/>
      <c r="W2" s="103"/>
      <c r="X2" s="103"/>
      <c r="Y2" s="103"/>
      <c r="Z2" s="143"/>
    </row>
    <row r="3" spans="1:26" ht="15" customHeight="1" x14ac:dyDescent="0.25">
      <c r="A3" s="13" t="s">
        <v>57</v>
      </c>
      <c r="B3" s="145" t="s">
        <v>2</v>
      </c>
      <c r="C3" s="146"/>
      <c r="D3" s="141"/>
      <c r="E3" s="146"/>
      <c r="F3" s="146"/>
      <c r="G3" s="106"/>
      <c r="H3" s="106"/>
      <c r="I3" s="106"/>
      <c r="J3" s="106"/>
      <c r="K3" s="141"/>
      <c r="L3" s="141"/>
      <c r="M3" s="141"/>
      <c r="N3" s="142"/>
      <c r="O3" s="142"/>
      <c r="P3" s="142"/>
      <c r="Q3" s="106"/>
      <c r="R3" s="106"/>
      <c r="S3" s="106"/>
      <c r="T3" s="106"/>
      <c r="U3" s="106"/>
      <c r="V3" s="106"/>
      <c r="W3" s="106"/>
      <c r="X3" s="106"/>
      <c r="Y3" s="106"/>
      <c r="Z3" s="107"/>
    </row>
    <row r="4" spans="1:26" ht="15" customHeight="1" x14ac:dyDescent="0.25">
      <c r="A4" s="13"/>
      <c r="B4" s="146"/>
      <c r="C4" s="146"/>
      <c r="D4" s="146"/>
      <c r="E4" s="146"/>
      <c r="F4" s="146"/>
      <c r="G4" s="146"/>
      <c r="H4" s="145"/>
      <c r="I4" s="146"/>
      <c r="J4" s="141"/>
      <c r="K4" s="141"/>
      <c r="L4" s="141"/>
      <c r="M4" s="141"/>
      <c r="N4" s="142"/>
      <c r="O4" s="142"/>
      <c r="P4" s="142"/>
      <c r="Q4" s="106"/>
      <c r="R4" s="106"/>
      <c r="S4" s="106"/>
      <c r="T4" s="106"/>
      <c r="U4" s="106"/>
      <c r="V4" s="106"/>
      <c r="W4" s="106"/>
      <c r="X4" s="106"/>
      <c r="Y4" s="106"/>
      <c r="Z4" s="107"/>
    </row>
    <row r="5" spans="1:26" ht="15" customHeight="1" thickBot="1" x14ac:dyDescent="0.3">
      <c r="A5" s="13" t="s">
        <v>58</v>
      </c>
      <c r="B5" s="146"/>
      <c r="C5" s="146"/>
      <c r="D5" s="146"/>
      <c r="E5" s="146"/>
      <c r="F5" s="146"/>
      <c r="G5" s="146"/>
      <c r="H5" s="145"/>
      <c r="I5" s="146"/>
      <c r="J5" s="141"/>
      <c r="K5" s="141"/>
      <c r="L5" s="141"/>
      <c r="M5" s="141"/>
      <c r="N5" s="142"/>
      <c r="O5" s="142"/>
      <c r="P5" s="142"/>
      <c r="Q5" s="106"/>
      <c r="R5" s="106"/>
      <c r="S5" s="106"/>
      <c r="T5" s="106"/>
      <c r="U5" s="106"/>
      <c r="V5" s="106"/>
      <c r="W5" s="106"/>
      <c r="X5" s="106"/>
      <c r="Y5" s="106"/>
      <c r="Z5" s="107"/>
    </row>
    <row r="6" spans="1:26" ht="15" customHeight="1" thickBot="1" x14ac:dyDescent="0.3">
      <c r="A6" s="13"/>
      <c r="B6" s="146"/>
      <c r="C6" s="146"/>
      <c r="D6" s="146"/>
      <c r="E6" s="223" t="s">
        <v>52</v>
      </c>
      <c r="F6" s="224"/>
      <c r="G6" s="224"/>
      <c r="H6" s="224"/>
      <c r="I6" s="224"/>
      <c r="J6" s="224"/>
      <c r="K6" s="224"/>
      <c r="L6" s="224"/>
      <c r="M6" s="225"/>
      <c r="N6" s="141"/>
      <c r="O6" s="141"/>
      <c r="P6" s="214" t="s">
        <v>54</v>
      </c>
      <c r="Q6" s="215"/>
      <c r="R6" s="215"/>
      <c r="S6" s="215"/>
      <c r="T6" s="215"/>
      <c r="U6" s="215"/>
      <c r="V6" s="215"/>
      <c r="W6" s="215"/>
      <c r="X6" s="216"/>
      <c r="Y6" s="106"/>
      <c r="Z6" s="107"/>
    </row>
    <row r="7" spans="1:26" ht="15" customHeight="1" x14ac:dyDescent="0.25">
      <c r="A7" s="15" t="s">
        <v>59</v>
      </c>
      <c r="B7" s="147"/>
      <c r="C7" s="147"/>
      <c r="D7" s="148"/>
      <c r="E7" s="226"/>
      <c r="F7" s="227"/>
      <c r="G7" s="227"/>
      <c r="H7" s="233" t="s">
        <v>51</v>
      </c>
      <c r="I7" s="233"/>
      <c r="J7" s="208" t="s">
        <v>23</v>
      </c>
      <c r="K7" s="208"/>
      <c r="L7" s="208" t="s">
        <v>24</v>
      </c>
      <c r="M7" s="209"/>
      <c r="N7" s="149"/>
      <c r="O7" s="150"/>
      <c r="P7" s="217"/>
      <c r="Q7" s="218"/>
      <c r="R7" s="219"/>
      <c r="S7" s="239" t="s">
        <v>53</v>
      </c>
      <c r="T7" s="239"/>
      <c r="U7" s="239" t="s">
        <v>23</v>
      </c>
      <c r="V7" s="239"/>
      <c r="W7" s="239" t="s">
        <v>24</v>
      </c>
      <c r="X7" s="241"/>
      <c r="Y7" s="106"/>
      <c r="Z7" s="107"/>
    </row>
    <row r="8" spans="1:26" ht="15" customHeight="1" x14ac:dyDescent="0.25">
      <c r="A8" s="15" t="s">
        <v>60</v>
      </c>
      <c r="B8" s="147"/>
      <c r="C8" s="147"/>
      <c r="D8" s="148"/>
      <c r="E8" s="228"/>
      <c r="F8" s="229"/>
      <c r="G8" s="229"/>
      <c r="H8" s="234"/>
      <c r="I8" s="234"/>
      <c r="J8" s="210"/>
      <c r="K8" s="210"/>
      <c r="L8" s="210"/>
      <c r="M8" s="211"/>
      <c r="N8" s="151"/>
      <c r="O8" s="151"/>
      <c r="P8" s="220"/>
      <c r="Q8" s="221"/>
      <c r="R8" s="222"/>
      <c r="S8" s="240"/>
      <c r="T8" s="240"/>
      <c r="U8" s="240"/>
      <c r="V8" s="240"/>
      <c r="W8" s="240"/>
      <c r="X8" s="242"/>
      <c r="Y8" s="106"/>
      <c r="Z8" s="107"/>
    </row>
    <row r="9" spans="1:26" ht="15" customHeight="1" x14ac:dyDescent="0.25">
      <c r="A9" s="144"/>
      <c r="B9" s="146"/>
      <c r="C9" s="146"/>
      <c r="D9" s="146"/>
      <c r="E9" s="245" t="s">
        <v>48</v>
      </c>
      <c r="F9" s="246"/>
      <c r="G9" s="246"/>
      <c r="H9" s="267" t="s">
        <v>22</v>
      </c>
      <c r="I9" s="267"/>
      <c r="J9" s="249"/>
      <c r="K9" s="249"/>
      <c r="L9" s="250"/>
      <c r="M9" s="251"/>
      <c r="N9" s="151"/>
      <c r="O9" s="151"/>
      <c r="P9" s="212" t="s">
        <v>48</v>
      </c>
      <c r="Q9" s="213"/>
      <c r="R9" s="213"/>
      <c r="S9" s="267" t="s">
        <v>22</v>
      </c>
      <c r="T9" s="267"/>
      <c r="U9" s="235"/>
      <c r="V9" s="265"/>
      <c r="W9" s="235"/>
      <c r="X9" s="236"/>
      <c r="Y9" s="106"/>
      <c r="Z9" s="107"/>
    </row>
    <row r="10" spans="1:26" ht="15" customHeight="1" x14ac:dyDescent="0.25">
      <c r="A10" s="152"/>
      <c r="B10" s="106"/>
      <c r="C10" s="106"/>
      <c r="D10" s="106"/>
      <c r="E10" s="245" t="s">
        <v>49</v>
      </c>
      <c r="F10" s="246"/>
      <c r="G10" s="246"/>
      <c r="H10" s="247"/>
      <c r="I10" s="247"/>
      <c r="J10" s="249"/>
      <c r="K10" s="249"/>
      <c r="L10" s="250"/>
      <c r="M10" s="251"/>
      <c r="N10" s="151"/>
      <c r="O10" s="151"/>
      <c r="P10" s="212" t="s">
        <v>49</v>
      </c>
      <c r="Q10" s="213"/>
      <c r="R10" s="213"/>
      <c r="S10" s="268"/>
      <c r="T10" s="269"/>
      <c r="U10" s="235"/>
      <c r="V10" s="265"/>
      <c r="W10" s="235"/>
      <c r="X10" s="236"/>
      <c r="Y10" s="106"/>
      <c r="Z10" s="107"/>
    </row>
    <row r="11" spans="1:26" ht="15" customHeight="1" thickBot="1" x14ac:dyDescent="0.3">
      <c r="A11" s="152"/>
      <c r="B11" s="106"/>
      <c r="C11" s="106"/>
      <c r="D11" s="106"/>
      <c r="E11" s="243" t="s">
        <v>50</v>
      </c>
      <c r="F11" s="244"/>
      <c r="G11" s="244"/>
      <c r="H11" s="248"/>
      <c r="I11" s="248"/>
      <c r="J11" s="254"/>
      <c r="K11" s="254"/>
      <c r="L11" s="255"/>
      <c r="M11" s="256"/>
      <c r="N11" s="151"/>
      <c r="O11" s="151"/>
      <c r="P11" s="274" t="s">
        <v>50</v>
      </c>
      <c r="Q11" s="275"/>
      <c r="R11" s="275"/>
      <c r="S11" s="270"/>
      <c r="T11" s="271"/>
      <c r="U11" s="237"/>
      <c r="V11" s="266"/>
      <c r="W11" s="237"/>
      <c r="X11" s="238"/>
      <c r="Y11" s="106"/>
      <c r="Z11" s="107"/>
    </row>
    <row r="12" spans="1:26" ht="15" customHeight="1" thickBot="1" x14ac:dyDescent="0.3">
      <c r="A12" s="153"/>
      <c r="B12" s="154"/>
      <c r="C12" s="154"/>
      <c r="D12" s="154"/>
      <c r="E12" s="154"/>
      <c r="F12" s="154"/>
      <c r="G12" s="154"/>
      <c r="H12" s="154"/>
      <c r="I12" s="154"/>
      <c r="J12" s="154"/>
      <c r="K12" s="154"/>
      <c r="L12" s="155"/>
      <c r="M12" s="155"/>
      <c r="N12" s="156"/>
      <c r="O12" s="156"/>
      <c r="P12" s="156"/>
      <c r="Q12" s="106"/>
      <c r="R12" s="106"/>
      <c r="S12" s="106"/>
      <c r="T12" s="106"/>
      <c r="U12" s="106"/>
      <c r="V12" s="106"/>
      <c r="W12" s="106"/>
      <c r="X12" s="106"/>
      <c r="Y12" s="106"/>
      <c r="Z12" s="107"/>
    </row>
    <row r="13" spans="1:26" ht="15" customHeight="1" x14ac:dyDescent="0.25">
      <c r="A13" s="331" t="s">
        <v>85</v>
      </c>
      <c r="B13" s="333" t="s">
        <v>34</v>
      </c>
      <c r="C13" s="335" t="s">
        <v>45</v>
      </c>
      <c r="D13" s="337" t="s">
        <v>42</v>
      </c>
      <c r="E13" s="326"/>
      <c r="F13" s="338"/>
      <c r="G13" s="339" t="s">
        <v>46</v>
      </c>
      <c r="H13" s="340"/>
      <c r="I13" s="340"/>
      <c r="J13" s="340"/>
      <c r="K13" s="340"/>
      <c r="L13" s="340"/>
      <c r="M13" s="340"/>
      <c r="N13" s="340"/>
      <c r="O13" s="340"/>
      <c r="P13" s="341"/>
      <c r="Q13" s="342" t="s">
        <v>35</v>
      </c>
      <c r="R13" s="320"/>
      <c r="S13" s="343"/>
      <c r="T13" s="319" t="s">
        <v>36</v>
      </c>
      <c r="U13" s="320"/>
      <c r="V13" s="321"/>
      <c r="W13" s="325" t="s">
        <v>37</v>
      </c>
      <c r="X13" s="326"/>
      <c r="Y13" s="326"/>
      <c r="Z13" s="327"/>
    </row>
    <row r="14" spans="1:26" ht="80.25" x14ac:dyDescent="0.25">
      <c r="A14" s="332"/>
      <c r="B14" s="334"/>
      <c r="C14" s="336"/>
      <c r="D14" s="62" t="s">
        <v>38</v>
      </c>
      <c r="E14" s="63" t="s">
        <v>39</v>
      </c>
      <c r="F14" s="64" t="s">
        <v>40</v>
      </c>
      <c r="G14" s="65" t="s">
        <v>0</v>
      </c>
      <c r="H14" s="161" t="s">
        <v>73</v>
      </c>
      <c r="I14" s="66" t="s">
        <v>1</v>
      </c>
      <c r="J14" s="162" t="s">
        <v>78</v>
      </c>
      <c r="K14" s="162" t="s">
        <v>79</v>
      </c>
      <c r="L14" s="162" t="s">
        <v>80</v>
      </c>
      <c r="M14" s="162" t="s">
        <v>81</v>
      </c>
      <c r="N14" s="162" t="s">
        <v>82</v>
      </c>
      <c r="O14" s="162" t="s">
        <v>83</v>
      </c>
      <c r="P14" s="67" t="s">
        <v>47</v>
      </c>
      <c r="Q14" s="344"/>
      <c r="R14" s="323"/>
      <c r="S14" s="345"/>
      <c r="T14" s="322"/>
      <c r="U14" s="323"/>
      <c r="V14" s="324"/>
      <c r="W14" s="328"/>
      <c r="X14" s="329"/>
      <c r="Y14" s="329"/>
      <c r="Z14" s="330"/>
    </row>
    <row r="15" spans="1:26" ht="24" customHeight="1" x14ac:dyDescent="0.25">
      <c r="A15" s="169">
        <f>'Weekly Menus'!A7</f>
        <v>0</v>
      </c>
      <c r="B15" s="17"/>
      <c r="C15" s="68">
        <f>'9-12'!B6</f>
        <v>0</v>
      </c>
      <c r="D15" s="19"/>
      <c r="E15" s="20"/>
      <c r="F15" s="21"/>
      <c r="G15" s="70">
        <f>'9-12'!C6</f>
        <v>0</v>
      </c>
      <c r="H15" s="71">
        <f>'9-12'!D6</f>
        <v>0</v>
      </c>
      <c r="I15" s="71">
        <f>'9-12'!E6</f>
        <v>0</v>
      </c>
      <c r="J15" s="71">
        <f>'9-12'!G6</f>
        <v>0</v>
      </c>
      <c r="K15" s="71">
        <f>'9-12'!H6</f>
        <v>0</v>
      </c>
      <c r="L15" s="71">
        <f>'9-12'!I6</f>
        <v>0</v>
      </c>
      <c r="M15" s="71">
        <f>'9-12'!J6</f>
        <v>0</v>
      </c>
      <c r="N15" s="71">
        <f>'9-12'!K6</f>
        <v>0</v>
      </c>
      <c r="O15" s="71">
        <f>'9-12'!L6</f>
        <v>0</v>
      </c>
      <c r="P15" s="72">
        <f>SUM(J15:O15)</f>
        <v>0</v>
      </c>
      <c r="Q15" s="280"/>
      <c r="R15" s="280"/>
      <c r="S15" s="281"/>
      <c r="T15" s="279"/>
      <c r="U15" s="280"/>
      <c r="V15" s="281"/>
      <c r="W15" s="276"/>
      <c r="X15" s="277"/>
      <c r="Y15" s="277"/>
      <c r="Z15" s="278"/>
    </row>
    <row r="16" spans="1:26" ht="24" customHeight="1" x14ac:dyDescent="0.25">
      <c r="A16" s="169">
        <f>'Weekly Menus'!A8</f>
        <v>0</v>
      </c>
      <c r="B16" s="17"/>
      <c r="C16" s="68">
        <f>'9-12'!B7</f>
        <v>0</v>
      </c>
      <c r="D16" s="19"/>
      <c r="E16" s="20"/>
      <c r="F16" s="21"/>
      <c r="G16" s="70">
        <f>'9-12'!C7</f>
        <v>0</v>
      </c>
      <c r="H16" s="71">
        <f>'9-12'!D7</f>
        <v>0</v>
      </c>
      <c r="I16" s="71">
        <f>'9-12'!E7</f>
        <v>0</v>
      </c>
      <c r="J16" s="71">
        <f>'9-12'!G7</f>
        <v>0</v>
      </c>
      <c r="K16" s="71">
        <f>'9-12'!H7</f>
        <v>0</v>
      </c>
      <c r="L16" s="71">
        <f>'9-12'!I7</f>
        <v>0</v>
      </c>
      <c r="M16" s="71">
        <f>'9-12'!J7</f>
        <v>0</v>
      </c>
      <c r="N16" s="71">
        <f>'9-12'!K7</f>
        <v>0</v>
      </c>
      <c r="O16" s="71">
        <f>'9-12'!L7</f>
        <v>0</v>
      </c>
      <c r="P16" s="72">
        <f t="shared" ref="P16:P34" si="0">SUM(J16:O16)</f>
        <v>0</v>
      </c>
      <c r="Q16" s="280"/>
      <c r="R16" s="280"/>
      <c r="S16" s="281"/>
      <c r="T16" s="279"/>
      <c r="U16" s="280"/>
      <c r="V16" s="281"/>
      <c r="W16" s="276"/>
      <c r="X16" s="277"/>
      <c r="Y16" s="277"/>
      <c r="Z16" s="278"/>
    </row>
    <row r="17" spans="1:26" ht="24" customHeight="1" x14ac:dyDescent="0.25">
      <c r="A17" s="169">
        <f>'Weekly Menus'!A9</f>
        <v>0</v>
      </c>
      <c r="B17" s="17"/>
      <c r="C17" s="68">
        <f>'9-12'!B8</f>
        <v>0</v>
      </c>
      <c r="D17" s="19"/>
      <c r="E17" s="20"/>
      <c r="F17" s="21"/>
      <c r="G17" s="70">
        <f>'9-12'!C8</f>
        <v>0</v>
      </c>
      <c r="H17" s="71">
        <f>'9-12'!D8</f>
        <v>0</v>
      </c>
      <c r="I17" s="71">
        <f>'9-12'!E8</f>
        <v>0</v>
      </c>
      <c r="J17" s="71">
        <f>'9-12'!G8</f>
        <v>0</v>
      </c>
      <c r="K17" s="71">
        <f>'9-12'!H8</f>
        <v>0</v>
      </c>
      <c r="L17" s="71">
        <f>'9-12'!I8</f>
        <v>0</v>
      </c>
      <c r="M17" s="71">
        <f>'9-12'!J8</f>
        <v>0</v>
      </c>
      <c r="N17" s="71">
        <f>'9-12'!K8</f>
        <v>0</v>
      </c>
      <c r="O17" s="71">
        <f>'9-12'!L8</f>
        <v>0</v>
      </c>
      <c r="P17" s="72">
        <f t="shared" si="0"/>
        <v>0</v>
      </c>
      <c r="Q17" s="280"/>
      <c r="R17" s="280"/>
      <c r="S17" s="281"/>
      <c r="T17" s="279"/>
      <c r="U17" s="280"/>
      <c r="V17" s="281"/>
      <c r="W17" s="276"/>
      <c r="X17" s="277"/>
      <c r="Y17" s="277"/>
      <c r="Z17" s="278"/>
    </row>
    <row r="18" spans="1:26" ht="24" customHeight="1" x14ac:dyDescent="0.25">
      <c r="A18" s="169">
        <f>'Weekly Menus'!A10</f>
        <v>0</v>
      </c>
      <c r="B18" s="17"/>
      <c r="C18" s="68">
        <f>'9-12'!B9</f>
        <v>0</v>
      </c>
      <c r="D18" s="19"/>
      <c r="E18" s="20"/>
      <c r="F18" s="21"/>
      <c r="G18" s="70">
        <f>'9-12'!C9</f>
        <v>0</v>
      </c>
      <c r="H18" s="71">
        <f>'9-12'!D9</f>
        <v>0</v>
      </c>
      <c r="I18" s="71">
        <f>'9-12'!E9</f>
        <v>0</v>
      </c>
      <c r="J18" s="71">
        <f>'9-12'!G9</f>
        <v>0</v>
      </c>
      <c r="K18" s="71">
        <f>'9-12'!H9</f>
        <v>0</v>
      </c>
      <c r="L18" s="71">
        <f>'9-12'!I9</f>
        <v>0</v>
      </c>
      <c r="M18" s="71">
        <f>'9-12'!J9</f>
        <v>0</v>
      </c>
      <c r="N18" s="71">
        <f>'9-12'!K9</f>
        <v>0</v>
      </c>
      <c r="O18" s="71">
        <f>'9-12'!L9</f>
        <v>0</v>
      </c>
      <c r="P18" s="72">
        <f t="shared" si="0"/>
        <v>0</v>
      </c>
      <c r="Q18" s="280"/>
      <c r="R18" s="280"/>
      <c r="S18" s="281"/>
      <c r="T18" s="279"/>
      <c r="U18" s="280"/>
      <c r="V18" s="281"/>
      <c r="W18" s="276"/>
      <c r="X18" s="277"/>
      <c r="Y18" s="277"/>
      <c r="Z18" s="278"/>
    </row>
    <row r="19" spans="1:26" ht="24" customHeight="1" x14ac:dyDescent="0.25">
      <c r="A19" s="169">
        <f>'Weekly Menus'!A11</f>
        <v>0</v>
      </c>
      <c r="B19" s="17"/>
      <c r="C19" s="68">
        <f>'9-12'!B10</f>
        <v>0</v>
      </c>
      <c r="D19" s="19"/>
      <c r="E19" s="20"/>
      <c r="F19" s="21"/>
      <c r="G19" s="70">
        <f>'9-12'!C10</f>
        <v>0</v>
      </c>
      <c r="H19" s="71">
        <f>'9-12'!D10</f>
        <v>0</v>
      </c>
      <c r="I19" s="71">
        <f>'9-12'!E10</f>
        <v>0</v>
      </c>
      <c r="J19" s="71">
        <f>'9-12'!G10</f>
        <v>0</v>
      </c>
      <c r="K19" s="71">
        <f>'9-12'!H10</f>
        <v>0</v>
      </c>
      <c r="L19" s="71">
        <f>'9-12'!I10</f>
        <v>0</v>
      </c>
      <c r="M19" s="71">
        <f>'9-12'!J10</f>
        <v>0</v>
      </c>
      <c r="N19" s="71">
        <f>'9-12'!K10</f>
        <v>0</v>
      </c>
      <c r="O19" s="71">
        <f>'9-12'!L10</f>
        <v>0</v>
      </c>
      <c r="P19" s="72">
        <f t="shared" si="0"/>
        <v>0</v>
      </c>
      <c r="Q19" s="280"/>
      <c r="R19" s="280"/>
      <c r="S19" s="281"/>
      <c r="T19" s="279"/>
      <c r="U19" s="280"/>
      <c r="V19" s="281"/>
      <c r="W19" s="276"/>
      <c r="X19" s="277"/>
      <c r="Y19" s="277"/>
      <c r="Z19" s="278"/>
    </row>
    <row r="20" spans="1:26" ht="24" customHeight="1" x14ac:dyDescent="0.25">
      <c r="A20" s="169">
        <f>'Weekly Menus'!A12</f>
        <v>0</v>
      </c>
      <c r="B20" s="17"/>
      <c r="C20" s="68">
        <f>'9-12'!B11</f>
        <v>0</v>
      </c>
      <c r="D20" s="19"/>
      <c r="E20" s="20"/>
      <c r="F20" s="21"/>
      <c r="G20" s="70">
        <f>'9-12'!C11</f>
        <v>0</v>
      </c>
      <c r="H20" s="71">
        <f>'9-12'!D11</f>
        <v>0</v>
      </c>
      <c r="I20" s="71">
        <f>'9-12'!E11</f>
        <v>0</v>
      </c>
      <c r="J20" s="71">
        <f>'9-12'!G11</f>
        <v>0</v>
      </c>
      <c r="K20" s="71">
        <f>'9-12'!H11</f>
        <v>0</v>
      </c>
      <c r="L20" s="71">
        <f>'9-12'!I11</f>
        <v>0</v>
      </c>
      <c r="M20" s="71">
        <f>'9-12'!J11</f>
        <v>0</v>
      </c>
      <c r="N20" s="71">
        <f>'9-12'!K11</f>
        <v>0</v>
      </c>
      <c r="O20" s="71">
        <f>'9-12'!L11</f>
        <v>0</v>
      </c>
      <c r="P20" s="72">
        <f t="shared" si="0"/>
        <v>0</v>
      </c>
      <c r="Q20" s="280"/>
      <c r="R20" s="280"/>
      <c r="S20" s="281"/>
      <c r="T20" s="279"/>
      <c r="U20" s="280"/>
      <c r="V20" s="281"/>
      <c r="W20" s="276"/>
      <c r="X20" s="277"/>
      <c r="Y20" s="277"/>
      <c r="Z20" s="278"/>
    </row>
    <row r="21" spans="1:26" ht="24" customHeight="1" x14ac:dyDescent="0.25">
      <c r="A21" s="169">
        <f>'Weekly Menus'!A13</f>
        <v>0</v>
      </c>
      <c r="B21" s="17"/>
      <c r="C21" s="68">
        <f>'9-12'!B12</f>
        <v>0</v>
      </c>
      <c r="D21" s="19"/>
      <c r="E21" s="20"/>
      <c r="F21" s="21"/>
      <c r="G21" s="70">
        <f>'9-12'!C12</f>
        <v>0</v>
      </c>
      <c r="H21" s="71">
        <f>'9-12'!D12</f>
        <v>0</v>
      </c>
      <c r="I21" s="71">
        <f>'9-12'!E12</f>
        <v>0</v>
      </c>
      <c r="J21" s="71">
        <f>'9-12'!G12</f>
        <v>0</v>
      </c>
      <c r="K21" s="71">
        <f>'9-12'!H12</f>
        <v>0</v>
      </c>
      <c r="L21" s="71">
        <f>'9-12'!I12</f>
        <v>0</v>
      </c>
      <c r="M21" s="71">
        <f>'9-12'!J12</f>
        <v>0</v>
      </c>
      <c r="N21" s="71">
        <f>'9-12'!K12</f>
        <v>0</v>
      </c>
      <c r="O21" s="71">
        <f>'9-12'!L12</f>
        <v>0</v>
      </c>
      <c r="P21" s="72">
        <f t="shared" si="0"/>
        <v>0</v>
      </c>
      <c r="Q21" s="280"/>
      <c r="R21" s="280"/>
      <c r="S21" s="281"/>
      <c r="T21" s="279"/>
      <c r="U21" s="280"/>
      <c r="V21" s="281"/>
      <c r="W21" s="276"/>
      <c r="X21" s="277"/>
      <c r="Y21" s="277"/>
      <c r="Z21" s="278"/>
    </row>
    <row r="22" spans="1:26" ht="24" customHeight="1" x14ac:dyDescent="0.25">
      <c r="A22" s="169">
        <f>'Weekly Menus'!A14</f>
        <v>0</v>
      </c>
      <c r="B22" s="17"/>
      <c r="C22" s="68">
        <f>'9-12'!B13</f>
        <v>0</v>
      </c>
      <c r="D22" s="19"/>
      <c r="E22" s="20"/>
      <c r="F22" s="21"/>
      <c r="G22" s="70">
        <f>'9-12'!C13</f>
        <v>0</v>
      </c>
      <c r="H22" s="71">
        <f>'9-12'!D13</f>
        <v>0</v>
      </c>
      <c r="I22" s="71">
        <f>'9-12'!E13</f>
        <v>0</v>
      </c>
      <c r="J22" s="71">
        <f>'9-12'!G13</f>
        <v>0</v>
      </c>
      <c r="K22" s="71">
        <f>'9-12'!H13</f>
        <v>0</v>
      </c>
      <c r="L22" s="71">
        <f>'9-12'!I13</f>
        <v>0</v>
      </c>
      <c r="M22" s="71">
        <f>'9-12'!J13</f>
        <v>0</v>
      </c>
      <c r="N22" s="71">
        <f>'9-12'!K13</f>
        <v>0</v>
      </c>
      <c r="O22" s="71">
        <f>'9-12'!L13</f>
        <v>0</v>
      </c>
      <c r="P22" s="72">
        <f t="shared" si="0"/>
        <v>0</v>
      </c>
      <c r="Q22" s="280"/>
      <c r="R22" s="280"/>
      <c r="S22" s="281"/>
      <c r="T22" s="279"/>
      <c r="U22" s="280"/>
      <c r="V22" s="281"/>
      <c r="W22" s="276"/>
      <c r="X22" s="277"/>
      <c r="Y22" s="277"/>
      <c r="Z22" s="278"/>
    </row>
    <row r="23" spans="1:26" ht="24" customHeight="1" x14ac:dyDescent="0.25">
      <c r="A23" s="169">
        <f>'Weekly Menus'!A15</f>
        <v>0</v>
      </c>
      <c r="B23" s="17"/>
      <c r="C23" s="68">
        <f>'9-12'!B14</f>
        <v>0</v>
      </c>
      <c r="D23" s="19"/>
      <c r="E23" s="20"/>
      <c r="F23" s="21"/>
      <c r="G23" s="70">
        <f>'9-12'!C14</f>
        <v>0</v>
      </c>
      <c r="H23" s="71">
        <f>'9-12'!D14</f>
        <v>0</v>
      </c>
      <c r="I23" s="71">
        <f>'9-12'!E14</f>
        <v>0</v>
      </c>
      <c r="J23" s="71">
        <f>'9-12'!G14</f>
        <v>0</v>
      </c>
      <c r="K23" s="71">
        <f>'9-12'!H14</f>
        <v>0</v>
      </c>
      <c r="L23" s="71">
        <f>'9-12'!I14</f>
        <v>0</v>
      </c>
      <c r="M23" s="71">
        <f>'9-12'!J14</f>
        <v>0</v>
      </c>
      <c r="N23" s="71">
        <f>'9-12'!K14</f>
        <v>0</v>
      </c>
      <c r="O23" s="71">
        <f>'9-12'!L14</f>
        <v>0</v>
      </c>
      <c r="P23" s="72">
        <f t="shared" si="0"/>
        <v>0</v>
      </c>
      <c r="Q23" s="280"/>
      <c r="R23" s="280"/>
      <c r="S23" s="281"/>
      <c r="T23" s="279"/>
      <c r="U23" s="280"/>
      <c r="V23" s="281"/>
      <c r="W23" s="276"/>
      <c r="X23" s="277"/>
      <c r="Y23" s="277"/>
      <c r="Z23" s="278"/>
    </row>
    <row r="24" spans="1:26" ht="24" customHeight="1" x14ac:dyDescent="0.25">
      <c r="A24" s="169">
        <f>'Weekly Menus'!A16</f>
        <v>0</v>
      </c>
      <c r="B24" s="17"/>
      <c r="C24" s="68">
        <f>'9-12'!B15</f>
        <v>0</v>
      </c>
      <c r="D24" s="19"/>
      <c r="E24" s="20"/>
      <c r="F24" s="21"/>
      <c r="G24" s="70">
        <f>'9-12'!C15</f>
        <v>0</v>
      </c>
      <c r="H24" s="71">
        <f>'9-12'!D15</f>
        <v>0</v>
      </c>
      <c r="I24" s="71">
        <f>'9-12'!E15</f>
        <v>0</v>
      </c>
      <c r="J24" s="71">
        <f>'9-12'!G15</f>
        <v>0</v>
      </c>
      <c r="K24" s="71">
        <f>'9-12'!H15</f>
        <v>0</v>
      </c>
      <c r="L24" s="71">
        <f>'9-12'!I15</f>
        <v>0</v>
      </c>
      <c r="M24" s="71">
        <f>'9-12'!J15</f>
        <v>0</v>
      </c>
      <c r="N24" s="71">
        <f>'9-12'!K15</f>
        <v>0</v>
      </c>
      <c r="O24" s="71">
        <f>'9-12'!L15</f>
        <v>0</v>
      </c>
      <c r="P24" s="72">
        <f t="shared" si="0"/>
        <v>0</v>
      </c>
      <c r="Q24" s="280"/>
      <c r="R24" s="280"/>
      <c r="S24" s="281"/>
      <c r="T24" s="279"/>
      <c r="U24" s="280"/>
      <c r="V24" s="281"/>
      <c r="W24" s="276"/>
      <c r="X24" s="277"/>
      <c r="Y24" s="277"/>
      <c r="Z24" s="278"/>
    </row>
    <row r="25" spans="1:26" ht="24" customHeight="1" x14ac:dyDescent="0.25">
      <c r="A25" s="169">
        <f>'Weekly Menus'!A17</f>
        <v>0</v>
      </c>
      <c r="B25" s="17"/>
      <c r="C25" s="68">
        <f>'9-12'!B16</f>
        <v>0</v>
      </c>
      <c r="D25" s="19"/>
      <c r="E25" s="20"/>
      <c r="F25" s="21"/>
      <c r="G25" s="70">
        <f>'9-12'!C16</f>
        <v>0</v>
      </c>
      <c r="H25" s="71">
        <f>'9-12'!D16</f>
        <v>0</v>
      </c>
      <c r="I25" s="71">
        <f>'9-12'!E16</f>
        <v>0</v>
      </c>
      <c r="J25" s="71">
        <f>'9-12'!G16</f>
        <v>0</v>
      </c>
      <c r="K25" s="71">
        <f>'9-12'!H16</f>
        <v>0</v>
      </c>
      <c r="L25" s="71">
        <f>'9-12'!I16</f>
        <v>0</v>
      </c>
      <c r="M25" s="71">
        <f>'9-12'!J16</f>
        <v>0</v>
      </c>
      <c r="N25" s="71">
        <f>'9-12'!K16</f>
        <v>0</v>
      </c>
      <c r="O25" s="71">
        <f>'9-12'!L16</f>
        <v>0</v>
      </c>
      <c r="P25" s="72">
        <f t="shared" si="0"/>
        <v>0</v>
      </c>
      <c r="Q25" s="280"/>
      <c r="R25" s="280"/>
      <c r="S25" s="281"/>
      <c r="T25" s="279"/>
      <c r="U25" s="280"/>
      <c r="V25" s="281"/>
      <c r="W25" s="290"/>
      <c r="X25" s="290"/>
      <c r="Y25" s="290"/>
      <c r="Z25" s="291"/>
    </row>
    <row r="26" spans="1:26" ht="24" customHeight="1" x14ac:dyDescent="0.25">
      <c r="A26" s="169">
        <f>'Weekly Menus'!A18</f>
        <v>0</v>
      </c>
      <c r="B26" s="17"/>
      <c r="C26" s="68">
        <f>'9-12'!B17</f>
        <v>0</v>
      </c>
      <c r="D26" s="19"/>
      <c r="E26" s="20"/>
      <c r="F26" s="21"/>
      <c r="G26" s="70">
        <f>'9-12'!C17</f>
        <v>0</v>
      </c>
      <c r="H26" s="71">
        <f>'9-12'!D17</f>
        <v>0</v>
      </c>
      <c r="I26" s="71">
        <f>'9-12'!E17</f>
        <v>0</v>
      </c>
      <c r="J26" s="71">
        <f>'9-12'!G17</f>
        <v>0</v>
      </c>
      <c r="K26" s="71">
        <f>'9-12'!H17</f>
        <v>0</v>
      </c>
      <c r="L26" s="71">
        <f>'9-12'!I17</f>
        <v>0</v>
      </c>
      <c r="M26" s="71">
        <f>'9-12'!J17</f>
        <v>0</v>
      </c>
      <c r="N26" s="71">
        <f>'9-12'!K17</f>
        <v>0</v>
      </c>
      <c r="O26" s="71">
        <f>'9-12'!L17</f>
        <v>0</v>
      </c>
      <c r="P26" s="72">
        <f t="shared" si="0"/>
        <v>0</v>
      </c>
      <c r="Q26" s="280"/>
      <c r="R26" s="280"/>
      <c r="S26" s="281"/>
      <c r="T26" s="279"/>
      <c r="U26" s="280"/>
      <c r="V26" s="281"/>
      <c r="W26" s="290"/>
      <c r="X26" s="290"/>
      <c r="Y26" s="290"/>
      <c r="Z26" s="291"/>
    </row>
    <row r="27" spans="1:26" ht="24" customHeight="1" x14ac:dyDescent="0.25">
      <c r="A27" s="169">
        <f>'Weekly Menus'!A19</f>
        <v>0</v>
      </c>
      <c r="B27" s="17"/>
      <c r="C27" s="68">
        <f>'9-12'!B18</f>
        <v>0</v>
      </c>
      <c r="D27" s="19"/>
      <c r="E27" s="20"/>
      <c r="F27" s="21"/>
      <c r="G27" s="70">
        <f>'9-12'!C18</f>
        <v>0</v>
      </c>
      <c r="H27" s="71">
        <f>'9-12'!D18</f>
        <v>0</v>
      </c>
      <c r="I27" s="71">
        <f>'9-12'!E18</f>
        <v>0</v>
      </c>
      <c r="J27" s="71">
        <f>'9-12'!G18</f>
        <v>0</v>
      </c>
      <c r="K27" s="71">
        <f>'9-12'!H18</f>
        <v>0</v>
      </c>
      <c r="L27" s="71">
        <f>'9-12'!I18</f>
        <v>0</v>
      </c>
      <c r="M27" s="71">
        <f>'9-12'!J18</f>
        <v>0</v>
      </c>
      <c r="N27" s="71">
        <f>'9-12'!K18</f>
        <v>0</v>
      </c>
      <c r="O27" s="71">
        <f>'9-12'!L18</f>
        <v>0</v>
      </c>
      <c r="P27" s="72">
        <f t="shared" si="0"/>
        <v>0</v>
      </c>
      <c r="Q27" s="280"/>
      <c r="R27" s="280"/>
      <c r="S27" s="281"/>
      <c r="T27" s="279"/>
      <c r="U27" s="280"/>
      <c r="V27" s="281"/>
      <c r="W27" s="290"/>
      <c r="X27" s="290"/>
      <c r="Y27" s="290"/>
      <c r="Z27" s="291"/>
    </row>
    <row r="28" spans="1:26" ht="24" customHeight="1" x14ac:dyDescent="0.25">
      <c r="A28" s="169">
        <f>'Weekly Menus'!A20</f>
        <v>0</v>
      </c>
      <c r="B28" s="17"/>
      <c r="C28" s="68">
        <f>'9-12'!B19</f>
        <v>0</v>
      </c>
      <c r="D28" s="19"/>
      <c r="E28" s="20"/>
      <c r="F28" s="21"/>
      <c r="G28" s="70">
        <f>'9-12'!C19</f>
        <v>0</v>
      </c>
      <c r="H28" s="71">
        <f>'9-12'!D19</f>
        <v>0</v>
      </c>
      <c r="I28" s="71">
        <f>'9-12'!E19</f>
        <v>0</v>
      </c>
      <c r="J28" s="71">
        <f>'9-12'!G19</f>
        <v>0</v>
      </c>
      <c r="K28" s="71">
        <f>'9-12'!H19</f>
        <v>0</v>
      </c>
      <c r="L28" s="71">
        <f>'9-12'!I19</f>
        <v>0</v>
      </c>
      <c r="M28" s="71">
        <f>'9-12'!J19</f>
        <v>0</v>
      </c>
      <c r="N28" s="71">
        <f>'9-12'!K19</f>
        <v>0</v>
      </c>
      <c r="O28" s="71">
        <f>'9-12'!L19</f>
        <v>0</v>
      </c>
      <c r="P28" s="72">
        <f t="shared" si="0"/>
        <v>0</v>
      </c>
      <c r="Q28" s="280"/>
      <c r="R28" s="280"/>
      <c r="S28" s="281"/>
      <c r="T28" s="279"/>
      <c r="U28" s="280"/>
      <c r="V28" s="281"/>
      <c r="W28" s="290"/>
      <c r="X28" s="290"/>
      <c r="Y28" s="290"/>
      <c r="Z28" s="291"/>
    </row>
    <row r="29" spans="1:26" ht="24" customHeight="1" x14ac:dyDescent="0.25">
      <c r="A29" s="169">
        <f>'Weekly Menus'!A21</f>
        <v>0</v>
      </c>
      <c r="B29" s="17"/>
      <c r="C29" s="68">
        <f>'9-12'!B20</f>
        <v>0</v>
      </c>
      <c r="D29" s="19"/>
      <c r="E29" s="20"/>
      <c r="F29" s="21"/>
      <c r="G29" s="70">
        <f>'9-12'!C20</f>
        <v>0</v>
      </c>
      <c r="H29" s="71">
        <f>'9-12'!D20</f>
        <v>0</v>
      </c>
      <c r="I29" s="71">
        <f>'9-12'!E20</f>
        <v>0</v>
      </c>
      <c r="J29" s="71">
        <f>'9-12'!G20</f>
        <v>0</v>
      </c>
      <c r="K29" s="71">
        <f>'9-12'!H20</f>
        <v>0</v>
      </c>
      <c r="L29" s="71">
        <f>'9-12'!I20</f>
        <v>0</v>
      </c>
      <c r="M29" s="71">
        <f>'9-12'!J20</f>
        <v>0</v>
      </c>
      <c r="N29" s="71">
        <f>'9-12'!K20</f>
        <v>0</v>
      </c>
      <c r="O29" s="71">
        <f>'9-12'!L20</f>
        <v>0</v>
      </c>
      <c r="P29" s="72">
        <f t="shared" si="0"/>
        <v>0</v>
      </c>
      <c r="Q29" s="280"/>
      <c r="R29" s="280"/>
      <c r="S29" s="281"/>
      <c r="T29" s="279"/>
      <c r="U29" s="280"/>
      <c r="V29" s="281"/>
      <c r="W29" s="290"/>
      <c r="X29" s="290"/>
      <c r="Y29" s="290"/>
      <c r="Z29" s="291"/>
    </row>
    <row r="30" spans="1:26" ht="24" customHeight="1" x14ac:dyDescent="0.25">
      <c r="A30" s="169">
        <f>'Weekly Menus'!A22</f>
        <v>0</v>
      </c>
      <c r="B30" s="17"/>
      <c r="C30" s="68">
        <f>'9-12'!B21</f>
        <v>0</v>
      </c>
      <c r="D30" s="19"/>
      <c r="E30" s="20"/>
      <c r="F30" s="21"/>
      <c r="G30" s="70">
        <f>'9-12'!C21</f>
        <v>0</v>
      </c>
      <c r="H30" s="71">
        <f>'9-12'!D21</f>
        <v>0</v>
      </c>
      <c r="I30" s="71">
        <f>'9-12'!E21</f>
        <v>0</v>
      </c>
      <c r="J30" s="71">
        <f>'9-12'!G21</f>
        <v>0</v>
      </c>
      <c r="K30" s="71">
        <f>'9-12'!H21</f>
        <v>0</v>
      </c>
      <c r="L30" s="71">
        <f>'9-12'!I21</f>
        <v>0</v>
      </c>
      <c r="M30" s="71">
        <f>'9-12'!J21</f>
        <v>0</v>
      </c>
      <c r="N30" s="71">
        <f>'9-12'!K21</f>
        <v>0</v>
      </c>
      <c r="O30" s="71">
        <f>'9-12'!L21</f>
        <v>0</v>
      </c>
      <c r="P30" s="72">
        <f t="shared" si="0"/>
        <v>0</v>
      </c>
      <c r="Q30" s="280"/>
      <c r="R30" s="280"/>
      <c r="S30" s="281"/>
      <c r="T30" s="279"/>
      <c r="U30" s="280"/>
      <c r="V30" s="281"/>
      <c r="W30" s="290"/>
      <c r="X30" s="290"/>
      <c r="Y30" s="290"/>
      <c r="Z30" s="291"/>
    </row>
    <row r="31" spans="1:26" ht="24" customHeight="1" x14ac:dyDescent="0.25">
      <c r="A31" s="169">
        <f>'Weekly Menus'!A23</f>
        <v>0</v>
      </c>
      <c r="B31" s="17"/>
      <c r="C31" s="68">
        <f>'9-12'!B22</f>
        <v>0</v>
      </c>
      <c r="D31" s="19"/>
      <c r="E31" s="20"/>
      <c r="F31" s="21"/>
      <c r="G31" s="70">
        <f>'9-12'!C22</f>
        <v>0</v>
      </c>
      <c r="H31" s="71">
        <f>'9-12'!D22</f>
        <v>0</v>
      </c>
      <c r="I31" s="71">
        <f>'9-12'!E22</f>
        <v>0</v>
      </c>
      <c r="J31" s="71">
        <f>'9-12'!G22</f>
        <v>0</v>
      </c>
      <c r="K31" s="71">
        <f>'9-12'!H22</f>
        <v>0</v>
      </c>
      <c r="L31" s="71">
        <f>'9-12'!I22</f>
        <v>0</v>
      </c>
      <c r="M31" s="71">
        <f>'9-12'!J22</f>
        <v>0</v>
      </c>
      <c r="N31" s="71">
        <f>'9-12'!K22</f>
        <v>0</v>
      </c>
      <c r="O31" s="71">
        <f>'9-12'!L22</f>
        <v>0</v>
      </c>
      <c r="P31" s="72">
        <f t="shared" si="0"/>
        <v>0</v>
      </c>
      <c r="Q31" s="280"/>
      <c r="R31" s="280"/>
      <c r="S31" s="281"/>
      <c r="T31" s="279"/>
      <c r="U31" s="280"/>
      <c r="V31" s="281"/>
      <c r="W31" s="290"/>
      <c r="X31" s="290"/>
      <c r="Y31" s="290"/>
      <c r="Z31" s="291"/>
    </row>
    <row r="32" spans="1:26" ht="24" customHeight="1" x14ac:dyDescent="0.25">
      <c r="A32" s="169">
        <f>'Weekly Menus'!A24</f>
        <v>0</v>
      </c>
      <c r="B32" s="17"/>
      <c r="C32" s="68">
        <f>'9-12'!B23</f>
        <v>0</v>
      </c>
      <c r="D32" s="19"/>
      <c r="E32" s="20"/>
      <c r="F32" s="21"/>
      <c r="G32" s="70">
        <f>'9-12'!C23</f>
        <v>0</v>
      </c>
      <c r="H32" s="71">
        <f>'9-12'!D23</f>
        <v>0</v>
      </c>
      <c r="I32" s="71">
        <f>'9-12'!E23</f>
        <v>0</v>
      </c>
      <c r="J32" s="71">
        <f>'9-12'!G23</f>
        <v>0</v>
      </c>
      <c r="K32" s="71">
        <f>'9-12'!H23</f>
        <v>0</v>
      </c>
      <c r="L32" s="71">
        <f>'9-12'!I23</f>
        <v>0</v>
      </c>
      <c r="M32" s="71">
        <f>'9-12'!J23</f>
        <v>0</v>
      </c>
      <c r="N32" s="71">
        <f>'9-12'!K23</f>
        <v>0</v>
      </c>
      <c r="O32" s="71">
        <f>'9-12'!L23</f>
        <v>0</v>
      </c>
      <c r="P32" s="72">
        <f t="shared" si="0"/>
        <v>0</v>
      </c>
      <c r="Q32" s="280"/>
      <c r="R32" s="280"/>
      <c r="S32" s="281"/>
      <c r="T32" s="279"/>
      <c r="U32" s="280"/>
      <c r="V32" s="281"/>
      <c r="W32" s="290"/>
      <c r="X32" s="290"/>
      <c r="Y32" s="290"/>
      <c r="Z32" s="291"/>
    </row>
    <row r="33" spans="1:26" ht="24" customHeight="1" x14ac:dyDescent="0.25">
      <c r="A33" s="169">
        <f>'Weekly Menus'!A25</f>
        <v>0</v>
      </c>
      <c r="B33" s="17"/>
      <c r="C33" s="68">
        <f>'9-12'!B24</f>
        <v>0</v>
      </c>
      <c r="D33" s="19"/>
      <c r="E33" s="20"/>
      <c r="F33" s="21"/>
      <c r="G33" s="70">
        <f>'9-12'!C24</f>
        <v>0</v>
      </c>
      <c r="H33" s="71">
        <f>'9-12'!D24</f>
        <v>0</v>
      </c>
      <c r="I33" s="71">
        <f>'9-12'!E24</f>
        <v>0</v>
      </c>
      <c r="J33" s="71">
        <f>'9-12'!G24</f>
        <v>0</v>
      </c>
      <c r="K33" s="71">
        <f>'9-12'!H24</f>
        <v>0</v>
      </c>
      <c r="L33" s="71">
        <f>'9-12'!I24</f>
        <v>0</v>
      </c>
      <c r="M33" s="71">
        <f>'9-12'!J24</f>
        <v>0</v>
      </c>
      <c r="N33" s="71">
        <f>'9-12'!K24</f>
        <v>0</v>
      </c>
      <c r="O33" s="71">
        <f>'9-12'!L24</f>
        <v>0</v>
      </c>
      <c r="P33" s="72">
        <f t="shared" si="0"/>
        <v>0</v>
      </c>
      <c r="Q33" s="280"/>
      <c r="R33" s="280"/>
      <c r="S33" s="281"/>
      <c r="T33" s="279"/>
      <c r="U33" s="280"/>
      <c r="V33" s="281"/>
      <c r="W33" s="290"/>
      <c r="X33" s="290"/>
      <c r="Y33" s="290"/>
      <c r="Z33" s="291"/>
    </row>
    <row r="34" spans="1:26" ht="24" customHeight="1" thickBot="1" x14ac:dyDescent="0.3">
      <c r="A34" s="169">
        <f>'Weekly Menus'!A26</f>
        <v>0</v>
      </c>
      <c r="B34" s="18"/>
      <c r="C34" s="68">
        <f>'9-12'!B25</f>
        <v>0</v>
      </c>
      <c r="D34" s="22"/>
      <c r="E34" s="23"/>
      <c r="F34" s="24"/>
      <c r="G34" s="81">
        <f>'9-12'!C25</f>
        <v>0</v>
      </c>
      <c r="H34" s="82">
        <f>'9-12'!D25</f>
        <v>0</v>
      </c>
      <c r="I34" s="82">
        <f>'9-12'!E25</f>
        <v>0</v>
      </c>
      <c r="J34" s="82">
        <f>'9-12'!G25</f>
        <v>0</v>
      </c>
      <c r="K34" s="82">
        <f>'9-12'!H25</f>
        <v>0</v>
      </c>
      <c r="L34" s="82">
        <f>'9-12'!I25</f>
        <v>0</v>
      </c>
      <c r="M34" s="82">
        <f>'9-12'!J25</f>
        <v>0</v>
      </c>
      <c r="N34" s="82">
        <f>'9-12'!K25</f>
        <v>0</v>
      </c>
      <c r="O34" s="82">
        <f>'9-12'!L25</f>
        <v>0</v>
      </c>
      <c r="P34" s="83">
        <f t="shared" si="0"/>
        <v>0</v>
      </c>
      <c r="Q34" s="304"/>
      <c r="R34" s="304"/>
      <c r="S34" s="305"/>
      <c r="T34" s="303"/>
      <c r="U34" s="304"/>
      <c r="V34" s="305"/>
      <c r="W34" s="301"/>
      <c r="X34" s="301"/>
      <c r="Y34" s="301"/>
      <c r="Z34" s="302"/>
    </row>
    <row r="35" spans="1:26" ht="24" customHeight="1" x14ac:dyDescent="0.25">
      <c r="A35" s="346" t="s">
        <v>56</v>
      </c>
      <c r="B35" s="347"/>
      <c r="C35" s="347"/>
      <c r="D35" s="347"/>
      <c r="E35" s="347"/>
      <c r="F35" s="347"/>
      <c r="G35" s="84"/>
      <c r="H35" s="84"/>
      <c r="I35" s="84"/>
      <c r="J35" s="84"/>
      <c r="K35" s="84"/>
      <c r="L35" s="84"/>
      <c r="M35" s="84"/>
      <c r="N35" s="84"/>
      <c r="O35" s="84"/>
      <c r="P35" s="85"/>
      <c r="Q35" s="292" t="s">
        <v>61</v>
      </c>
      <c r="R35" s="293"/>
      <c r="S35" s="293"/>
      <c r="T35" s="293"/>
      <c r="U35" s="293"/>
      <c r="V35" s="293"/>
      <c r="W35" s="293"/>
      <c r="X35" s="293"/>
      <c r="Y35" s="293"/>
      <c r="Z35" s="294"/>
    </row>
    <row r="36" spans="1:26" ht="24" customHeight="1" x14ac:dyDescent="0.25">
      <c r="A36" s="348" t="s">
        <v>55</v>
      </c>
      <c r="B36" s="349"/>
      <c r="C36" s="349"/>
      <c r="D36" s="349"/>
      <c r="E36" s="349"/>
      <c r="F36" s="349"/>
      <c r="G36" s="77">
        <f t="shared" ref="G36:P36" si="1">SUM(G15:G34)</f>
        <v>0</v>
      </c>
      <c r="H36" s="77">
        <f t="shared" si="1"/>
        <v>0</v>
      </c>
      <c r="I36" s="77">
        <f t="shared" si="1"/>
        <v>0</v>
      </c>
      <c r="J36" s="77">
        <f t="shared" si="1"/>
        <v>0</v>
      </c>
      <c r="K36" s="77">
        <f t="shared" si="1"/>
        <v>0</v>
      </c>
      <c r="L36" s="77">
        <f t="shared" si="1"/>
        <v>0</v>
      </c>
      <c r="M36" s="77">
        <f t="shared" si="1"/>
        <v>0</v>
      </c>
      <c r="N36" s="77">
        <f t="shared" si="1"/>
        <v>0</v>
      </c>
      <c r="O36" s="77">
        <f t="shared" si="1"/>
        <v>0</v>
      </c>
      <c r="P36" s="78">
        <f t="shared" si="1"/>
        <v>0</v>
      </c>
      <c r="Q36" s="295"/>
      <c r="R36" s="296"/>
      <c r="S36" s="296"/>
      <c r="T36" s="296"/>
      <c r="U36" s="296"/>
      <c r="V36" s="296"/>
      <c r="W36" s="296"/>
      <c r="X36" s="296"/>
      <c r="Y36" s="296"/>
      <c r="Z36" s="297"/>
    </row>
    <row r="37" spans="1:26" ht="24" customHeight="1" thickBot="1" x14ac:dyDescent="0.3">
      <c r="A37" s="350" t="s">
        <v>67</v>
      </c>
      <c r="B37" s="351"/>
      <c r="C37" s="351"/>
      <c r="D37" s="351"/>
      <c r="E37" s="351"/>
      <c r="F37" s="351"/>
      <c r="G37" s="79">
        <f>SUM(G36)</f>
        <v>0</v>
      </c>
      <c r="H37" s="79">
        <f t="shared" ref="H37:P37" si="2">SUM(H36)</f>
        <v>0</v>
      </c>
      <c r="I37" s="79">
        <f t="shared" si="2"/>
        <v>0</v>
      </c>
      <c r="J37" s="79">
        <f t="shared" si="2"/>
        <v>0</v>
      </c>
      <c r="K37" s="79">
        <f t="shared" si="2"/>
        <v>0</v>
      </c>
      <c r="L37" s="79">
        <f t="shared" si="2"/>
        <v>0</v>
      </c>
      <c r="M37" s="79">
        <f t="shared" si="2"/>
        <v>0</v>
      </c>
      <c r="N37" s="79">
        <f t="shared" si="2"/>
        <v>0</v>
      </c>
      <c r="O37" s="79">
        <f t="shared" si="2"/>
        <v>0</v>
      </c>
      <c r="P37" s="80">
        <f t="shared" si="2"/>
        <v>0</v>
      </c>
      <c r="Q37" s="298"/>
      <c r="R37" s="299"/>
      <c r="S37" s="299"/>
      <c r="T37" s="299"/>
      <c r="U37" s="299"/>
      <c r="V37" s="299"/>
      <c r="W37" s="299"/>
      <c r="X37" s="299"/>
      <c r="Y37" s="299"/>
      <c r="Z37" s="300"/>
    </row>
    <row r="38" spans="1:26" s="4" customFormat="1" ht="24" customHeight="1" x14ac:dyDescent="0.25">
      <c r="A38" s="316" t="s">
        <v>70</v>
      </c>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8"/>
    </row>
    <row r="39" spans="1:26" s="4" customFormat="1" ht="15" customHeight="1" x14ac:dyDescent="0.25">
      <c r="A39" s="140"/>
      <c r="B39" s="141"/>
      <c r="C39" s="141"/>
      <c r="D39" s="141"/>
      <c r="E39" s="141"/>
      <c r="F39" s="141"/>
      <c r="G39" s="141"/>
      <c r="H39" s="141"/>
      <c r="I39" s="141"/>
      <c r="J39" s="141"/>
      <c r="K39" s="141"/>
      <c r="L39" s="141"/>
      <c r="M39" s="141"/>
      <c r="N39" s="142"/>
      <c r="O39" s="142"/>
      <c r="P39" s="142"/>
      <c r="Q39" s="103"/>
      <c r="R39" s="103"/>
      <c r="S39" s="103"/>
      <c r="T39" s="103"/>
      <c r="U39" s="103"/>
      <c r="V39" s="103"/>
      <c r="W39" s="103"/>
      <c r="X39" s="103"/>
      <c r="Y39" s="103"/>
      <c r="Z39" s="143"/>
    </row>
    <row r="40" spans="1:26" s="4" customFormat="1" ht="15" customHeight="1" x14ac:dyDescent="0.25">
      <c r="A40" s="13" t="s">
        <v>57</v>
      </c>
      <c r="B40" s="145" t="s">
        <v>3</v>
      </c>
      <c r="C40" s="146"/>
      <c r="D40" s="141"/>
      <c r="E40" s="146"/>
      <c r="F40" s="146"/>
      <c r="G40" s="106"/>
      <c r="H40" s="106"/>
      <c r="I40" s="106"/>
      <c r="J40" s="106"/>
      <c r="K40" s="141"/>
      <c r="L40" s="141"/>
      <c r="M40" s="141"/>
      <c r="N40" s="142"/>
      <c r="O40" s="142"/>
      <c r="P40" s="142"/>
      <c r="Q40" s="106"/>
      <c r="R40" s="106"/>
      <c r="S40" s="106"/>
      <c r="T40" s="106"/>
      <c r="U40" s="106"/>
      <c r="V40" s="106"/>
      <c r="W40" s="106"/>
      <c r="X40" s="106"/>
      <c r="Y40" s="106"/>
      <c r="Z40" s="107"/>
    </row>
    <row r="41" spans="1:26" s="4" customFormat="1" ht="15" customHeight="1" x14ac:dyDescent="0.25">
      <c r="A41" s="13"/>
      <c r="B41" s="146"/>
      <c r="C41" s="146"/>
      <c r="D41" s="146"/>
      <c r="E41" s="146"/>
      <c r="F41" s="146"/>
      <c r="G41" s="146"/>
      <c r="H41" s="145"/>
      <c r="I41" s="146"/>
      <c r="J41" s="141"/>
      <c r="K41" s="141"/>
      <c r="L41" s="141"/>
      <c r="M41" s="141"/>
      <c r="N41" s="142"/>
      <c r="O41" s="142"/>
      <c r="P41" s="142"/>
      <c r="Q41" s="106"/>
      <c r="R41" s="106"/>
      <c r="S41" s="106"/>
      <c r="T41" s="106"/>
      <c r="U41" s="106"/>
      <c r="V41" s="106"/>
      <c r="W41" s="106"/>
      <c r="X41" s="106"/>
      <c r="Y41" s="106"/>
      <c r="Z41" s="107"/>
    </row>
    <row r="42" spans="1:26" s="4" customFormat="1" ht="15" customHeight="1" thickBot="1" x14ac:dyDescent="0.3">
      <c r="A42" s="13" t="s">
        <v>58</v>
      </c>
      <c r="B42" s="146"/>
      <c r="C42" s="146"/>
      <c r="D42" s="146"/>
      <c r="E42" s="146"/>
      <c r="F42" s="146"/>
      <c r="G42" s="146"/>
      <c r="H42" s="145"/>
      <c r="I42" s="146"/>
      <c r="J42" s="141"/>
      <c r="K42" s="141"/>
      <c r="L42" s="141"/>
      <c r="M42" s="141"/>
      <c r="N42" s="142"/>
      <c r="O42" s="142"/>
      <c r="P42" s="142"/>
      <c r="Q42" s="106"/>
      <c r="R42" s="106"/>
      <c r="S42" s="106"/>
      <c r="T42" s="106"/>
      <c r="U42" s="106"/>
      <c r="V42" s="106"/>
      <c r="W42" s="106"/>
      <c r="X42" s="106"/>
      <c r="Y42" s="106"/>
      <c r="Z42" s="107"/>
    </row>
    <row r="43" spans="1:26" s="4" customFormat="1" ht="15" customHeight="1" thickBot="1" x14ac:dyDescent="0.3">
      <c r="A43" s="13"/>
      <c r="B43" s="146"/>
      <c r="C43" s="146"/>
      <c r="D43" s="146"/>
      <c r="E43" s="223" t="s">
        <v>52</v>
      </c>
      <c r="F43" s="224"/>
      <c r="G43" s="224"/>
      <c r="H43" s="224"/>
      <c r="I43" s="224"/>
      <c r="J43" s="224"/>
      <c r="K43" s="224"/>
      <c r="L43" s="224"/>
      <c r="M43" s="225"/>
      <c r="N43" s="141"/>
      <c r="O43" s="141"/>
      <c r="P43" s="214" t="s">
        <v>54</v>
      </c>
      <c r="Q43" s="215"/>
      <c r="R43" s="215"/>
      <c r="S43" s="215"/>
      <c r="T43" s="215"/>
      <c r="U43" s="215"/>
      <c r="V43" s="215"/>
      <c r="W43" s="215"/>
      <c r="X43" s="216"/>
      <c r="Y43" s="106"/>
      <c r="Z43" s="107"/>
    </row>
    <row r="44" spans="1:26" s="4" customFormat="1" ht="15" customHeight="1" x14ac:dyDescent="0.25">
      <c r="A44" s="15" t="s">
        <v>59</v>
      </c>
      <c r="B44" s="147"/>
      <c r="C44" s="147"/>
      <c r="D44" s="148"/>
      <c r="E44" s="226"/>
      <c r="F44" s="227"/>
      <c r="G44" s="227"/>
      <c r="H44" s="233" t="s">
        <v>51</v>
      </c>
      <c r="I44" s="233"/>
      <c r="J44" s="208" t="s">
        <v>23</v>
      </c>
      <c r="K44" s="208"/>
      <c r="L44" s="208" t="s">
        <v>24</v>
      </c>
      <c r="M44" s="209"/>
      <c r="N44" s="149"/>
      <c r="O44" s="150"/>
      <c r="P44" s="217"/>
      <c r="Q44" s="218"/>
      <c r="R44" s="219"/>
      <c r="S44" s="239" t="s">
        <v>53</v>
      </c>
      <c r="T44" s="239"/>
      <c r="U44" s="239" t="s">
        <v>23</v>
      </c>
      <c r="V44" s="239"/>
      <c r="W44" s="239" t="s">
        <v>24</v>
      </c>
      <c r="X44" s="241"/>
      <c r="Y44" s="106"/>
      <c r="Z44" s="107"/>
    </row>
    <row r="45" spans="1:26" s="4" customFormat="1" ht="15" customHeight="1" x14ac:dyDescent="0.25">
      <c r="A45" s="15" t="s">
        <v>60</v>
      </c>
      <c r="B45" s="147"/>
      <c r="C45" s="147"/>
      <c r="D45" s="148"/>
      <c r="E45" s="228"/>
      <c r="F45" s="229"/>
      <c r="G45" s="229"/>
      <c r="H45" s="234"/>
      <c r="I45" s="234"/>
      <c r="J45" s="210"/>
      <c r="K45" s="210"/>
      <c r="L45" s="210"/>
      <c r="M45" s="211"/>
      <c r="N45" s="151"/>
      <c r="O45" s="151"/>
      <c r="P45" s="220"/>
      <c r="Q45" s="221"/>
      <c r="R45" s="222"/>
      <c r="S45" s="240"/>
      <c r="T45" s="240"/>
      <c r="U45" s="240"/>
      <c r="V45" s="240"/>
      <c r="W45" s="240"/>
      <c r="X45" s="242"/>
      <c r="Y45" s="106"/>
      <c r="Z45" s="107"/>
    </row>
    <row r="46" spans="1:26" s="4" customFormat="1" ht="15" customHeight="1" x14ac:dyDescent="0.25">
      <c r="A46" s="144"/>
      <c r="B46" s="146"/>
      <c r="C46" s="146"/>
      <c r="D46" s="146"/>
      <c r="E46" s="245" t="s">
        <v>48</v>
      </c>
      <c r="F46" s="246"/>
      <c r="G46" s="246"/>
      <c r="H46" s="267" t="s">
        <v>22</v>
      </c>
      <c r="I46" s="267"/>
      <c r="J46" s="249"/>
      <c r="K46" s="249"/>
      <c r="L46" s="250"/>
      <c r="M46" s="251"/>
      <c r="N46" s="151"/>
      <c r="O46" s="151"/>
      <c r="P46" s="212" t="s">
        <v>48</v>
      </c>
      <c r="Q46" s="213"/>
      <c r="R46" s="213"/>
      <c r="S46" s="267" t="s">
        <v>22</v>
      </c>
      <c r="T46" s="267"/>
      <c r="U46" s="235"/>
      <c r="V46" s="265"/>
      <c r="W46" s="235"/>
      <c r="X46" s="236"/>
      <c r="Y46" s="106"/>
      <c r="Z46" s="107"/>
    </row>
    <row r="47" spans="1:26" s="4" customFormat="1" ht="15" customHeight="1" x14ac:dyDescent="0.25">
      <c r="A47" s="152"/>
      <c r="B47" s="106"/>
      <c r="C47" s="106"/>
      <c r="D47" s="106"/>
      <c r="E47" s="245" t="s">
        <v>49</v>
      </c>
      <c r="F47" s="246"/>
      <c r="G47" s="246"/>
      <c r="H47" s="247"/>
      <c r="I47" s="247"/>
      <c r="J47" s="249"/>
      <c r="K47" s="249"/>
      <c r="L47" s="250"/>
      <c r="M47" s="251"/>
      <c r="N47" s="151"/>
      <c r="O47" s="151"/>
      <c r="P47" s="212" t="s">
        <v>49</v>
      </c>
      <c r="Q47" s="213"/>
      <c r="R47" s="213"/>
      <c r="S47" s="268"/>
      <c r="T47" s="269"/>
      <c r="U47" s="235"/>
      <c r="V47" s="265"/>
      <c r="W47" s="235"/>
      <c r="X47" s="236"/>
      <c r="Y47" s="106"/>
      <c r="Z47" s="107"/>
    </row>
    <row r="48" spans="1:26" s="4" customFormat="1" ht="15" customHeight="1" thickBot="1" x14ac:dyDescent="0.3">
      <c r="A48" s="152"/>
      <c r="B48" s="106"/>
      <c r="C48" s="106"/>
      <c r="D48" s="106"/>
      <c r="E48" s="243" t="s">
        <v>50</v>
      </c>
      <c r="F48" s="244"/>
      <c r="G48" s="244"/>
      <c r="H48" s="248"/>
      <c r="I48" s="248"/>
      <c r="J48" s="254"/>
      <c r="K48" s="254"/>
      <c r="L48" s="255"/>
      <c r="M48" s="256"/>
      <c r="N48" s="151"/>
      <c r="O48" s="151"/>
      <c r="P48" s="274" t="s">
        <v>50</v>
      </c>
      <c r="Q48" s="275"/>
      <c r="R48" s="275"/>
      <c r="S48" s="270"/>
      <c r="T48" s="271"/>
      <c r="U48" s="237"/>
      <c r="V48" s="266"/>
      <c r="W48" s="237"/>
      <c r="X48" s="238"/>
      <c r="Y48" s="106"/>
      <c r="Z48" s="107"/>
    </row>
    <row r="49" spans="1:26" s="4" customFormat="1" ht="15" customHeight="1" thickBot="1" x14ac:dyDescent="0.3">
      <c r="A49" s="153"/>
      <c r="B49" s="154"/>
      <c r="C49" s="154"/>
      <c r="D49" s="154"/>
      <c r="E49" s="154"/>
      <c r="F49" s="154"/>
      <c r="G49" s="154"/>
      <c r="H49" s="154"/>
      <c r="I49" s="154"/>
      <c r="J49" s="154"/>
      <c r="K49" s="154"/>
      <c r="L49" s="155"/>
      <c r="M49" s="155"/>
      <c r="N49" s="156"/>
      <c r="O49" s="156"/>
      <c r="P49" s="156"/>
      <c r="Q49" s="106"/>
      <c r="R49" s="106"/>
      <c r="S49" s="106"/>
      <c r="T49" s="106"/>
      <c r="U49" s="106"/>
      <c r="V49" s="106"/>
      <c r="W49" s="106"/>
      <c r="X49" s="106"/>
      <c r="Y49" s="106"/>
      <c r="Z49" s="107"/>
    </row>
    <row r="50" spans="1:26" s="4" customFormat="1" ht="15" customHeight="1" x14ac:dyDescent="0.25">
      <c r="A50" s="331" t="s">
        <v>66</v>
      </c>
      <c r="B50" s="333" t="s">
        <v>34</v>
      </c>
      <c r="C50" s="335" t="s">
        <v>45</v>
      </c>
      <c r="D50" s="337" t="s">
        <v>42</v>
      </c>
      <c r="E50" s="326"/>
      <c r="F50" s="338"/>
      <c r="G50" s="339" t="s">
        <v>46</v>
      </c>
      <c r="H50" s="340"/>
      <c r="I50" s="340"/>
      <c r="J50" s="340"/>
      <c r="K50" s="340"/>
      <c r="L50" s="340"/>
      <c r="M50" s="340"/>
      <c r="N50" s="340"/>
      <c r="O50" s="340"/>
      <c r="P50" s="341"/>
      <c r="Q50" s="342" t="s">
        <v>35</v>
      </c>
      <c r="R50" s="320"/>
      <c r="S50" s="343"/>
      <c r="T50" s="319" t="s">
        <v>36</v>
      </c>
      <c r="U50" s="320"/>
      <c r="V50" s="321"/>
      <c r="W50" s="325" t="s">
        <v>37</v>
      </c>
      <c r="X50" s="326"/>
      <c r="Y50" s="326"/>
      <c r="Z50" s="327"/>
    </row>
    <row r="51" spans="1:26" s="4" customFormat="1" ht="80.25" x14ac:dyDescent="0.25">
      <c r="A51" s="332"/>
      <c r="B51" s="334"/>
      <c r="C51" s="336"/>
      <c r="D51" s="62" t="s">
        <v>38</v>
      </c>
      <c r="E51" s="63" t="s">
        <v>39</v>
      </c>
      <c r="F51" s="64" t="s">
        <v>40</v>
      </c>
      <c r="G51" s="65" t="s">
        <v>0</v>
      </c>
      <c r="H51" s="161" t="s">
        <v>73</v>
      </c>
      <c r="I51" s="66" t="s">
        <v>1</v>
      </c>
      <c r="J51" s="162" t="s">
        <v>78</v>
      </c>
      <c r="K51" s="162" t="s">
        <v>79</v>
      </c>
      <c r="L51" s="162" t="s">
        <v>80</v>
      </c>
      <c r="M51" s="162" t="s">
        <v>81</v>
      </c>
      <c r="N51" s="162" t="s">
        <v>82</v>
      </c>
      <c r="O51" s="162" t="s">
        <v>83</v>
      </c>
      <c r="P51" s="67" t="s">
        <v>47</v>
      </c>
      <c r="Q51" s="344"/>
      <c r="R51" s="323"/>
      <c r="S51" s="345"/>
      <c r="T51" s="322"/>
      <c r="U51" s="323"/>
      <c r="V51" s="324"/>
      <c r="W51" s="328"/>
      <c r="X51" s="329"/>
      <c r="Y51" s="329"/>
      <c r="Z51" s="330"/>
    </row>
    <row r="52" spans="1:26" s="4" customFormat="1" ht="24" customHeight="1" x14ac:dyDescent="0.25">
      <c r="A52" s="169">
        <f>'Weekly Menus'!B7</f>
        <v>0</v>
      </c>
      <c r="B52" s="17"/>
      <c r="C52" s="68">
        <f>'9-12'!B35</f>
        <v>0</v>
      </c>
      <c r="D52" s="19"/>
      <c r="E52" s="20"/>
      <c r="F52" s="21"/>
      <c r="G52" s="70">
        <f>'9-12'!C35</f>
        <v>0</v>
      </c>
      <c r="H52" s="71">
        <f>'9-12'!D35</f>
        <v>0</v>
      </c>
      <c r="I52" s="71">
        <f>'9-12'!E35</f>
        <v>0</v>
      </c>
      <c r="J52" s="71">
        <f>'9-12'!G35</f>
        <v>0</v>
      </c>
      <c r="K52" s="71">
        <f>'9-12'!H35</f>
        <v>0</v>
      </c>
      <c r="L52" s="71">
        <f>'9-12'!I35</f>
        <v>0</v>
      </c>
      <c r="M52" s="71">
        <f>'9-12'!J35</f>
        <v>0</v>
      </c>
      <c r="N52" s="71">
        <f>'9-12'!K35</f>
        <v>0</v>
      </c>
      <c r="O52" s="71">
        <f>'9-12'!L35</f>
        <v>0</v>
      </c>
      <c r="P52" s="72">
        <f>SUM(J52:O52)</f>
        <v>0</v>
      </c>
      <c r="Q52" s="280"/>
      <c r="R52" s="280"/>
      <c r="S52" s="281"/>
      <c r="T52" s="279"/>
      <c r="U52" s="280"/>
      <c r="V52" s="281"/>
      <c r="W52" s="276"/>
      <c r="X52" s="277"/>
      <c r="Y52" s="277"/>
      <c r="Z52" s="278"/>
    </row>
    <row r="53" spans="1:26" s="4" customFormat="1" ht="24" customHeight="1" x14ac:dyDescent="0.25">
      <c r="A53" s="169">
        <f>'Weekly Menus'!B8</f>
        <v>0</v>
      </c>
      <c r="B53" s="17"/>
      <c r="C53" s="68">
        <f>'9-12'!B36</f>
        <v>0</v>
      </c>
      <c r="D53" s="19"/>
      <c r="E53" s="20"/>
      <c r="F53" s="21"/>
      <c r="G53" s="70">
        <f>'9-12'!C36</f>
        <v>0</v>
      </c>
      <c r="H53" s="71">
        <f>'9-12'!D36</f>
        <v>0</v>
      </c>
      <c r="I53" s="71">
        <f>'9-12'!E36</f>
        <v>0</v>
      </c>
      <c r="J53" s="71">
        <f>'9-12'!G36</f>
        <v>0</v>
      </c>
      <c r="K53" s="71">
        <f>'9-12'!H36</f>
        <v>0</v>
      </c>
      <c r="L53" s="71">
        <f>'9-12'!I36</f>
        <v>0</v>
      </c>
      <c r="M53" s="71">
        <f>'9-12'!J36</f>
        <v>0</v>
      </c>
      <c r="N53" s="71">
        <f>'9-12'!K36</f>
        <v>0</v>
      </c>
      <c r="O53" s="71">
        <f>'9-12'!L36</f>
        <v>0</v>
      </c>
      <c r="P53" s="72">
        <f t="shared" ref="P53:P71" si="3">SUM(J53:O53)</f>
        <v>0</v>
      </c>
      <c r="Q53" s="280"/>
      <c r="R53" s="280"/>
      <c r="S53" s="281"/>
      <c r="T53" s="279"/>
      <c r="U53" s="280"/>
      <c r="V53" s="281"/>
      <c r="W53" s="276"/>
      <c r="X53" s="277"/>
      <c r="Y53" s="277"/>
      <c r="Z53" s="278"/>
    </row>
    <row r="54" spans="1:26" s="4" customFormat="1" ht="24" customHeight="1" x14ac:dyDescent="0.25">
      <c r="A54" s="169">
        <f>'Weekly Menus'!B9</f>
        <v>0</v>
      </c>
      <c r="B54" s="17"/>
      <c r="C54" s="68">
        <f>'9-12'!B37</f>
        <v>0</v>
      </c>
      <c r="D54" s="19"/>
      <c r="E54" s="20"/>
      <c r="F54" s="21"/>
      <c r="G54" s="70">
        <f>'9-12'!C37</f>
        <v>0</v>
      </c>
      <c r="H54" s="71">
        <f>'9-12'!D37</f>
        <v>0</v>
      </c>
      <c r="I54" s="71">
        <f>'9-12'!E37</f>
        <v>0</v>
      </c>
      <c r="J54" s="71">
        <f>'9-12'!G37</f>
        <v>0</v>
      </c>
      <c r="K54" s="71">
        <f>'9-12'!H37</f>
        <v>0</v>
      </c>
      <c r="L54" s="71">
        <f>'9-12'!I37</f>
        <v>0</v>
      </c>
      <c r="M54" s="71">
        <f>'9-12'!J37</f>
        <v>0</v>
      </c>
      <c r="N54" s="71">
        <f>'9-12'!K37</f>
        <v>0</v>
      </c>
      <c r="O54" s="71">
        <f>'9-12'!L37</f>
        <v>0</v>
      </c>
      <c r="P54" s="72">
        <f t="shared" si="3"/>
        <v>0</v>
      </c>
      <c r="Q54" s="280"/>
      <c r="R54" s="280"/>
      <c r="S54" s="281"/>
      <c r="T54" s="279"/>
      <c r="U54" s="280"/>
      <c r="V54" s="281"/>
      <c r="W54" s="276"/>
      <c r="X54" s="277"/>
      <c r="Y54" s="277"/>
      <c r="Z54" s="278"/>
    </row>
    <row r="55" spans="1:26" s="4" customFormat="1" ht="24" customHeight="1" x14ac:dyDescent="0.25">
      <c r="A55" s="169">
        <f>'Weekly Menus'!B10</f>
        <v>0</v>
      </c>
      <c r="B55" s="17"/>
      <c r="C55" s="68">
        <f>'9-12'!B38</f>
        <v>0</v>
      </c>
      <c r="D55" s="19"/>
      <c r="E55" s="20"/>
      <c r="F55" s="21"/>
      <c r="G55" s="70">
        <f>'9-12'!C38</f>
        <v>0</v>
      </c>
      <c r="H55" s="71">
        <f>'9-12'!D38</f>
        <v>0</v>
      </c>
      <c r="I55" s="71">
        <f>'9-12'!E38</f>
        <v>0</v>
      </c>
      <c r="J55" s="71">
        <f>'9-12'!G38</f>
        <v>0</v>
      </c>
      <c r="K55" s="71">
        <f>'9-12'!H38</f>
        <v>0</v>
      </c>
      <c r="L55" s="71">
        <f>'9-12'!I38</f>
        <v>0</v>
      </c>
      <c r="M55" s="71">
        <f>'9-12'!J38</f>
        <v>0</v>
      </c>
      <c r="N55" s="71">
        <f>'9-12'!K38</f>
        <v>0</v>
      </c>
      <c r="O55" s="71">
        <f>'9-12'!L38</f>
        <v>0</v>
      </c>
      <c r="P55" s="72">
        <f t="shared" si="3"/>
        <v>0</v>
      </c>
      <c r="Q55" s="280"/>
      <c r="R55" s="280"/>
      <c r="S55" s="281"/>
      <c r="T55" s="279"/>
      <c r="U55" s="280"/>
      <c r="V55" s="281"/>
      <c r="W55" s="276"/>
      <c r="X55" s="277"/>
      <c r="Y55" s="277"/>
      <c r="Z55" s="278"/>
    </row>
    <row r="56" spans="1:26" s="4" customFormat="1" ht="24" customHeight="1" x14ac:dyDescent="0.25">
      <c r="A56" s="169">
        <f>'Weekly Menus'!B11</f>
        <v>0</v>
      </c>
      <c r="B56" s="17"/>
      <c r="C56" s="68">
        <f>'9-12'!B39</f>
        <v>0</v>
      </c>
      <c r="D56" s="19"/>
      <c r="E56" s="20"/>
      <c r="F56" s="21"/>
      <c r="G56" s="70">
        <f>'9-12'!C39</f>
        <v>0</v>
      </c>
      <c r="H56" s="71">
        <f>'9-12'!D39</f>
        <v>0</v>
      </c>
      <c r="I56" s="71">
        <f>'9-12'!E39</f>
        <v>0</v>
      </c>
      <c r="J56" s="71">
        <f>'9-12'!G39</f>
        <v>0</v>
      </c>
      <c r="K56" s="71">
        <f>'9-12'!H39</f>
        <v>0</v>
      </c>
      <c r="L56" s="71">
        <f>'9-12'!I39</f>
        <v>0</v>
      </c>
      <c r="M56" s="71">
        <f>'9-12'!J39</f>
        <v>0</v>
      </c>
      <c r="N56" s="71">
        <f>'9-12'!K39</f>
        <v>0</v>
      </c>
      <c r="O56" s="71">
        <f>'9-12'!L39</f>
        <v>0</v>
      </c>
      <c r="P56" s="72">
        <f t="shared" si="3"/>
        <v>0</v>
      </c>
      <c r="Q56" s="280"/>
      <c r="R56" s="280"/>
      <c r="S56" s="281"/>
      <c r="T56" s="279"/>
      <c r="U56" s="280"/>
      <c r="V56" s="281"/>
      <c r="W56" s="276"/>
      <c r="X56" s="277"/>
      <c r="Y56" s="277"/>
      <c r="Z56" s="278"/>
    </row>
    <row r="57" spans="1:26" s="4" customFormat="1" ht="24" customHeight="1" x14ac:dyDescent="0.25">
      <c r="A57" s="169">
        <f>'Weekly Menus'!B12</f>
        <v>0</v>
      </c>
      <c r="B57" s="17"/>
      <c r="C57" s="68">
        <f>'9-12'!B40</f>
        <v>0</v>
      </c>
      <c r="D57" s="19"/>
      <c r="E57" s="20"/>
      <c r="F57" s="21"/>
      <c r="G57" s="70">
        <f>'9-12'!C40</f>
        <v>0</v>
      </c>
      <c r="H57" s="71">
        <f>'9-12'!D40</f>
        <v>0</v>
      </c>
      <c r="I57" s="71">
        <f>'9-12'!E40</f>
        <v>0</v>
      </c>
      <c r="J57" s="71">
        <f>'9-12'!G40</f>
        <v>0</v>
      </c>
      <c r="K57" s="71">
        <f>'9-12'!H40</f>
        <v>0</v>
      </c>
      <c r="L57" s="71">
        <f>'9-12'!I40</f>
        <v>0</v>
      </c>
      <c r="M57" s="71">
        <f>'9-12'!J40</f>
        <v>0</v>
      </c>
      <c r="N57" s="71">
        <f>'9-12'!K40</f>
        <v>0</v>
      </c>
      <c r="O57" s="71">
        <f>'9-12'!L40</f>
        <v>0</v>
      </c>
      <c r="P57" s="72">
        <f t="shared" si="3"/>
        <v>0</v>
      </c>
      <c r="Q57" s="280"/>
      <c r="R57" s="280"/>
      <c r="S57" s="281"/>
      <c r="T57" s="279"/>
      <c r="U57" s="280"/>
      <c r="V57" s="281"/>
      <c r="W57" s="276"/>
      <c r="X57" s="277"/>
      <c r="Y57" s="277"/>
      <c r="Z57" s="278"/>
    </row>
    <row r="58" spans="1:26" s="4" customFormat="1" ht="24" customHeight="1" x14ac:dyDescent="0.25">
      <c r="A58" s="169">
        <f>'Weekly Menus'!B13</f>
        <v>0</v>
      </c>
      <c r="B58" s="17"/>
      <c r="C58" s="68">
        <f>'9-12'!B41</f>
        <v>0</v>
      </c>
      <c r="D58" s="19"/>
      <c r="E58" s="20"/>
      <c r="F58" s="21"/>
      <c r="G58" s="70">
        <f>'9-12'!C41</f>
        <v>0</v>
      </c>
      <c r="H58" s="71">
        <f>'9-12'!D41</f>
        <v>0</v>
      </c>
      <c r="I58" s="71">
        <f>'9-12'!E41</f>
        <v>0</v>
      </c>
      <c r="J58" s="71">
        <f>'9-12'!G41</f>
        <v>0</v>
      </c>
      <c r="K58" s="71">
        <f>'9-12'!H41</f>
        <v>0</v>
      </c>
      <c r="L58" s="71">
        <f>'9-12'!I41</f>
        <v>0</v>
      </c>
      <c r="M58" s="71">
        <f>'9-12'!J41</f>
        <v>0</v>
      </c>
      <c r="N58" s="71">
        <f>'9-12'!K41</f>
        <v>0</v>
      </c>
      <c r="O58" s="71">
        <f>'9-12'!L41</f>
        <v>0</v>
      </c>
      <c r="P58" s="72">
        <f t="shared" si="3"/>
        <v>0</v>
      </c>
      <c r="Q58" s="280"/>
      <c r="R58" s="280"/>
      <c r="S58" s="281"/>
      <c r="T58" s="279"/>
      <c r="U58" s="280"/>
      <c r="V58" s="281"/>
      <c r="W58" s="276"/>
      <c r="X58" s="277"/>
      <c r="Y58" s="277"/>
      <c r="Z58" s="278"/>
    </row>
    <row r="59" spans="1:26" s="4" customFormat="1" ht="24" customHeight="1" x14ac:dyDescent="0.25">
      <c r="A59" s="169">
        <f>'Weekly Menus'!B14</f>
        <v>0</v>
      </c>
      <c r="B59" s="17"/>
      <c r="C59" s="68">
        <f>'9-12'!B42</f>
        <v>0</v>
      </c>
      <c r="D59" s="19"/>
      <c r="E59" s="20"/>
      <c r="F59" s="21"/>
      <c r="G59" s="70">
        <f>'9-12'!C42</f>
        <v>0</v>
      </c>
      <c r="H59" s="71">
        <f>'9-12'!D42</f>
        <v>0</v>
      </c>
      <c r="I59" s="71">
        <f>'9-12'!E42</f>
        <v>0</v>
      </c>
      <c r="J59" s="71">
        <f>'9-12'!G42</f>
        <v>0</v>
      </c>
      <c r="K59" s="71">
        <f>'9-12'!H42</f>
        <v>0</v>
      </c>
      <c r="L59" s="71">
        <f>'9-12'!I42</f>
        <v>0</v>
      </c>
      <c r="M59" s="71">
        <f>'9-12'!J42</f>
        <v>0</v>
      </c>
      <c r="N59" s="71">
        <f>'9-12'!K42</f>
        <v>0</v>
      </c>
      <c r="O59" s="71">
        <f>'9-12'!L42</f>
        <v>0</v>
      </c>
      <c r="P59" s="72">
        <f t="shared" si="3"/>
        <v>0</v>
      </c>
      <c r="Q59" s="280"/>
      <c r="R59" s="280"/>
      <c r="S59" s="281"/>
      <c r="T59" s="279"/>
      <c r="U59" s="280"/>
      <c r="V59" s="281"/>
      <c r="W59" s="276"/>
      <c r="X59" s="277"/>
      <c r="Y59" s="277"/>
      <c r="Z59" s="278"/>
    </row>
    <row r="60" spans="1:26" s="4" customFormat="1" ht="24" customHeight="1" x14ac:dyDescent="0.25">
      <c r="A60" s="169">
        <f>'Weekly Menus'!B15</f>
        <v>0</v>
      </c>
      <c r="B60" s="17"/>
      <c r="C60" s="68">
        <f>'9-12'!B43</f>
        <v>0</v>
      </c>
      <c r="D60" s="19"/>
      <c r="E60" s="20"/>
      <c r="F60" s="21"/>
      <c r="G60" s="70">
        <f>'9-12'!C43</f>
        <v>0</v>
      </c>
      <c r="H60" s="71">
        <f>'9-12'!D43</f>
        <v>0</v>
      </c>
      <c r="I60" s="71">
        <f>'9-12'!E43</f>
        <v>0</v>
      </c>
      <c r="J60" s="71">
        <f>'9-12'!G43</f>
        <v>0</v>
      </c>
      <c r="K60" s="71">
        <f>'9-12'!H43</f>
        <v>0</v>
      </c>
      <c r="L60" s="71">
        <f>'9-12'!I43</f>
        <v>0</v>
      </c>
      <c r="M60" s="71">
        <f>'9-12'!J43</f>
        <v>0</v>
      </c>
      <c r="N60" s="71">
        <f>'9-12'!K43</f>
        <v>0</v>
      </c>
      <c r="O60" s="71">
        <f>'9-12'!L43</f>
        <v>0</v>
      </c>
      <c r="P60" s="72">
        <f t="shared" si="3"/>
        <v>0</v>
      </c>
      <c r="Q60" s="280"/>
      <c r="R60" s="280"/>
      <c r="S60" s="281"/>
      <c r="T60" s="279"/>
      <c r="U60" s="280"/>
      <c r="V60" s="281"/>
      <c r="W60" s="276"/>
      <c r="X60" s="277"/>
      <c r="Y60" s="277"/>
      <c r="Z60" s="278"/>
    </row>
    <row r="61" spans="1:26" s="4" customFormat="1" ht="24" customHeight="1" x14ac:dyDescent="0.25">
      <c r="A61" s="169">
        <f>'Weekly Menus'!B16</f>
        <v>0</v>
      </c>
      <c r="B61" s="17"/>
      <c r="C61" s="68">
        <f>'9-12'!B44</f>
        <v>0</v>
      </c>
      <c r="D61" s="19"/>
      <c r="E61" s="20"/>
      <c r="F61" s="21"/>
      <c r="G61" s="70">
        <f>'9-12'!C44</f>
        <v>0</v>
      </c>
      <c r="H61" s="71">
        <f>'9-12'!D44</f>
        <v>0</v>
      </c>
      <c r="I61" s="71">
        <f>'9-12'!E44</f>
        <v>0</v>
      </c>
      <c r="J61" s="71">
        <f>'9-12'!G44</f>
        <v>0</v>
      </c>
      <c r="K61" s="71">
        <f>'9-12'!H44</f>
        <v>0</v>
      </c>
      <c r="L61" s="71">
        <f>'9-12'!I44</f>
        <v>0</v>
      </c>
      <c r="M61" s="71">
        <f>'9-12'!J44</f>
        <v>0</v>
      </c>
      <c r="N61" s="71">
        <f>'9-12'!K44</f>
        <v>0</v>
      </c>
      <c r="O61" s="71">
        <f>'9-12'!L44</f>
        <v>0</v>
      </c>
      <c r="P61" s="72">
        <f t="shared" si="3"/>
        <v>0</v>
      </c>
      <c r="Q61" s="280"/>
      <c r="R61" s="280"/>
      <c r="S61" s="281"/>
      <c r="T61" s="279"/>
      <c r="U61" s="280"/>
      <c r="V61" s="281"/>
      <c r="W61" s="276"/>
      <c r="X61" s="277"/>
      <c r="Y61" s="277"/>
      <c r="Z61" s="278"/>
    </row>
    <row r="62" spans="1:26" s="4" customFormat="1" ht="24" customHeight="1" x14ac:dyDescent="0.25">
      <c r="A62" s="169">
        <f>'Weekly Menus'!B17</f>
        <v>0</v>
      </c>
      <c r="B62" s="17"/>
      <c r="C62" s="68">
        <f>'9-12'!B45</f>
        <v>0</v>
      </c>
      <c r="D62" s="19"/>
      <c r="E62" s="20"/>
      <c r="F62" s="21"/>
      <c r="G62" s="70">
        <f>'9-12'!C45</f>
        <v>0</v>
      </c>
      <c r="H62" s="71">
        <f>'9-12'!D45</f>
        <v>0</v>
      </c>
      <c r="I62" s="71">
        <f>'9-12'!E45</f>
        <v>0</v>
      </c>
      <c r="J62" s="71">
        <f>'9-12'!G45</f>
        <v>0</v>
      </c>
      <c r="K62" s="71">
        <f>'9-12'!H45</f>
        <v>0</v>
      </c>
      <c r="L62" s="71">
        <f>'9-12'!I45</f>
        <v>0</v>
      </c>
      <c r="M62" s="71">
        <f>'9-12'!J45</f>
        <v>0</v>
      </c>
      <c r="N62" s="71">
        <f>'9-12'!K45</f>
        <v>0</v>
      </c>
      <c r="O62" s="71">
        <f>'9-12'!L45</f>
        <v>0</v>
      </c>
      <c r="P62" s="72">
        <f t="shared" si="3"/>
        <v>0</v>
      </c>
      <c r="Q62" s="280"/>
      <c r="R62" s="280"/>
      <c r="S62" s="281"/>
      <c r="T62" s="279"/>
      <c r="U62" s="280"/>
      <c r="V62" s="281"/>
      <c r="W62" s="290"/>
      <c r="X62" s="290"/>
      <c r="Y62" s="290"/>
      <c r="Z62" s="291"/>
    </row>
    <row r="63" spans="1:26" s="4" customFormat="1" ht="24" customHeight="1" x14ac:dyDescent="0.25">
      <c r="A63" s="169">
        <f>'Weekly Menus'!B18</f>
        <v>0</v>
      </c>
      <c r="B63" s="17"/>
      <c r="C63" s="68">
        <f>'9-12'!B46</f>
        <v>0</v>
      </c>
      <c r="D63" s="19"/>
      <c r="E63" s="20"/>
      <c r="F63" s="21"/>
      <c r="G63" s="70">
        <f>'9-12'!C46</f>
        <v>0</v>
      </c>
      <c r="H63" s="71">
        <f>'9-12'!D46</f>
        <v>0</v>
      </c>
      <c r="I63" s="71">
        <f>'9-12'!E46</f>
        <v>0</v>
      </c>
      <c r="J63" s="71">
        <f>'9-12'!G46</f>
        <v>0</v>
      </c>
      <c r="K63" s="71">
        <f>'9-12'!H46</f>
        <v>0</v>
      </c>
      <c r="L63" s="71">
        <f>'9-12'!I46</f>
        <v>0</v>
      </c>
      <c r="M63" s="71">
        <f>'9-12'!J46</f>
        <v>0</v>
      </c>
      <c r="N63" s="71">
        <f>'9-12'!K46</f>
        <v>0</v>
      </c>
      <c r="O63" s="71">
        <f>'9-12'!L46</f>
        <v>0</v>
      </c>
      <c r="P63" s="72">
        <f t="shared" si="3"/>
        <v>0</v>
      </c>
      <c r="Q63" s="280"/>
      <c r="R63" s="280"/>
      <c r="S63" s="281"/>
      <c r="T63" s="279"/>
      <c r="U63" s="280"/>
      <c r="V63" s="281"/>
      <c r="W63" s="290"/>
      <c r="X63" s="290"/>
      <c r="Y63" s="290"/>
      <c r="Z63" s="291"/>
    </row>
    <row r="64" spans="1:26" s="4" customFormat="1" ht="24" customHeight="1" x14ac:dyDescent="0.25">
      <c r="A64" s="169">
        <f>'Weekly Menus'!B19</f>
        <v>0</v>
      </c>
      <c r="B64" s="17"/>
      <c r="C64" s="68">
        <f>'9-12'!B47</f>
        <v>0</v>
      </c>
      <c r="D64" s="19"/>
      <c r="E64" s="20"/>
      <c r="F64" s="21"/>
      <c r="G64" s="70">
        <f>'9-12'!C47</f>
        <v>0</v>
      </c>
      <c r="H64" s="71">
        <f>'9-12'!D47</f>
        <v>0</v>
      </c>
      <c r="I64" s="71">
        <f>'9-12'!E47</f>
        <v>0</v>
      </c>
      <c r="J64" s="71">
        <f>'9-12'!G47</f>
        <v>0</v>
      </c>
      <c r="K64" s="71">
        <f>'9-12'!H47</f>
        <v>0</v>
      </c>
      <c r="L64" s="71">
        <f>'9-12'!I47</f>
        <v>0</v>
      </c>
      <c r="M64" s="71">
        <f>'9-12'!J47</f>
        <v>0</v>
      </c>
      <c r="N64" s="71">
        <f>'9-12'!K47</f>
        <v>0</v>
      </c>
      <c r="O64" s="71">
        <f>'9-12'!L47</f>
        <v>0</v>
      </c>
      <c r="P64" s="72">
        <f t="shared" si="3"/>
        <v>0</v>
      </c>
      <c r="Q64" s="280"/>
      <c r="R64" s="280"/>
      <c r="S64" s="281"/>
      <c r="T64" s="279"/>
      <c r="U64" s="280"/>
      <c r="V64" s="281"/>
      <c r="W64" s="290"/>
      <c r="X64" s="290"/>
      <c r="Y64" s="290"/>
      <c r="Z64" s="291"/>
    </row>
    <row r="65" spans="1:26" s="4" customFormat="1" ht="24" customHeight="1" x14ac:dyDescent="0.25">
      <c r="A65" s="169">
        <f>'Weekly Menus'!B20</f>
        <v>0</v>
      </c>
      <c r="B65" s="17"/>
      <c r="C65" s="68">
        <f>'9-12'!B48</f>
        <v>0</v>
      </c>
      <c r="D65" s="19"/>
      <c r="E65" s="20"/>
      <c r="F65" s="21"/>
      <c r="G65" s="70">
        <f>'9-12'!C48</f>
        <v>0</v>
      </c>
      <c r="H65" s="71">
        <f>'9-12'!D48</f>
        <v>0</v>
      </c>
      <c r="I65" s="71">
        <f>'9-12'!E48</f>
        <v>0</v>
      </c>
      <c r="J65" s="71">
        <f>'9-12'!G48</f>
        <v>0</v>
      </c>
      <c r="K65" s="71">
        <f>'9-12'!H48</f>
        <v>0</v>
      </c>
      <c r="L65" s="71">
        <f>'9-12'!I48</f>
        <v>0</v>
      </c>
      <c r="M65" s="71">
        <f>'9-12'!J48</f>
        <v>0</v>
      </c>
      <c r="N65" s="71">
        <f>'9-12'!K48</f>
        <v>0</v>
      </c>
      <c r="O65" s="71">
        <f>'9-12'!L48</f>
        <v>0</v>
      </c>
      <c r="P65" s="72">
        <f t="shared" si="3"/>
        <v>0</v>
      </c>
      <c r="Q65" s="280"/>
      <c r="R65" s="280"/>
      <c r="S65" s="281"/>
      <c r="T65" s="279"/>
      <c r="U65" s="280"/>
      <c r="V65" s="281"/>
      <c r="W65" s="290"/>
      <c r="X65" s="290"/>
      <c r="Y65" s="290"/>
      <c r="Z65" s="291"/>
    </row>
    <row r="66" spans="1:26" s="4" customFormat="1" ht="24" customHeight="1" x14ac:dyDescent="0.25">
      <c r="A66" s="169">
        <f>'Weekly Menus'!B21</f>
        <v>0</v>
      </c>
      <c r="B66" s="17"/>
      <c r="C66" s="68">
        <f>'9-12'!B49</f>
        <v>0</v>
      </c>
      <c r="D66" s="19"/>
      <c r="E66" s="20"/>
      <c r="F66" s="21"/>
      <c r="G66" s="70">
        <f>'9-12'!C49</f>
        <v>0</v>
      </c>
      <c r="H66" s="71">
        <f>'9-12'!D49</f>
        <v>0</v>
      </c>
      <c r="I66" s="71">
        <f>'9-12'!E49</f>
        <v>0</v>
      </c>
      <c r="J66" s="71">
        <f>'9-12'!G49</f>
        <v>0</v>
      </c>
      <c r="K66" s="71">
        <f>'9-12'!H49</f>
        <v>0</v>
      </c>
      <c r="L66" s="71">
        <f>'9-12'!I49</f>
        <v>0</v>
      </c>
      <c r="M66" s="71">
        <f>'9-12'!J49</f>
        <v>0</v>
      </c>
      <c r="N66" s="71">
        <f>'9-12'!K49</f>
        <v>0</v>
      </c>
      <c r="O66" s="71">
        <f>'9-12'!L49</f>
        <v>0</v>
      </c>
      <c r="P66" s="72">
        <f t="shared" si="3"/>
        <v>0</v>
      </c>
      <c r="Q66" s="280"/>
      <c r="R66" s="280"/>
      <c r="S66" s="281"/>
      <c r="T66" s="279"/>
      <c r="U66" s="280"/>
      <c r="V66" s="281"/>
      <c r="W66" s="290"/>
      <c r="X66" s="290"/>
      <c r="Y66" s="290"/>
      <c r="Z66" s="291"/>
    </row>
    <row r="67" spans="1:26" s="4" customFormat="1" ht="24" customHeight="1" x14ac:dyDescent="0.25">
      <c r="A67" s="169">
        <f>'Weekly Menus'!B22</f>
        <v>0</v>
      </c>
      <c r="B67" s="17"/>
      <c r="C67" s="68">
        <f>'9-12'!B50</f>
        <v>0</v>
      </c>
      <c r="D67" s="19"/>
      <c r="E67" s="20"/>
      <c r="F67" s="21"/>
      <c r="G67" s="70">
        <f>'9-12'!C50</f>
        <v>0</v>
      </c>
      <c r="H67" s="71">
        <f>'9-12'!D50</f>
        <v>0</v>
      </c>
      <c r="I67" s="71">
        <f>'9-12'!E50</f>
        <v>0</v>
      </c>
      <c r="J67" s="71">
        <f>'9-12'!G50</f>
        <v>0</v>
      </c>
      <c r="K67" s="71">
        <f>'9-12'!H50</f>
        <v>0</v>
      </c>
      <c r="L67" s="71">
        <f>'9-12'!I50</f>
        <v>0</v>
      </c>
      <c r="M67" s="71">
        <f>'9-12'!J50</f>
        <v>0</v>
      </c>
      <c r="N67" s="71">
        <f>'9-12'!K50</f>
        <v>0</v>
      </c>
      <c r="O67" s="71">
        <f>'9-12'!L50</f>
        <v>0</v>
      </c>
      <c r="P67" s="72">
        <f t="shared" si="3"/>
        <v>0</v>
      </c>
      <c r="Q67" s="280"/>
      <c r="R67" s="280"/>
      <c r="S67" s="281"/>
      <c r="T67" s="279"/>
      <c r="U67" s="280"/>
      <c r="V67" s="281"/>
      <c r="W67" s="290"/>
      <c r="X67" s="290"/>
      <c r="Y67" s="290"/>
      <c r="Z67" s="291"/>
    </row>
    <row r="68" spans="1:26" s="4" customFormat="1" ht="24" customHeight="1" x14ac:dyDescent="0.25">
      <c r="A68" s="169">
        <f>'Weekly Menus'!B23</f>
        <v>0</v>
      </c>
      <c r="B68" s="17"/>
      <c r="C68" s="68">
        <f>'9-12'!B51</f>
        <v>0</v>
      </c>
      <c r="D68" s="19"/>
      <c r="E68" s="20"/>
      <c r="F68" s="21"/>
      <c r="G68" s="70">
        <f>'9-12'!C51</f>
        <v>0</v>
      </c>
      <c r="H68" s="71">
        <f>'9-12'!D51</f>
        <v>0</v>
      </c>
      <c r="I68" s="71">
        <f>'9-12'!E51</f>
        <v>0</v>
      </c>
      <c r="J68" s="71">
        <f>'9-12'!G51</f>
        <v>0</v>
      </c>
      <c r="K68" s="71">
        <f>'9-12'!H51</f>
        <v>0</v>
      </c>
      <c r="L68" s="71">
        <f>'9-12'!I51</f>
        <v>0</v>
      </c>
      <c r="M68" s="71">
        <f>'9-12'!J51</f>
        <v>0</v>
      </c>
      <c r="N68" s="71">
        <f>'9-12'!K51</f>
        <v>0</v>
      </c>
      <c r="O68" s="71">
        <f>'9-12'!L51</f>
        <v>0</v>
      </c>
      <c r="P68" s="72">
        <f t="shared" si="3"/>
        <v>0</v>
      </c>
      <c r="Q68" s="280"/>
      <c r="R68" s="280"/>
      <c r="S68" s="281"/>
      <c r="T68" s="279"/>
      <c r="U68" s="280"/>
      <c r="V68" s="281"/>
      <c r="W68" s="290"/>
      <c r="X68" s="290"/>
      <c r="Y68" s="290"/>
      <c r="Z68" s="291"/>
    </row>
    <row r="69" spans="1:26" s="4" customFormat="1" ht="24" customHeight="1" x14ac:dyDescent="0.25">
      <c r="A69" s="169">
        <f>'Weekly Menus'!B24</f>
        <v>0</v>
      </c>
      <c r="B69" s="17"/>
      <c r="C69" s="68">
        <f>'9-12'!B52</f>
        <v>0</v>
      </c>
      <c r="D69" s="19"/>
      <c r="E69" s="20"/>
      <c r="F69" s="21"/>
      <c r="G69" s="70">
        <f>'9-12'!C52</f>
        <v>0</v>
      </c>
      <c r="H69" s="71">
        <f>'9-12'!D52</f>
        <v>0</v>
      </c>
      <c r="I69" s="71">
        <f>'9-12'!E52</f>
        <v>0</v>
      </c>
      <c r="J69" s="71">
        <f>'9-12'!G52</f>
        <v>0</v>
      </c>
      <c r="K69" s="71">
        <f>'9-12'!H52</f>
        <v>0</v>
      </c>
      <c r="L69" s="71">
        <f>'9-12'!I52</f>
        <v>0</v>
      </c>
      <c r="M69" s="71">
        <f>'9-12'!J52</f>
        <v>0</v>
      </c>
      <c r="N69" s="71">
        <f>'9-12'!K52</f>
        <v>0</v>
      </c>
      <c r="O69" s="71">
        <f>'9-12'!L52</f>
        <v>0</v>
      </c>
      <c r="P69" s="72">
        <f t="shared" si="3"/>
        <v>0</v>
      </c>
      <c r="Q69" s="280"/>
      <c r="R69" s="280"/>
      <c r="S69" s="281"/>
      <c r="T69" s="279"/>
      <c r="U69" s="280"/>
      <c r="V69" s="281"/>
      <c r="W69" s="290"/>
      <c r="X69" s="290"/>
      <c r="Y69" s="290"/>
      <c r="Z69" s="291"/>
    </row>
    <row r="70" spans="1:26" s="4" customFormat="1" ht="24" customHeight="1" x14ac:dyDescent="0.25">
      <c r="A70" s="169">
        <f>'Weekly Menus'!B25</f>
        <v>0</v>
      </c>
      <c r="B70" s="17"/>
      <c r="C70" s="68">
        <f>'9-12'!B53</f>
        <v>0</v>
      </c>
      <c r="D70" s="19"/>
      <c r="E70" s="20"/>
      <c r="F70" s="21"/>
      <c r="G70" s="70">
        <f>'9-12'!C53</f>
        <v>0</v>
      </c>
      <c r="H70" s="71">
        <f>'9-12'!D53</f>
        <v>0</v>
      </c>
      <c r="I70" s="71">
        <f>'9-12'!E53</f>
        <v>0</v>
      </c>
      <c r="J70" s="71">
        <f>'9-12'!G53</f>
        <v>0</v>
      </c>
      <c r="K70" s="71">
        <f>'9-12'!H53</f>
        <v>0</v>
      </c>
      <c r="L70" s="71">
        <f>'9-12'!I53</f>
        <v>0</v>
      </c>
      <c r="M70" s="71">
        <f>'9-12'!J53</f>
        <v>0</v>
      </c>
      <c r="N70" s="71">
        <f>'9-12'!K53</f>
        <v>0</v>
      </c>
      <c r="O70" s="71">
        <f>'9-12'!L53</f>
        <v>0</v>
      </c>
      <c r="P70" s="72">
        <f t="shared" si="3"/>
        <v>0</v>
      </c>
      <c r="Q70" s="280"/>
      <c r="R70" s="280"/>
      <c r="S70" s="281"/>
      <c r="T70" s="279"/>
      <c r="U70" s="280"/>
      <c r="V70" s="281"/>
      <c r="W70" s="290"/>
      <c r="X70" s="290"/>
      <c r="Y70" s="290"/>
      <c r="Z70" s="291"/>
    </row>
    <row r="71" spans="1:26" s="4" customFormat="1" ht="24" customHeight="1" thickBot="1" x14ac:dyDescent="0.3">
      <c r="A71" s="170">
        <f>'Weekly Menus'!B26</f>
        <v>0</v>
      </c>
      <c r="B71" s="18"/>
      <c r="C71" s="68">
        <f>'9-12'!B54</f>
        <v>0</v>
      </c>
      <c r="D71" s="22"/>
      <c r="E71" s="23"/>
      <c r="F71" s="24"/>
      <c r="G71" s="70">
        <f>'9-12'!C54</f>
        <v>0</v>
      </c>
      <c r="H71" s="71">
        <f>'9-12'!D54</f>
        <v>0</v>
      </c>
      <c r="I71" s="71">
        <f>'9-12'!E54</f>
        <v>0</v>
      </c>
      <c r="J71" s="71">
        <f>'9-12'!G54</f>
        <v>0</v>
      </c>
      <c r="K71" s="71">
        <f>'9-12'!H54</f>
        <v>0</v>
      </c>
      <c r="L71" s="71">
        <f>'9-12'!I54</f>
        <v>0</v>
      </c>
      <c r="M71" s="71">
        <f>'9-12'!J54</f>
        <v>0</v>
      </c>
      <c r="N71" s="71">
        <f>'9-12'!K54</f>
        <v>0</v>
      </c>
      <c r="O71" s="71">
        <f>'9-12'!L54</f>
        <v>0</v>
      </c>
      <c r="P71" s="72">
        <f t="shared" si="3"/>
        <v>0</v>
      </c>
      <c r="Q71" s="304"/>
      <c r="R71" s="304"/>
      <c r="S71" s="305"/>
      <c r="T71" s="303"/>
      <c r="U71" s="304"/>
      <c r="V71" s="305"/>
      <c r="W71" s="301"/>
      <c r="X71" s="301"/>
      <c r="Y71" s="301"/>
      <c r="Z71" s="302"/>
    </row>
    <row r="72" spans="1:26" s="4" customFormat="1" ht="24" customHeight="1" x14ac:dyDescent="0.25">
      <c r="A72" s="346" t="s">
        <v>56</v>
      </c>
      <c r="B72" s="347"/>
      <c r="C72" s="347"/>
      <c r="D72" s="347"/>
      <c r="E72" s="347"/>
      <c r="F72" s="347"/>
      <c r="G72" s="75"/>
      <c r="H72" s="75"/>
      <c r="I72" s="75"/>
      <c r="J72" s="75"/>
      <c r="K72" s="75"/>
      <c r="L72" s="75"/>
      <c r="M72" s="75"/>
      <c r="N72" s="75"/>
      <c r="O72" s="75"/>
      <c r="P72" s="76"/>
      <c r="Q72" s="292" t="s">
        <v>61</v>
      </c>
      <c r="R72" s="293"/>
      <c r="S72" s="293"/>
      <c r="T72" s="293"/>
      <c r="U72" s="293"/>
      <c r="V72" s="293"/>
      <c r="W72" s="293"/>
      <c r="X72" s="293"/>
      <c r="Y72" s="293"/>
      <c r="Z72" s="294"/>
    </row>
    <row r="73" spans="1:26" s="4" customFormat="1" ht="24" customHeight="1" x14ac:dyDescent="0.25">
      <c r="A73" s="348" t="s">
        <v>55</v>
      </c>
      <c r="B73" s="349"/>
      <c r="C73" s="349"/>
      <c r="D73" s="349"/>
      <c r="E73" s="349"/>
      <c r="F73" s="349"/>
      <c r="G73" s="77">
        <f t="shared" ref="G73:P73" si="4">SUM(G52:G71)</f>
        <v>0</v>
      </c>
      <c r="H73" s="77">
        <f t="shared" si="4"/>
        <v>0</v>
      </c>
      <c r="I73" s="77">
        <f t="shared" si="4"/>
        <v>0</v>
      </c>
      <c r="J73" s="77">
        <f t="shared" si="4"/>
        <v>0</v>
      </c>
      <c r="K73" s="77">
        <f t="shared" si="4"/>
        <v>0</v>
      </c>
      <c r="L73" s="77">
        <f t="shared" si="4"/>
        <v>0</v>
      </c>
      <c r="M73" s="77">
        <f t="shared" si="4"/>
        <v>0</v>
      </c>
      <c r="N73" s="77">
        <f t="shared" si="4"/>
        <v>0</v>
      </c>
      <c r="O73" s="77">
        <f t="shared" si="4"/>
        <v>0</v>
      </c>
      <c r="P73" s="78">
        <f t="shared" si="4"/>
        <v>0</v>
      </c>
      <c r="Q73" s="295"/>
      <c r="R73" s="296"/>
      <c r="S73" s="296"/>
      <c r="T73" s="296"/>
      <c r="U73" s="296"/>
      <c r="V73" s="296"/>
      <c r="W73" s="296"/>
      <c r="X73" s="296"/>
      <c r="Y73" s="296"/>
      <c r="Z73" s="297"/>
    </row>
    <row r="74" spans="1:26" s="4" customFormat="1" ht="24" customHeight="1" thickBot="1" x14ac:dyDescent="0.3">
      <c r="A74" s="350" t="s">
        <v>67</v>
      </c>
      <c r="B74" s="351"/>
      <c r="C74" s="351"/>
      <c r="D74" s="351"/>
      <c r="E74" s="351"/>
      <c r="F74" s="351"/>
      <c r="G74" s="79">
        <f t="shared" ref="G74:P74" si="5">SUM(G36,G73)</f>
        <v>0</v>
      </c>
      <c r="H74" s="79">
        <f t="shared" si="5"/>
        <v>0</v>
      </c>
      <c r="I74" s="79">
        <f t="shared" si="5"/>
        <v>0</v>
      </c>
      <c r="J74" s="79">
        <f t="shared" si="5"/>
        <v>0</v>
      </c>
      <c r="K74" s="79">
        <f t="shared" si="5"/>
        <v>0</v>
      </c>
      <c r="L74" s="79">
        <f t="shared" si="5"/>
        <v>0</v>
      </c>
      <c r="M74" s="79">
        <f t="shared" si="5"/>
        <v>0</v>
      </c>
      <c r="N74" s="79">
        <f t="shared" si="5"/>
        <v>0</v>
      </c>
      <c r="O74" s="79">
        <f t="shared" si="5"/>
        <v>0</v>
      </c>
      <c r="P74" s="80">
        <f t="shared" si="5"/>
        <v>0</v>
      </c>
      <c r="Q74" s="298"/>
      <c r="R74" s="299"/>
      <c r="S74" s="299"/>
      <c r="T74" s="299"/>
      <c r="U74" s="299"/>
      <c r="V74" s="299"/>
      <c r="W74" s="299"/>
      <c r="X74" s="299"/>
      <c r="Y74" s="299"/>
      <c r="Z74" s="300"/>
    </row>
    <row r="75" spans="1:26" s="4" customFormat="1" ht="24" customHeight="1" x14ac:dyDescent="0.25">
      <c r="A75" s="316" t="s">
        <v>70</v>
      </c>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8"/>
    </row>
    <row r="76" spans="1:26" s="4" customFormat="1" ht="15" customHeight="1" x14ac:dyDescent="0.25">
      <c r="A76" s="140"/>
      <c r="B76" s="141"/>
      <c r="C76" s="141"/>
      <c r="D76" s="141"/>
      <c r="E76" s="141"/>
      <c r="F76" s="141"/>
      <c r="G76" s="141"/>
      <c r="H76" s="141"/>
      <c r="I76" s="141"/>
      <c r="J76" s="141"/>
      <c r="K76" s="141"/>
      <c r="L76" s="141"/>
      <c r="M76" s="141"/>
      <c r="N76" s="142"/>
      <c r="O76" s="142"/>
      <c r="P76" s="142"/>
      <c r="Q76" s="103"/>
      <c r="R76" s="103"/>
      <c r="S76" s="103"/>
      <c r="T76" s="103"/>
      <c r="U76" s="103"/>
      <c r="V76" s="103"/>
      <c r="W76" s="103"/>
      <c r="X76" s="103"/>
      <c r="Y76" s="103"/>
      <c r="Z76" s="143"/>
    </row>
    <row r="77" spans="1:26" s="4" customFormat="1" ht="15" customHeight="1" x14ac:dyDescent="0.25">
      <c r="A77" s="13" t="s">
        <v>57</v>
      </c>
      <c r="B77" s="145" t="s">
        <v>4</v>
      </c>
      <c r="C77" s="146"/>
      <c r="D77" s="141"/>
      <c r="E77" s="146"/>
      <c r="F77" s="146"/>
      <c r="G77" s="106"/>
      <c r="H77" s="106"/>
      <c r="I77" s="106"/>
      <c r="J77" s="106"/>
      <c r="K77" s="141"/>
      <c r="L77" s="141"/>
      <c r="M77" s="141"/>
      <c r="N77" s="142"/>
      <c r="O77" s="142"/>
      <c r="P77" s="142"/>
      <c r="Q77" s="106"/>
      <c r="R77" s="106"/>
      <c r="S77" s="106"/>
      <c r="T77" s="106"/>
      <c r="U77" s="106"/>
      <c r="V77" s="106"/>
      <c r="W77" s="106"/>
      <c r="X77" s="106"/>
      <c r="Y77" s="106"/>
      <c r="Z77" s="107"/>
    </row>
    <row r="78" spans="1:26" s="4" customFormat="1" ht="15" customHeight="1" x14ac:dyDescent="0.25">
      <c r="A78" s="13"/>
      <c r="B78" s="146"/>
      <c r="C78" s="146"/>
      <c r="D78" s="146"/>
      <c r="E78" s="146"/>
      <c r="F78" s="146"/>
      <c r="G78" s="146"/>
      <c r="H78" s="145"/>
      <c r="I78" s="146"/>
      <c r="J78" s="141"/>
      <c r="K78" s="141"/>
      <c r="L78" s="141"/>
      <c r="M78" s="141"/>
      <c r="N78" s="142"/>
      <c r="O78" s="142"/>
      <c r="P78" s="142"/>
      <c r="Q78" s="106"/>
      <c r="R78" s="106"/>
      <c r="S78" s="106"/>
      <c r="T78" s="106"/>
      <c r="U78" s="106"/>
      <c r="V78" s="106"/>
      <c r="W78" s="106"/>
      <c r="X78" s="106"/>
      <c r="Y78" s="106"/>
      <c r="Z78" s="107"/>
    </row>
    <row r="79" spans="1:26" s="4" customFormat="1" ht="15" customHeight="1" thickBot="1" x14ac:dyDescent="0.3">
      <c r="A79" s="13" t="s">
        <v>58</v>
      </c>
      <c r="B79" s="146"/>
      <c r="C79" s="146"/>
      <c r="D79" s="146"/>
      <c r="E79" s="146"/>
      <c r="F79" s="146"/>
      <c r="G79" s="146"/>
      <c r="H79" s="145"/>
      <c r="I79" s="146"/>
      <c r="J79" s="141"/>
      <c r="K79" s="141"/>
      <c r="L79" s="141"/>
      <c r="M79" s="141"/>
      <c r="N79" s="142"/>
      <c r="O79" s="142"/>
      <c r="P79" s="142"/>
      <c r="Q79" s="106"/>
      <c r="R79" s="106"/>
      <c r="S79" s="106"/>
      <c r="T79" s="106"/>
      <c r="U79" s="106"/>
      <c r="V79" s="106"/>
      <c r="W79" s="106"/>
      <c r="X79" s="106"/>
      <c r="Y79" s="106"/>
      <c r="Z79" s="107"/>
    </row>
    <row r="80" spans="1:26" s="4" customFormat="1" ht="15" customHeight="1" thickBot="1" x14ac:dyDescent="0.3">
      <c r="A80" s="13"/>
      <c r="B80" s="146"/>
      <c r="C80" s="146"/>
      <c r="D80" s="146"/>
      <c r="E80" s="223" t="s">
        <v>52</v>
      </c>
      <c r="F80" s="224"/>
      <c r="G80" s="224"/>
      <c r="H80" s="224"/>
      <c r="I80" s="224"/>
      <c r="J80" s="224"/>
      <c r="K80" s="224"/>
      <c r="L80" s="224"/>
      <c r="M80" s="225"/>
      <c r="N80" s="141"/>
      <c r="O80" s="141"/>
      <c r="P80" s="214" t="s">
        <v>54</v>
      </c>
      <c r="Q80" s="215"/>
      <c r="R80" s="215"/>
      <c r="S80" s="215"/>
      <c r="T80" s="215"/>
      <c r="U80" s="215"/>
      <c r="V80" s="215"/>
      <c r="W80" s="215"/>
      <c r="X80" s="216"/>
      <c r="Y80" s="106"/>
      <c r="Z80" s="107"/>
    </row>
    <row r="81" spans="1:26" s="4" customFormat="1" ht="15" customHeight="1" x14ac:dyDescent="0.25">
      <c r="A81" s="15" t="s">
        <v>59</v>
      </c>
      <c r="B81" s="147"/>
      <c r="C81" s="147"/>
      <c r="D81" s="148"/>
      <c r="E81" s="226"/>
      <c r="F81" s="227"/>
      <c r="G81" s="227"/>
      <c r="H81" s="233" t="s">
        <v>51</v>
      </c>
      <c r="I81" s="233"/>
      <c r="J81" s="208" t="s">
        <v>23</v>
      </c>
      <c r="K81" s="208"/>
      <c r="L81" s="208" t="s">
        <v>24</v>
      </c>
      <c r="M81" s="209"/>
      <c r="N81" s="149"/>
      <c r="O81" s="150"/>
      <c r="P81" s="217"/>
      <c r="Q81" s="218"/>
      <c r="R81" s="219"/>
      <c r="S81" s="239" t="s">
        <v>53</v>
      </c>
      <c r="T81" s="239"/>
      <c r="U81" s="239" t="s">
        <v>23</v>
      </c>
      <c r="V81" s="239"/>
      <c r="W81" s="239" t="s">
        <v>24</v>
      </c>
      <c r="X81" s="241"/>
      <c r="Y81" s="106"/>
      <c r="Z81" s="107"/>
    </row>
    <row r="82" spans="1:26" s="4" customFormat="1" ht="15" customHeight="1" x14ac:dyDescent="0.25">
      <c r="A82" s="15" t="s">
        <v>60</v>
      </c>
      <c r="B82" s="147"/>
      <c r="C82" s="147"/>
      <c r="D82" s="148"/>
      <c r="E82" s="228"/>
      <c r="F82" s="229"/>
      <c r="G82" s="229"/>
      <c r="H82" s="234"/>
      <c r="I82" s="234"/>
      <c r="J82" s="210"/>
      <c r="K82" s="210"/>
      <c r="L82" s="210"/>
      <c r="M82" s="211"/>
      <c r="N82" s="151"/>
      <c r="O82" s="151"/>
      <c r="P82" s="220"/>
      <c r="Q82" s="221"/>
      <c r="R82" s="222"/>
      <c r="S82" s="240"/>
      <c r="T82" s="240"/>
      <c r="U82" s="240"/>
      <c r="V82" s="240"/>
      <c r="W82" s="240"/>
      <c r="X82" s="242"/>
      <c r="Y82" s="106"/>
      <c r="Z82" s="107"/>
    </row>
    <row r="83" spans="1:26" s="4" customFormat="1" ht="15" customHeight="1" x14ac:dyDescent="0.25">
      <c r="A83" s="144"/>
      <c r="B83" s="146"/>
      <c r="C83" s="146"/>
      <c r="D83" s="146"/>
      <c r="E83" s="245" t="s">
        <v>48</v>
      </c>
      <c r="F83" s="246"/>
      <c r="G83" s="246"/>
      <c r="H83" s="267" t="s">
        <v>22</v>
      </c>
      <c r="I83" s="267"/>
      <c r="J83" s="249"/>
      <c r="K83" s="249"/>
      <c r="L83" s="250"/>
      <c r="M83" s="251"/>
      <c r="N83" s="151"/>
      <c r="O83" s="151"/>
      <c r="P83" s="212" t="s">
        <v>48</v>
      </c>
      <c r="Q83" s="213"/>
      <c r="R83" s="213"/>
      <c r="S83" s="267" t="s">
        <v>22</v>
      </c>
      <c r="T83" s="267"/>
      <c r="U83" s="235"/>
      <c r="V83" s="265"/>
      <c r="W83" s="235"/>
      <c r="X83" s="236"/>
      <c r="Y83" s="106"/>
      <c r="Z83" s="107"/>
    </row>
    <row r="84" spans="1:26" s="4" customFormat="1" ht="15" customHeight="1" x14ac:dyDescent="0.25">
      <c r="A84" s="152"/>
      <c r="B84" s="106"/>
      <c r="C84" s="106"/>
      <c r="D84" s="106"/>
      <c r="E84" s="245" t="s">
        <v>49</v>
      </c>
      <c r="F84" s="246"/>
      <c r="G84" s="246"/>
      <c r="H84" s="247"/>
      <c r="I84" s="247"/>
      <c r="J84" s="249"/>
      <c r="K84" s="249"/>
      <c r="L84" s="250"/>
      <c r="M84" s="251"/>
      <c r="N84" s="151"/>
      <c r="O84" s="151"/>
      <c r="P84" s="212" t="s">
        <v>49</v>
      </c>
      <c r="Q84" s="213"/>
      <c r="R84" s="213"/>
      <c r="S84" s="268"/>
      <c r="T84" s="269"/>
      <c r="U84" s="235"/>
      <c r="V84" s="265"/>
      <c r="W84" s="235"/>
      <c r="X84" s="236"/>
      <c r="Y84" s="106"/>
      <c r="Z84" s="107"/>
    </row>
    <row r="85" spans="1:26" s="4" customFormat="1" ht="15" customHeight="1" thickBot="1" x14ac:dyDescent="0.3">
      <c r="A85" s="152"/>
      <c r="B85" s="106"/>
      <c r="C85" s="106"/>
      <c r="D85" s="106"/>
      <c r="E85" s="243" t="s">
        <v>50</v>
      </c>
      <c r="F85" s="244"/>
      <c r="G85" s="244"/>
      <c r="H85" s="248"/>
      <c r="I85" s="248"/>
      <c r="J85" s="254"/>
      <c r="K85" s="254"/>
      <c r="L85" s="255"/>
      <c r="M85" s="256"/>
      <c r="N85" s="151"/>
      <c r="O85" s="151"/>
      <c r="P85" s="274" t="s">
        <v>50</v>
      </c>
      <c r="Q85" s="275"/>
      <c r="R85" s="275"/>
      <c r="S85" s="270"/>
      <c r="T85" s="271"/>
      <c r="U85" s="237"/>
      <c r="V85" s="266"/>
      <c r="W85" s="237"/>
      <c r="X85" s="238"/>
      <c r="Y85" s="106"/>
      <c r="Z85" s="107"/>
    </row>
    <row r="86" spans="1:26" s="4" customFormat="1" ht="15" customHeight="1" thickBot="1" x14ac:dyDescent="0.3">
      <c r="A86" s="153"/>
      <c r="B86" s="154"/>
      <c r="C86" s="154"/>
      <c r="D86" s="154"/>
      <c r="E86" s="154"/>
      <c r="F86" s="154"/>
      <c r="G86" s="154"/>
      <c r="H86" s="154"/>
      <c r="I86" s="154"/>
      <c r="J86" s="154"/>
      <c r="K86" s="154"/>
      <c r="L86" s="155"/>
      <c r="M86" s="155"/>
      <c r="N86" s="156"/>
      <c r="O86" s="156"/>
      <c r="P86" s="156"/>
      <c r="Q86" s="106"/>
      <c r="R86" s="106"/>
      <c r="S86" s="106"/>
      <c r="T86" s="106"/>
      <c r="U86" s="106"/>
      <c r="V86" s="106"/>
      <c r="W86" s="106"/>
      <c r="X86" s="106"/>
      <c r="Y86" s="106"/>
      <c r="Z86" s="107"/>
    </row>
    <row r="87" spans="1:26" s="4" customFormat="1" ht="15" customHeight="1" x14ac:dyDescent="0.25">
      <c r="A87" s="331" t="s">
        <v>66</v>
      </c>
      <c r="B87" s="333" t="s">
        <v>34</v>
      </c>
      <c r="C87" s="335" t="s">
        <v>45</v>
      </c>
      <c r="D87" s="337" t="s">
        <v>42</v>
      </c>
      <c r="E87" s="326"/>
      <c r="F87" s="338"/>
      <c r="G87" s="339" t="s">
        <v>46</v>
      </c>
      <c r="H87" s="340"/>
      <c r="I87" s="340"/>
      <c r="J87" s="340"/>
      <c r="K87" s="340"/>
      <c r="L87" s="340"/>
      <c r="M87" s="340"/>
      <c r="N87" s="340"/>
      <c r="O87" s="340"/>
      <c r="P87" s="341"/>
      <c r="Q87" s="342" t="s">
        <v>35</v>
      </c>
      <c r="R87" s="320"/>
      <c r="S87" s="343"/>
      <c r="T87" s="319" t="s">
        <v>36</v>
      </c>
      <c r="U87" s="320"/>
      <c r="V87" s="321"/>
      <c r="W87" s="325" t="s">
        <v>37</v>
      </c>
      <c r="X87" s="326"/>
      <c r="Y87" s="326"/>
      <c r="Z87" s="327"/>
    </row>
    <row r="88" spans="1:26" s="4" customFormat="1" ht="80.25" x14ac:dyDescent="0.25">
      <c r="A88" s="332"/>
      <c r="B88" s="334"/>
      <c r="C88" s="336"/>
      <c r="D88" s="62" t="s">
        <v>38</v>
      </c>
      <c r="E88" s="63" t="s">
        <v>39</v>
      </c>
      <c r="F88" s="64" t="s">
        <v>40</v>
      </c>
      <c r="G88" s="65" t="s">
        <v>0</v>
      </c>
      <c r="H88" s="161" t="s">
        <v>73</v>
      </c>
      <c r="I88" s="66" t="s">
        <v>1</v>
      </c>
      <c r="J88" s="162" t="s">
        <v>78</v>
      </c>
      <c r="K88" s="162" t="s">
        <v>79</v>
      </c>
      <c r="L88" s="162" t="s">
        <v>80</v>
      </c>
      <c r="M88" s="162" t="s">
        <v>81</v>
      </c>
      <c r="N88" s="162" t="s">
        <v>82</v>
      </c>
      <c r="O88" s="162" t="s">
        <v>83</v>
      </c>
      <c r="P88" s="67" t="s">
        <v>47</v>
      </c>
      <c r="Q88" s="344"/>
      <c r="R88" s="323"/>
      <c r="S88" s="345"/>
      <c r="T88" s="322"/>
      <c r="U88" s="323"/>
      <c r="V88" s="324"/>
      <c r="W88" s="328"/>
      <c r="X88" s="329"/>
      <c r="Y88" s="329"/>
      <c r="Z88" s="330"/>
    </row>
    <row r="89" spans="1:26" s="4" customFormat="1" ht="24" customHeight="1" x14ac:dyDescent="0.25">
      <c r="A89" s="169">
        <f>'Weekly Menus'!C7</f>
        <v>0</v>
      </c>
      <c r="B89" s="17"/>
      <c r="C89" s="68">
        <f>'9-12'!B64</f>
        <v>0</v>
      </c>
      <c r="D89" s="19"/>
      <c r="E89" s="20"/>
      <c r="F89" s="21"/>
      <c r="G89" s="70">
        <f>'9-12'!C64</f>
        <v>0</v>
      </c>
      <c r="H89" s="71">
        <f>'9-12'!D64</f>
        <v>0</v>
      </c>
      <c r="I89" s="71">
        <f>'9-12'!E64</f>
        <v>0</v>
      </c>
      <c r="J89" s="71">
        <f>'9-12'!G64</f>
        <v>0</v>
      </c>
      <c r="K89" s="71">
        <f>'9-12'!H64</f>
        <v>0</v>
      </c>
      <c r="L89" s="71">
        <f>'9-12'!I64</f>
        <v>0</v>
      </c>
      <c r="M89" s="71">
        <f>'9-12'!J64</f>
        <v>0</v>
      </c>
      <c r="N89" s="71">
        <f>'9-12'!K64</f>
        <v>0</v>
      </c>
      <c r="O89" s="71">
        <f>'9-12'!L64</f>
        <v>0</v>
      </c>
      <c r="P89" s="72">
        <f>SUM(J89:O89)</f>
        <v>0</v>
      </c>
      <c r="Q89" s="280"/>
      <c r="R89" s="280"/>
      <c r="S89" s="281"/>
      <c r="T89" s="279"/>
      <c r="U89" s="280"/>
      <c r="V89" s="281"/>
      <c r="W89" s="276"/>
      <c r="X89" s="277"/>
      <c r="Y89" s="277"/>
      <c r="Z89" s="278"/>
    </row>
    <row r="90" spans="1:26" s="4" customFormat="1" ht="24" customHeight="1" x14ac:dyDescent="0.25">
      <c r="A90" s="169">
        <f>'Weekly Menus'!C8</f>
        <v>0</v>
      </c>
      <c r="B90" s="17"/>
      <c r="C90" s="68">
        <f>'9-12'!B65</f>
        <v>0</v>
      </c>
      <c r="D90" s="19"/>
      <c r="E90" s="20"/>
      <c r="F90" s="21"/>
      <c r="G90" s="70">
        <f>'9-12'!C65</f>
        <v>0</v>
      </c>
      <c r="H90" s="71">
        <f>'9-12'!D65</f>
        <v>0</v>
      </c>
      <c r="I90" s="71">
        <f>'9-12'!E65</f>
        <v>0</v>
      </c>
      <c r="J90" s="71">
        <f>'9-12'!G65</f>
        <v>0</v>
      </c>
      <c r="K90" s="71">
        <f>'9-12'!H65</f>
        <v>0</v>
      </c>
      <c r="L90" s="71">
        <f>'9-12'!I65</f>
        <v>0</v>
      </c>
      <c r="M90" s="71">
        <f>'9-12'!J65</f>
        <v>0</v>
      </c>
      <c r="N90" s="71">
        <f>'9-12'!K65</f>
        <v>0</v>
      </c>
      <c r="O90" s="71">
        <f>'9-12'!L65</f>
        <v>0</v>
      </c>
      <c r="P90" s="72">
        <f>SUM(J90:O90)</f>
        <v>0</v>
      </c>
      <c r="Q90" s="280"/>
      <c r="R90" s="280"/>
      <c r="S90" s="281"/>
      <c r="T90" s="279"/>
      <c r="U90" s="280"/>
      <c r="V90" s="281"/>
      <c r="W90" s="276"/>
      <c r="X90" s="277"/>
      <c r="Y90" s="277"/>
      <c r="Z90" s="278"/>
    </row>
    <row r="91" spans="1:26" s="4" customFormat="1" ht="24" customHeight="1" x14ac:dyDescent="0.25">
      <c r="A91" s="169">
        <f>'Weekly Menus'!C9</f>
        <v>0</v>
      </c>
      <c r="B91" s="17"/>
      <c r="C91" s="68">
        <f>'9-12'!B66</f>
        <v>0</v>
      </c>
      <c r="D91" s="19"/>
      <c r="E91" s="20"/>
      <c r="F91" s="21"/>
      <c r="G91" s="70">
        <f>'9-12'!C66</f>
        <v>0</v>
      </c>
      <c r="H91" s="71">
        <f>'9-12'!D66</f>
        <v>0</v>
      </c>
      <c r="I91" s="71">
        <f>'9-12'!E66</f>
        <v>0</v>
      </c>
      <c r="J91" s="71">
        <f>'9-12'!G66</f>
        <v>0</v>
      </c>
      <c r="K91" s="71">
        <f>'9-12'!H66</f>
        <v>0</v>
      </c>
      <c r="L91" s="71">
        <f>'9-12'!I66</f>
        <v>0</v>
      </c>
      <c r="M91" s="71">
        <f>'9-12'!J66</f>
        <v>0</v>
      </c>
      <c r="N91" s="71">
        <f>'9-12'!K66</f>
        <v>0</v>
      </c>
      <c r="O91" s="71">
        <f>'9-12'!L66</f>
        <v>0</v>
      </c>
      <c r="P91" s="72">
        <f t="shared" ref="P91:P108" si="6">SUM(J91:O91)</f>
        <v>0</v>
      </c>
      <c r="Q91" s="280"/>
      <c r="R91" s="280"/>
      <c r="S91" s="281"/>
      <c r="T91" s="279"/>
      <c r="U91" s="280"/>
      <c r="V91" s="281"/>
      <c r="W91" s="276"/>
      <c r="X91" s="277"/>
      <c r="Y91" s="277"/>
      <c r="Z91" s="278"/>
    </row>
    <row r="92" spans="1:26" s="4" customFormat="1" ht="24" customHeight="1" x14ac:dyDescent="0.25">
      <c r="A92" s="169">
        <f>'Weekly Menus'!C10</f>
        <v>0</v>
      </c>
      <c r="B92" s="17"/>
      <c r="C92" s="68">
        <f>'9-12'!B67</f>
        <v>0</v>
      </c>
      <c r="D92" s="19"/>
      <c r="E92" s="20"/>
      <c r="F92" s="21"/>
      <c r="G92" s="70">
        <f>'9-12'!C67</f>
        <v>0</v>
      </c>
      <c r="H92" s="71">
        <f>'9-12'!D67</f>
        <v>0</v>
      </c>
      <c r="I92" s="71">
        <f>'9-12'!E67</f>
        <v>0</v>
      </c>
      <c r="J92" s="71">
        <f>'9-12'!G67</f>
        <v>0</v>
      </c>
      <c r="K92" s="71">
        <f>'9-12'!H67</f>
        <v>0</v>
      </c>
      <c r="L92" s="71">
        <f>'9-12'!I67</f>
        <v>0</v>
      </c>
      <c r="M92" s="71">
        <f>'9-12'!J67</f>
        <v>0</v>
      </c>
      <c r="N92" s="71">
        <f>'9-12'!K67</f>
        <v>0</v>
      </c>
      <c r="O92" s="71">
        <f>'9-12'!L67</f>
        <v>0</v>
      </c>
      <c r="P92" s="72">
        <f t="shared" si="6"/>
        <v>0</v>
      </c>
      <c r="Q92" s="280"/>
      <c r="R92" s="280"/>
      <c r="S92" s="281"/>
      <c r="T92" s="279"/>
      <c r="U92" s="280"/>
      <c r="V92" s="281"/>
      <c r="W92" s="276"/>
      <c r="X92" s="277"/>
      <c r="Y92" s="277"/>
      <c r="Z92" s="278"/>
    </row>
    <row r="93" spans="1:26" s="4" customFormat="1" ht="24" customHeight="1" x14ac:dyDescent="0.25">
      <c r="A93" s="169">
        <f>'Weekly Menus'!C11</f>
        <v>0</v>
      </c>
      <c r="B93" s="17"/>
      <c r="C93" s="68">
        <f>'9-12'!B68</f>
        <v>0</v>
      </c>
      <c r="D93" s="19"/>
      <c r="E93" s="20"/>
      <c r="F93" s="21"/>
      <c r="G93" s="70">
        <f>'9-12'!C68</f>
        <v>0</v>
      </c>
      <c r="H93" s="71">
        <f>'9-12'!D68</f>
        <v>0</v>
      </c>
      <c r="I93" s="71">
        <f>'9-12'!E68</f>
        <v>0</v>
      </c>
      <c r="J93" s="71">
        <f>'9-12'!G68</f>
        <v>0</v>
      </c>
      <c r="K93" s="71">
        <f>'9-12'!H68</f>
        <v>0</v>
      </c>
      <c r="L93" s="71">
        <f>'9-12'!I68</f>
        <v>0</v>
      </c>
      <c r="M93" s="71">
        <f>'9-12'!J68</f>
        <v>0</v>
      </c>
      <c r="N93" s="71">
        <f>'9-12'!K68</f>
        <v>0</v>
      </c>
      <c r="O93" s="71">
        <f>'9-12'!L68</f>
        <v>0</v>
      </c>
      <c r="P93" s="72">
        <f t="shared" si="6"/>
        <v>0</v>
      </c>
      <c r="Q93" s="280"/>
      <c r="R93" s="280"/>
      <c r="S93" s="281"/>
      <c r="T93" s="279"/>
      <c r="U93" s="280"/>
      <c r="V93" s="281"/>
      <c r="W93" s="276"/>
      <c r="X93" s="277"/>
      <c r="Y93" s="277"/>
      <c r="Z93" s="278"/>
    </row>
    <row r="94" spans="1:26" s="4" customFormat="1" ht="24" customHeight="1" x14ac:dyDescent="0.25">
      <c r="A94" s="169">
        <f>'Weekly Menus'!C12</f>
        <v>0</v>
      </c>
      <c r="B94" s="17"/>
      <c r="C94" s="68">
        <f>'9-12'!B69</f>
        <v>0</v>
      </c>
      <c r="D94" s="19"/>
      <c r="E94" s="20"/>
      <c r="F94" s="21"/>
      <c r="G94" s="70">
        <f>'9-12'!C69</f>
        <v>0</v>
      </c>
      <c r="H94" s="71">
        <f>'9-12'!D69</f>
        <v>0</v>
      </c>
      <c r="I94" s="71">
        <f>'9-12'!E69</f>
        <v>0</v>
      </c>
      <c r="J94" s="71">
        <f>'9-12'!G69</f>
        <v>0</v>
      </c>
      <c r="K94" s="71">
        <f>'9-12'!H69</f>
        <v>0</v>
      </c>
      <c r="L94" s="71">
        <f>'9-12'!I69</f>
        <v>0</v>
      </c>
      <c r="M94" s="71">
        <f>'9-12'!J69</f>
        <v>0</v>
      </c>
      <c r="N94" s="71">
        <f>'9-12'!K69</f>
        <v>0</v>
      </c>
      <c r="O94" s="71">
        <f>'9-12'!L69</f>
        <v>0</v>
      </c>
      <c r="P94" s="72">
        <f t="shared" si="6"/>
        <v>0</v>
      </c>
      <c r="Q94" s="280"/>
      <c r="R94" s="280"/>
      <c r="S94" s="281"/>
      <c r="T94" s="279"/>
      <c r="U94" s="280"/>
      <c r="V94" s="281"/>
      <c r="W94" s="276"/>
      <c r="X94" s="277"/>
      <c r="Y94" s="277"/>
      <c r="Z94" s="278"/>
    </row>
    <row r="95" spans="1:26" s="4" customFormat="1" ht="24" customHeight="1" x14ac:dyDescent="0.25">
      <c r="A95" s="169">
        <f>'Weekly Menus'!C13</f>
        <v>0</v>
      </c>
      <c r="B95" s="17"/>
      <c r="C95" s="68">
        <f>'9-12'!B70</f>
        <v>0</v>
      </c>
      <c r="D95" s="19"/>
      <c r="E95" s="20"/>
      <c r="F95" s="21"/>
      <c r="G95" s="70">
        <f>'9-12'!C70</f>
        <v>0</v>
      </c>
      <c r="H95" s="71">
        <f>'9-12'!D70</f>
        <v>0</v>
      </c>
      <c r="I95" s="71">
        <f>'9-12'!E70</f>
        <v>0</v>
      </c>
      <c r="J95" s="71">
        <f>'9-12'!G70</f>
        <v>0</v>
      </c>
      <c r="K95" s="71">
        <f>'9-12'!H70</f>
        <v>0</v>
      </c>
      <c r="L95" s="71">
        <f>'9-12'!I70</f>
        <v>0</v>
      </c>
      <c r="M95" s="71">
        <f>'9-12'!J70</f>
        <v>0</v>
      </c>
      <c r="N95" s="71">
        <f>'9-12'!K70</f>
        <v>0</v>
      </c>
      <c r="O95" s="71">
        <f>'9-12'!L70</f>
        <v>0</v>
      </c>
      <c r="P95" s="72">
        <f t="shared" si="6"/>
        <v>0</v>
      </c>
      <c r="Q95" s="280"/>
      <c r="R95" s="280"/>
      <c r="S95" s="281"/>
      <c r="T95" s="279"/>
      <c r="U95" s="280"/>
      <c r="V95" s="281"/>
      <c r="W95" s="276"/>
      <c r="X95" s="277"/>
      <c r="Y95" s="277"/>
      <c r="Z95" s="278"/>
    </row>
    <row r="96" spans="1:26" s="4" customFormat="1" ht="24" customHeight="1" x14ac:dyDescent="0.25">
      <c r="A96" s="169">
        <f>'Weekly Menus'!C14</f>
        <v>0</v>
      </c>
      <c r="B96" s="17"/>
      <c r="C96" s="68">
        <f>'9-12'!B71</f>
        <v>0</v>
      </c>
      <c r="D96" s="19"/>
      <c r="E96" s="20"/>
      <c r="F96" s="21"/>
      <c r="G96" s="70">
        <f>'9-12'!C71</f>
        <v>0</v>
      </c>
      <c r="H96" s="71">
        <f>'9-12'!D71</f>
        <v>0</v>
      </c>
      <c r="I96" s="71">
        <f>'9-12'!E71</f>
        <v>0</v>
      </c>
      <c r="J96" s="71">
        <f>'9-12'!G71</f>
        <v>0</v>
      </c>
      <c r="K96" s="71">
        <f>'9-12'!H71</f>
        <v>0</v>
      </c>
      <c r="L96" s="71">
        <f>'9-12'!I71</f>
        <v>0</v>
      </c>
      <c r="M96" s="71">
        <f>'9-12'!J71</f>
        <v>0</v>
      </c>
      <c r="N96" s="71">
        <f>'9-12'!K71</f>
        <v>0</v>
      </c>
      <c r="O96" s="71">
        <f>'9-12'!L71</f>
        <v>0</v>
      </c>
      <c r="P96" s="72">
        <f t="shared" si="6"/>
        <v>0</v>
      </c>
      <c r="Q96" s="280"/>
      <c r="R96" s="280"/>
      <c r="S96" s="281"/>
      <c r="T96" s="279"/>
      <c r="U96" s="280"/>
      <c r="V96" s="281"/>
      <c r="W96" s="276"/>
      <c r="X96" s="277"/>
      <c r="Y96" s="277"/>
      <c r="Z96" s="278"/>
    </row>
    <row r="97" spans="1:26" s="4" customFormat="1" ht="24" customHeight="1" x14ac:dyDescent="0.25">
      <c r="A97" s="169">
        <f>'Weekly Menus'!C15</f>
        <v>0</v>
      </c>
      <c r="B97" s="17"/>
      <c r="C97" s="68">
        <f>'9-12'!B72</f>
        <v>0</v>
      </c>
      <c r="D97" s="19"/>
      <c r="E97" s="20"/>
      <c r="F97" s="21"/>
      <c r="G97" s="70">
        <f>'9-12'!C72</f>
        <v>0</v>
      </c>
      <c r="H97" s="71">
        <f>'9-12'!D72</f>
        <v>0</v>
      </c>
      <c r="I97" s="71">
        <f>'9-12'!E72</f>
        <v>0</v>
      </c>
      <c r="J97" s="71">
        <f>'9-12'!G72</f>
        <v>0</v>
      </c>
      <c r="K97" s="71">
        <f>'9-12'!H72</f>
        <v>0</v>
      </c>
      <c r="L97" s="71">
        <f>'9-12'!I72</f>
        <v>0</v>
      </c>
      <c r="M97" s="71">
        <f>'9-12'!J72</f>
        <v>0</v>
      </c>
      <c r="N97" s="71">
        <f>'9-12'!K72</f>
        <v>0</v>
      </c>
      <c r="O97" s="71">
        <f>'9-12'!L72</f>
        <v>0</v>
      </c>
      <c r="P97" s="72">
        <f t="shared" si="6"/>
        <v>0</v>
      </c>
      <c r="Q97" s="280"/>
      <c r="R97" s="280"/>
      <c r="S97" s="281"/>
      <c r="T97" s="279"/>
      <c r="U97" s="280"/>
      <c r="V97" s="281"/>
      <c r="W97" s="276"/>
      <c r="X97" s="277"/>
      <c r="Y97" s="277"/>
      <c r="Z97" s="278"/>
    </row>
    <row r="98" spans="1:26" s="4" customFormat="1" ht="24" customHeight="1" x14ac:dyDescent="0.25">
      <c r="A98" s="169">
        <f>'Weekly Menus'!C16</f>
        <v>0</v>
      </c>
      <c r="B98" s="17"/>
      <c r="C98" s="68">
        <f>'9-12'!B73</f>
        <v>0</v>
      </c>
      <c r="D98" s="19"/>
      <c r="E98" s="20"/>
      <c r="F98" s="21"/>
      <c r="G98" s="70">
        <f>'9-12'!C73</f>
        <v>0</v>
      </c>
      <c r="H98" s="71">
        <f>'9-12'!D73</f>
        <v>0</v>
      </c>
      <c r="I98" s="71">
        <f>'9-12'!E73</f>
        <v>0</v>
      </c>
      <c r="J98" s="71">
        <f>'9-12'!G73</f>
        <v>0</v>
      </c>
      <c r="K98" s="71">
        <f>'9-12'!H73</f>
        <v>0</v>
      </c>
      <c r="L98" s="71">
        <f>'9-12'!I73</f>
        <v>0</v>
      </c>
      <c r="M98" s="71">
        <f>'9-12'!J73</f>
        <v>0</v>
      </c>
      <c r="N98" s="71">
        <f>'9-12'!K73</f>
        <v>0</v>
      </c>
      <c r="O98" s="71">
        <f>'9-12'!L73</f>
        <v>0</v>
      </c>
      <c r="P98" s="72">
        <f t="shared" si="6"/>
        <v>0</v>
      </c>
      <c r="Q98" s="280"/>
      <c r="R98" s="280"/>
      <c r="S98" s="281"/>
      <c r="T98" s="279"/>
      <c r="U98" s="280"/>
      <c r="V98" s="281"/>
      <c r="W98" s="276"/>
      <c r="X98" s="277"/>
      <c r="Y98" s="277"/>
      <c r="Z98" s="278"/>
    </row>
    <row r="99" spans="1:26" s="4" customFormat="1" ht="24" customHeight="1" x14ac:dyDescent="0.25">
      <c r="A99" s="169">
        <f>'Weekly Menus'!C17</f>
        <v>0</v>
      </c>
      <c r="B99" s="17"/>
      <c r="C99" s="68">
        <f>'9-12'!B74</f>
        <v>0</v>
      </c>
      <c r="D99" s="19"/>
      <c r="E99" s="20"/>
      <c r="F99" s="21"/>
      <c r="G99" s="70">
        <f>'9-12'!C74</f>
        <v>0</v>
      </c>
      <c r="H99" s="71">
        <f>'9-12'!D74</f>
        <v>0</v>
      </c>
      <c r="I99" s="71">
        <f>'9-12'!E74</f>
        <v>0</v>
      </c>
      <c r="J99" s="71">
        <f>'9-12'!G74</f>
        <v>0</v>
      </c>
      <c r="K99" s="71">
        <f>'9-12'!H74</f>
        <v>0</v>
      </c>
      <c r="L99" s="71">
        <f>'9-12'!I74</f>
        <v>0</v>
      </c>
      <c r="M99" s="71">
        <f>'9-12'!J74</f>
        <v>0</v>
      </c>
      <c r="N99" s="71">
        <f>'9-12'!K74</f>
        <v>0</v>
      </c>
      <c r="O99" s="71">
        <f>'9-12'!L74</f>
        <v>0</v>
      </c>
      <c r="P99" s="72">
        <f t="shared" si="6"/>
        <v>0</v>
      </c>
      <c r="Q99" s="280"/>
      <c r="R99" s="280"/>
      <c r="S99" s="281"/>
      <c r="T99" s="279"/>
      <c r="U99" s="280"/>
      <c r="V99" s="281"/>
      <c r="W99" s="290"/>
      <c r="X99" s="290"/>
      <c r="Y99" s="290"/>
      <c r="Z99" s="291"/>
    </row>
    <row r="100" spans="1:26" s="4" customFormat="1" ht="24" customHeight="1" x14ac:dyDescent="0.25">
      <c r="A100" s="169">
        <f>'Weekly Menus'!C18</f>
        <v>0</v>
      </c>
      <c r="B100" s="17"/>
      <c r="C100" s="68">
        <f>'9-12'!B75</f>
        <v>0</v>
      </c>
      <c r="D100" s="19"/>
      <c r="E100" s="20"/>
      <c r="F100" s="21"/>
      <c r="G100" s="70">
        <f>'9-12'!C75</f>
        <v>0</v>
      </c>
      <c r="H100" s="71">
        <f>'9-12'!D75</f>
        <v>0</v>
      </c>
      <c r="I100" s="71">
        <f>'9-12'!E75</f>
        <v>0</v>
      </c>
      <c r="J100" s="71">
        <f>'9-12'!G75</f>
        <v>0</v>
      </c>
      <c r="K100" s="71">
        <f>'9-12'!H75</f>
        <v>0</v>
      </c>
      <c r="L100" s="71">
        <f>'9-12'!I75</f>
        <v>0</v>
      </c>
      <c r="M100" s="71">
        <f>'9-12'!J75</f>
        <v>0</v>
      </c>
      <c r="N100" s="71">
        <f>'9-12'!K75</f>
        <v>0</v>
      </c>
      <c r="O100" s="71">
        <f>'9-12'!L75</f>
        <v>0</v>
      </c>
      <c r="P100" s="72">
        <f t="shared" si="6"/>
        <v>0</v>
      </c>
      <c r="Q100" s="280"/>
      <c r="R100" s="280"/>
      <c r="S100" s="281"/>
      <c r="T100" s="279"/>
      <c r="U100" s="280"/>
      <c r="V100" s="281"/>
      <c r="W100" s="290"/>
      <c r="X100" s="290"/>
      <c r="Y100" s="290"/>
      <c r="Z100" s="291"/>
    </row>
    <row r="101" spans="1:26" s="4" customFormat="1" ht="24" customHeight="1" x14ac:dyDescent="0.25">
      <c r="A101" s="169">
        <f>'Weekly Menus'!C19</f>
        <v>0</v>
      </c>
      <c r="B101" s="17"/>
      <c r="C101" s="68">
        <f>'9-12'!B76</f>
        <v>0</v>
      </c>
      <c r="D101" s="19"/>
      <c r="E101" s="20"/>
      <c r="F101" s="21"/>
      <c r="G101" s="70">
        <f>'9-12'!C76</f>
        <v>0</v>
      </c>
      <c r="H101" s="71">
        <f>'9-12'!D76</f>
        <v>0</v>
      </c>
      <c r="I101" s="71">
        <f>'9-12'!E76</f>
        <v>0</v>
      </c>
      <c r="J101" s="71">
        <f>'9-12'!G76</f>
        <v>0</v>
      </c>
      <c r="K101" s="71">
        <f>'9-12'!H76</f>
        <v>0</v>
      </c>
      <c r="L101" s="71">
        <f>'9-12'!I76</f>
        <v>0</v>
      </c>
      <c r="M101" s="71">
        <f>'9-12'!J76</f>
        <v>0</v>
      </c>
      <c r="N101" s="71">
        <f>'9-12'!K76</f>
        <v>0</v>
      </c>
      <c r="O101" s="71">
        <f>'9-12'!L76</f>
        <v>0</v>
      </c>
      <c r="P101" s="72">
        <f t="shared" si="6"/>
        <v>0</v>
      </c>
      <c r="Q101" s="280"/>
      <c r="R101" s="280"/>
      <c r="S101" s="281"/>
      <c r="T101" s="279"/>
      <c r="U101" s="280"/>
      <c r="V101" s="281"/>
      <c r="W101" s="290"/>
      <c r="X101" s="290"/>
      <c r="Y101" s="290"/>
      <c r="Z101" s="291"/>
    </row>
    <row r="102" spans="1:26" s="4" customFormat="1" ht="24" customHeight="1" x14ac:dyDescent="0.25">
      <c r="A102" s="169">
        <f>'Weekly Menus'!C20</f>
        <v>0</v>
      </c>
      <c r="B102" s="17"/>
      <c r="C102" s="68">
        <f>'9-12'!B77</f>
        <v>0</v>
      </c>
      <c r="D102" s="19"/>
      <c r="E102" s="20"/>
      <c r="F102" s="21"/>
      <c r="G102" s="70">
        <f>'9-12'!C77</f>
        <v>0</v>
      </c>
      <c r="H102" s="71">
        <f>'9-12'!D77</f>
        <v>0</v>
      </c>
      <c r="I102" s="71">
        <f>'9-12'!E77</f>
        <v>0</v>
      </c>
      <c r="J102" s="71">
        <f>'9-12'!G77</f>
        <v>0</v>
      </c>
      <c r="K102" s="71">
        <f>'9-12'!H77</f>
        <v>0</v>
      </c>
      <c r="L102" s="71">
        <f>'9-12'!I77</f>
        <v>0</v>
      </c>
      <c r="M102" s="71">
        <f>'9-12'!J77</f>
        <v>0</v>
      </c>
      <c r="N102" s="71">
        <f>'9-12'!K77</f>
        <v>0</v>
      </c>
      <c r="O102" s="71">
        <f>'9-12'!L77</f>
        <v>0</v>
      </c>
      <c r="P102" s="72">
        <f t="shared" si="6"/>
        <v>0</v>
      </c>
      <c r="Q102" s="280"/>
      <c r="R102" s="280"/>
      <c r="S102" s="281"/>
      <c r="T102" s="279"/>
      <c r="U102" s="280"/>
      <c r="V102" s="281"/>
      <c r="W102" s="290"/>
      <c r="X102" s="290"/>
      <c r="Y102" s="290"/>
      <c r="Z102" s="291"/>
    </row>
    <row r="103" spans="1:26" s="4" customFormat="1" ht="24" customHeight="1" x14ac:dyDescent="0.25">
      <c r="A103" s="169">
        <f>'Weekly Menus'!C21</f>
        <v>0</v>
      </c>
      <c r="B103" s="17"/>
      <c r="C103" s="68">
        <f>'9-12'!B78</f>
        <v>0</v>
      </c>
      <c r="D103" s="19"/>
      <c r="E103" s="20"/>
      <c r="F103" s="21"/>
      <c r="G103" s="70">
        <f>'9-12'!C78</f>
        <v>0</v>
      </c>
      <c r="H103" s="71">
        <f>'9-12'!D78</f>
        <v>0</v>
      </c>
      <c r="I103" s="71">
        <f>'9-12'!E78</f>
        <v>0</v>
      </c>
      <c r="J103" s="71">
        <f>'9-12'!G78</f>
        <v>0</v>
      </c>
      <c r="K103" s="71">
        <f>'9-12'!H78</f>
        <v>0</v>
      </c>
      <c r="L103" s="71">
        <f>'9-12'!I78</f>
        <v>0</v>
      </c>
      <c r="M103" s="71">
        <f>'9-12'!J78</f>
        <v>0</v>
      </c>
      <c r="N103" s="71">
        <f>'9-12'!K78</f>
        <v>0</v>
      </c>
      <c r="O103" s="71">
        <f>'9-12'!L78</f>
        <v>0</v>
      </c>
      <c r="P103" s="72">
        <f t="shared" si="6"/>
        <v>0</v>
      </c>
      <c r="Q103" s="280"/>
      <c r="R103" s="280"/>
      <c r="S103" s="281"/>
      <c r="T103" s="279"/>
      <c r="U103" s="280"/>
      <c r="V103" s="281"/>
      <c r="W103" s="290"/>
      <c r="X103" s="290"/>
      <c r="Y103" s="290"/>
      <c r="Z103" s="291"/>
    </row>
    <row r="104" spans="1:26" s="4" customFormat="1" ht="24" customHeight="1" x14ac:dyDescent="0.25">
      <c r="A104" s="169">
        <f>'Weekly Menus'!C22</f>
        <v>0</v>
      </c>
      <c r="B104" s="17"/>
      <c r="C104" s="68">
        <f>'9-12'!B79</f>
        <v>0</v>
      </c>
      <c r="D104" s="19"/>
      <c r="E104" s="20"/>
      <c r="F104" s="21"/>
      <c r="G104" s="70">
        <f>'9-12'!C79</f>
        <v>0</v>
      </c>
      <c r="H104" s="71">
        <f>'9-12'!D79</f>
        <v>0</v>
      </c>
      <c r="I104" s="71">
        <f>'9-12'!E79</f>
        <v>0</v>
      </c>
      <c r="J104" s="71">
        <f>'9-12'!G79</f>
        <v>0</v>
      </c>
      <c r="K104" s="71">
        <f>'9-12'!H79</f>
        <v>0</v>
      </c>
      <c r="L104" s="71">
        <f>'9-12'!I79</f>
        <v>0</v>
      </c>
      <c r="M104" s="71">
        <f>'9-12'!J79</f>
        <v>0</v>
      </c>
      <c r="N104" s="71">
        <f>'9-12'!K79</f>
        <v>0</v>
      </c>
      <c r="O104" s="71">
        <f>'9-12'!L79</f>
        <v>0</v>
      </c>
      <c r="P104" s="72">
        <f t="shared" si="6"/>
        <v>0</v>
      </c>
      <c r="Q104" s="280"/>
      <c r="R104" s="280"/>
      <c r="S104" s="281"/>
      <c r="T104" s="279"/>
      <c r="U104" s="280"/>
      <c r="V104" s="281"/>
      <c r="W104" s="290"/>
      <c r="X104" s="290"/>
      <c r="Y104" s="290"/>
      <c r="Z104" s="291"/>
    </row>
    <row r="105" spans="1:26" s="4" customFormat="1" ht="24" customHeight="1" x14ac:dyDescent="0.25">
      <c r="A105" s="169">
        <f>'Weekly Menus'!C23</f>
        <v>0</v>
      </c>
      <c r="B105" s="17"/>
      <c r="C105" s="68">
        <f>'9-12'!B80</f>
        <v>0</v>
      </c>
      <c r="D105" s="19"/>
      <c r="E105" s="20"/>
      <c r="F105" s="21"/>
      <c r="G105" s="70">
        <f>'9-12'!C80</f>
        <v>0</v>
      </c>
      <c r="H105" s="71">
        <f>'9-12'!D80</f>
        <v>0</v>
      </c>
      <c r="I105" s="71">
        <f>'9-12'!E80</f>
        <v>0</v>
      </c>
      <c r="J105" s="71">
        <f>'9-12'!G80</f>
        <v>0</v>
      </c>
      <c r="K105" s="71">
        <f>'9-12'!H80</f>
        <v>0</v>
      </c>
      <c r="L105" s="71">
        <f>'9-12'!I80</f>
        <v>0</v>
      </c>
      <c r="M105" s="71">
        <f>'9-12'!J80</f>
        <v>0</v>
      </c>
      <c r="N105" s="71">
        <f>'9-12'!K80</f>
        <v>0</v>
      </c>
      <c r="O105" s="71">
        <f>'9-12'!L80</f>
        <v>0</v>
      </c>
      <c r="P105" s="72">
        <f t="shared" si="6"/>
        <v>0</v>
      </c>
      <c r="Q105" s="280"/>
      <c r="R105" s="280"/>
      <c r="S105" s="281"/>
      <c r="T105" s="279"/>
      <c r="U105" s="280"/>
      <c r="V105" s="281"/>
      <c r="W105" s="290"/>
      <c r="X105" s="290"/>
      <c r="Y105" s="290"/>
      <c r="Z105" s="291"/>
    </row>
    <row r="106" spans="1:26" s="4" customFormat="1" ht="24" customHeight="1" x14ac:dyDescent="0.25">
      <c r="A106" s="169">
        <f>'Weekly Menus'!C24</f>
        <v>0</v>
      </c>
      <c r="B106" s="17"/>
      <c r="C106" s="68">
        <f>'9-12'!B81</f>
        <v>0</v>
      </c>
      <c r="D106" s="19"/>
      <c r="E106" s="20"/>
      <c r="F106" s="21"/>
      <c r="G106" s="70">
        <f>'9-12'!C81</f>
        <v>0</v>
      </c>
      <c r="H106" s="71">
        <f>'9-12'!D81</f>
        <v>0</v>
      </c>
      <c r="I106" s="71">
        <f>'9-12'!E81</f>
        <v>0</v>
      </c>
      <c r="J106" s="71">
        <f>'9-12'!G81</f>
        <v>0</v>
      </c>
      <c r="K106" s="71">
        <f>'9-12'!H81</f>
        <v>0</v>
      </c>
      <c r="L106" s="71">
        <f>'9-12'!I81</f>
        <v>0</v>
      </c>
      <c r="M106" s="71">
        <f>'9-12'!J81</f>
        <v>0</v>
      </c>
      <c r="N106" s="71">
        <f>'9-12'!K81</f>
        <v>0</v>
      </c>
      <c r="O106" s="71">
        <f>'9-12'!L81</f>
        <v>0</v>
      </c>
      <c r="P106" s="72">
        <f t="shared" si="6"/>
        <v>0</v>
      </c>
      <c r="Q106" s="280"/>
      <c r="R106" s="280"/>
      <c r="S106" s="281"/>
      <c r="T106" s="279"/>
      <c r="U106" s="280"/>
      <c r="V106" s="281"/>
      <c r="W106" s="290"/>
      <c r="X106" s="290"/>
      <c r="Y106" s="290"/>
      <c r="Z106" s="291"/>
    </row>
    <row r="107" spans="1:26" s="4" customFormat="1" ht="24" customHeight="1" x14ac:dyDescent="0.25">
      <c r="A107" s="169">
        <f>'Weekly Menus'!C25</f>
        <v>0</v>
      </c>
      <c r="B107" s="17"/>
      <c r="C107" s="68">
        <f>'9-12'!B82</f>
        <v>0</v>
      </c>
      <c r="D107" s="19"/>
      <c r="E107" s="20"/>
      <c r="F107" s="21"/>
      <c r="G107" s="70">
        <f>'9-12'!C82</f>
        <v>0</v>
      </c>
      <c r="H107" s="71">
        <f>'9-12'!D82</f>
        <v>0</v>
      </c>
      <c r="I107" s="71">
        <f>'9-12'!E82</f>
        <v>0</v>
      </c>
      <c r="J107" s="71">
        <f>'9-12'!G82</f>
        <v>0</v>
      </c>
      <c r="K107" s="71">
        <f>'9-12'!H82</f>
        <v>0</v>
      </c>
      <c r="L107" s="71">
        <f>'9-12'!I82</f>
        <v>0</v>
      </c>
      <c r="M107" s="71">
        <f>'9-12'!J82</f>
        <v>0</v>
      </c>
      <c r="N107" s="71">
        <f>'9-12'!K82</f>
        <v>0</v>
      </c>
      <c r="O107" s="71">
        <f>'9-12'!L82</f>
        <v>0</v>
      </c>
      <c r="P107" s="72">
        <f t="shared" si="6"/>
        <v>0</v>
      </c>
      <c r="Q107" s="280"/>
      <c r="R107" s="280"/>
      <c r="S107" s="281"/>
      <c r="T107" s="279"/>
      <c r="U107" s="280"/>
      <c r="V107" s="281"/>
      <c r="W107" s="290"/>
      <c r="X107" s="290"/>
      <c r="Y107" s="290"/>
      <c r="Z107" s="291"/>
    </row>
    <row r="108" spans="1:26" s="4" customFormat="1" ht="24" customHeight="1" thickBot="1" x14ac:dyDescent="0.3">
      <c r="A108" s="170">
        <f>'Weekly Menus'!C26</f>
        <v>0</v>
      </c>
      <c r="B108" s="18"/>
      <c r="C108" s="68">
        <f>'9-12'!B83</f>
        <v>0</v>
      </c>
      <c r="D108" s="22"/>
      <c r="E108" s="23"/>
      <c r="F108" s="24"/>
      <c r="G108" s="70">
        <f>'9-12'!C83</f>
        <v>0</v>
      </c>
      <c r="H108" s="71">
        <f>'9-12'!D83</f>
        <v>0</v>
      </c>
      <c r="I108" s="71">
        <f>'9-12'!E83</f>
        <v>0</v>
      </c>
      <c r="J108" s="71">
        <f>'9-12'!G83</f>
        <v>0</v>
      </c>
      <c r="K108" s="71">
        <f>'9-12'!H83</f>
        <v>0</v>
      </c>
      <c r="L108" s="71">
        <f>'9-12'!I83</f>
        <v>0</v>
      </c>
      <c r="M108" s="71">
        <f>'9-12'!J83</f>
        <v>0</v>
      </c>
      <c r="N108" s="71">
        <f>'9-12'!K83</f>
        <v>0</v>
      </c>
      <c r="O108" s="71">
        <f>'9-12'!L83</f>
        <v>0</v>
      </c>
      <c r="P108" s="72">
        <f t="shared" si="6"/>
        <v>0</v>
      </c>
      <c r="Q108" s="304"/>
      <c r="R108" s="304"/>
      <c r="S108" s="305"/>
      <c r="T108" s="303"/>
      <c r="U108" s="304"/>
      <c r="V108" s="305"/>
      <c r="W108" s="301"/>
      <c r="X108" s="301"/>
      <c r="Y108" s="301"/>
      <c r="Z108" s="302"/>
    </row>
    <row r="109" spans="1:26" s="4" customFormat="1" ht="24" customHeight="1" x14ac:dyDescent="0.25">
      <c r="A109" s="346" t="s">
        <v>56</v>
      </c>
      <c r="B109" s="347"/>
      <c r="C109" s="347"/>
      <c r="D109" s="347"/>
      <c r="E109" s="347"/>
      <c r="F109" s="347"/>
      <c r="G109" s="75"/>
      <c r="H109" s="75"/>
      <c r="I109" s="75"/>
      <c r="J109" s="75"/>
      <c r="K109" s="75"/>
      <c r="L109" s="75"/>
      <c r="M109" s="75"/>
      <c r="N109" s="75"/>
      <c r="O109" s="75"/>
      <c r="P109" s="76"/>
      <c r="Q109" s="292" t="s">
        <v>61</v>
      </c>
      <c r="R109" s="293"/>
      <c r="S109" s="293"/>
      <c r="T109" s="293"/>
      <c r="U109" s="293"/>
      <c r="V109" s="293"/>
      <c r="W109" s="293"/>
      <c r="X109" s="293"/>
      <c r="Y109" s="293"/>
      <c r="Z109" s="294"/>
    </row>
    <row r="110" spans="1:26" s="4" customFormat="1" ht="24" customHeight="1" x14ac:dyDescent="0.25">
      <c r="A110" s="348" t="s">
        <v>55</v>
      </c>
      <c r="B110" s="349"/>
      <c r="C110" s="349"/>
      <c r="D110" s="349"/>
      <c r="E110" s="349"/>
      <c r="F110" s="349"/>
      <c r="G110" s="77">
        <f t="shared" ref="G110:P110" si="7">SUM(G89:G108)</f>
        <v>0</v>
      </c>
      <c r="H110" s="77">
        <f t="shared" si="7"/>
        <v>0</v>
      </c>
      <c r="I110" s="77">
        <f t="shared" si="7"/>
        <v>0</v>
      </c>
      <c r="J110" s="77">
        <f t="shared" si="7"/>
        <v>0</v>
      </c>
      <c r="K110" s="77">
        <f t="shared" si="7"/>
        <v>0</v>
      </c>
      <c r="L110" s="77">
        <f t="shared" si="7"/>
        <v>0</v>
      </c>
      <c r="M110" s="77">
        <f t="shared" si="7"/>
        <v>0</v>
      </c>
      <c r="N110" s="77">
        <f t="shared" si="7"/>
        <v>0</v>
      </c>
      <c r="O110" s="77">
        <f t="shared" si="7"/>
        <v>0</v>
      </c>
      <c r="P110" s="78">
        <f t="shared" si="7"/>
        <v>0</v>
      </c>
      <c r="Q110" s="295"/>
      <c r="R110" s="296"/>
      <c r="S110" s="296"/>
      <c r="T110" s="296"/>
      <c r="U110" s="296"/>
      <c r="V110" s="296"/>
      <c r="W110" s="296"/>
      <c r="X110" s="296"/>
      <c r="Y110" s="296"/>
      <c r="Z110" s="297"/>
    </row>
    <row r="111" spans="1:26" s="4" customFormat="1" ht="24" customHeight="1" thickBot="1" x14ac:dyDescent="0.3">
      <c r="A111" s="350" t="s">
        <v>67</v>
      </c>
      <c r="B111" s="351"/>
      <c r="C111" s="351"/>
      <c r="D111" s="351"/>
      <c r="E111" s="351"/>
      <c r="F111" s="351"/>
      <c r="G111" s="79">
        <f t="shared" ref="G111:P111" si="8">SUM(G36,G73,G110)</f>
        <v>0</v>
      </c>
      <c r="H111" s="79">
        <f t="shared" si="8"/>
        <v>0</v>
      </c>
      <c r="I111" s="79">
        <f t="shared" si="8"/>
        <v>0</v>
      </c>
      <c r="J111" s="79">
        <f t="shared" si="8"/>
        <v>0</v>
      </c>
      <c r="K111" s="79">
        <f t="shared" si="8"/>
        <v>0</v>
      </c>
      <c r="L111" s="79">
        <f t="shared" si="8"/>
        <v>0</v>
      </c>
      <c r="M111" s="79">
        <f t="shared" si="8"/>
        <v>0</v>
      </c>
      <c r="N111" s="79">
        <f t="shared" si="8"/>
        <v>0</v>
      </c>
      <c r="O111" s="79">
        <f t="shared" si="8"/>
        <v>0</v>
      </c>
      <c r="P111" s="80">
        <f t="shared" si="8"/>
        <v>0</v>
      </c>
      <c r="Q111" s="298"/>
      <c r="R111" s="299"/>
      <c r="S111" s="299"/>
      <c r="T111" s="299"/>
      <c r="U111" s="299"/>
      <c r="V111" s="299"/>
      <c r="W111" s="299"/>
      <c r="X111" s="299"/>
      <c r="Y111" s="299"/>
      <c r="Z111" s="300"/>
    </row>
    <row r="112" spans="1:26" s="4" customFormat="1" ht="24" customHeight="1" x14ac:dyDescent="0.25">
      <c r="A112" s="316" t="s">
        <v>70</v>
      </c>
      <c r="B112" s="317"/>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8"/>
    </row>
    <row r="113" spans="1:26" s="4" customFormat="1" ht="15" customHeight="1" x14ac:dyDescent="0.25">
      <c r="A113" s="140"/>
      <c r="B113" s="141"/>
      <c r="C113" s="141"/>
      <c r="D113" s="141"/>
      <c r="E113" s="141"/>
      <c r="F113" s="141"/>
      <c r="G113" s="141"/>
      <c r="H113" s="141"/>
      <c r="I113" s="141"/>
      <c r="J113" s="141"/>
      <c r="K113" s="141"/>
      <c r="L113" s="141"/>
      <c r="M113" s="141"/>
      <c r="N113" s="142"/>
      <c r="O113" s="142"/>
      <c r="P113" s="142"/>
      <c r="Q113" s="103"/>
      <c r="R113" s="103"/>
      <c r="S113" s="103"/>
      <c r="T113" s="103"/>
      <c r="U113" s="103"/>
      <c r="V113" s="103"/>
      <c r="W113" s="103"/>
      <c r="X113" s="103"/>
      <c r="Y113" s="103"/>
      <c r="Z113" s="143"/>
    </row>
    <row r="114" spans="1:26" s="4" customFormat="1" ht="15" customHeight="1" x14ac:dyDescent="0.25">
      <c r="A114" s="13" t="s">
        <v>57</v>
      </c>
      <c r="B114" s="145" t="s">
        <v>5</v>
      </c>
      <c r="C114" s="146"/>
      <c r="D114" s="141"/>
      <c r="E114" s="146"/>
      <c r="F114" s="146"/>
      <c r="G114" s="106"/>
      <c r="H114" s="106"/>
      <c r="I114" s="106"/>
      <c r="J114" s="106"/>
      <c r="K114" s="141"/>
      <c r="L114" s="141"/>
      <c r="M114" s="141"/>
      <c r="N114" s="142"/>
      <c r="O114" s="142"/>
      <c r="P114" s="142"/>
      <c r="Q114" s="106"/>
      <c r="R114" s="106"/>
      <c r="S114" s="106"/>
      <c r="T114" s="106"/>
      <c r="U114" s="106"/>
      <c r="V114" s="106"/>
      <c r="W114" s="106"/>
      <c r="X114" s="106"/>
      <c r="Y114" s="106"/>
      <c r="Z114" s="107"/>
    </row>
    <row r="115" spans="1:26" s="4" customFormat="1" ht="15" customHeight="1" x14ac:dyDescent="0.25">
      <c r="A115" s="13"/>
      <c r="B115" s="146"/>
      <c r="C115" s="146"/>
      <c r="D115" s="146"/>
      <c r="E115" s="146"/>
      <c r="F115" s="146"/>
      <c r="G115" s="146"/>
      <c r="H115" s="145"/>
      <c r="I115" s="146"/>
      <c r="J115" s="141"/>
      <c r="K115" s="141"/>
      <c r="L115" s="141"/>
      <c r="M115" s="141"/>
      <c r="N115" s="142"/>
      <c r="O115" s="142"/>
      <c r="P115" s="142"/>
      <c r="Q115" s="106"/>
      <c r="R115" s="106"/>
      <c r="S115" s="106"/>
      <c r="T115" s="106"/>
      <c r="U115" s="106"/>
      <c r="V115" s="106"/>
      <c r="W115" s="106"/>
      <c r="X115" s="106"/>
      <c r="Y115" s="106"/>
      <c r="Z115" s="107"/>
    </row>
    <row r="116" spans="1:26" s="4" customFormat="1" ht="15" customHeight="1" thickBot="1" x14ac:dyDescent="0.3">
      <c r="A116" s="13" t="s">
        <v>58</v>
      </c>
      <c r="B116" s="146"/>
      <c r="C116" s="146"/>
      <c r="D116" s="146"/>
      <c r="E116" s="146"/>
      <c r="F116" s="146"/>
      <c r="G116" s="146"/>
      <c r="H116" s="145"/>
      <c r="I116" s="146"/>
      <c r="J116" s="141"/>
      <c r="K116" s="141"/>
      <c r="L116" s="141"/>
      <c r="M116" s="141"/>
      <c r="N116" s="142"/>
      <c r="O116" s="142"/>
      <c r="P116" s="142"/>
      <c r="Q116" s="106"/>
      <c r="R116" s="106"/>
      <c r="S116" s="106"/>
      <c r="T116" s="106"/>
      <c r="U116" s="106"/>
      <c r="V116" s="106"/>
      <c r="W116" s="106"/>
      <c r="X116" s="106"/>
      <c r="Y116" s="106"/>
      <c r="Z116" s="107"/>
    </row>
    <row r="117" spans="1:26" s="4" customFormat="1" ht="15" customHeight="1" thickBot="1" x14ac:dyDescent="0.3">
      <c r="A117" s="13"/>
      <c r="B117" s="146"/>
      <c r="C117" s="146"/>
      <c r="D117" s="146"/>
      <c r="E117" s="223" t="s">
        <v>52</v>
      </c>
      <c r="F117" s="224"/>
      <c r="G117" s="224"/>
      <c r="H117" s="224"/>
      <c r="I117" s="224"/>
      <c r="J117" s="224"/>
      <c r="K117" s="224"/>
      <c r="L117" s="224"/>
      <c r="M117" s="225"/>
      <c r="N117" s="141"/>
      <c r="O117" s="141"/>
      <c r="P117" s="214" t="s">
        <v>54</v>
      </c>
      <c r="Q117" s="215"/>
      <c r="R117" s="215"/>
      <c r="S117" s="215"/>
      <c r="T117" s="215"/>
      <c r="U117" s="215"/>
      <c r="V117" s="215"/>
      <c r="W117" s="215"/>
      <c r="X117" s="216"/>
      <c r="Y117" s="106"/>
      <c r="Z117" s="107"/>
    </row>
    <row r="118" spans="1:26" s="4" customFormat="1" ht="15" customHeight="1" x14ac:dyDescent="0.25">
      <c r="A118" s="15" t="s">
        <v>59</v>
      </c>
      <c r="B118" s="147"/>
      <c r="C118" s="147"/>
      <c r="D118" s="148"/>
      <c r="E118" s="226"/>
      <c r="F118" s="227"/>
      <c r="G118" s="227"/>
      <c r="H118" s="233" t="s">
        <v>51</v>
      </c>
      <c r="I118" s="233"/>
      <c r="J118" s="208" t="s">
        <v>23</v>
      </c>
      <c r="K118" s="208"/>
      <c r="L118" s="208" t="s">
        <v>24</v>
      </c>
      <c r="M118" s="209"/>
      <c r="N118" s="149"/>
      <c r="O118" s="150"/>
      <c r="P118" s="217"/>
      <c r="Q118" s="218"/>
      <c r="R118" s="219"/>
      <c r="S118" s="239" t="s">
        <v>53</v>
      </c>
      <c r="T118" s="239"/>
      <c r="U118" s="239" t="s">
        <v>23</v>
      </c>
      <c r="V118" s="239"/>
      <c r="W118" s="239" t="s">
        <v>24</v>
      </c>
      <c r="X118" s="241"/>
      <c r="Y118" s="106"/>
      <c r="Z118" s="107"/>
    </row>
    <row r="119" spans="1:26" s="4" customFormat="1" ht="15" customHeight="1" x14ac:dyDescent="0.25">
      <c r="A119" s="15" t="s">
        <v>60</v>
      </c>
      <c r="B119" s="147"/>
      <c r="C119" s="147"/>
      <c r="D119" s="148"/>
      <c r="E119" s="228"/>
      <c r="F119" s="229"/>
      <c r="G119" s="229"/>
      <c r="H119" s="234"/>
      <c r="I119" s="234"/>
      <c r="J119" s="210"/>
      <c r="K119" s="210"/>
      <c r="L119" s="210"/>
      <c r="M119" s="211"/>
      <c r="N119" s="151"/>
      <c r="O119" s="151"/>
      <c r="P119" s="220"/>
      <c r="Q119" s="221"/>
      <c r="R119" s="222"/>
      <c r="S119" s="240"/>
      <c r="T119" s="240"/>
      <c r="U119" s="240"/>
      <c r="V119" s="240"/>
      <c r="W119" s="240"/>
      <c r="X119" s="242"/>
      <c r="Y119" s="106"/>
      <c r="Z119" s="107"/>
    </row>
    <row r="120" spans="1:26" s="4" customFormat="1" ht="15" customHeight="1" x14ac:dyDescent="0.25">
      <c r="A120" s="144"/>
      <c r="B120" s="146"/>
      <c r="C120" s="146"/>
      <c r="D120" s="146"/>
      <c r="E120" s="245" t="s">
        <v>48</v>
      </c>
      <c r="F120" s="246"/>
      <c r="G120" s="246"/>
      <c r="H120" s="267" t="s">
        <v>22</v>
      </c>
      <c r="I120" s="267"/>
      <c r="J120" s="249"/>
      <c r="K120" s="249"/>
      <c r="L120" s="250"/>
      <c r="M120" s="251"/>
      <c r="N120" s="151"/>
      <c r="O120" s="151"/>
      <c r="P120" s="212" t="s">
        <v>48</v>
      </c>
      <c r="Q120" s="213"/>
      <c r="R120" s="213"/>
      <c r="S120" s="267" t="s">
        <v>22</v>
      </c>
      <c r="T120" s="267"/>
      <c r="U120" s="235"/>
      <c r="V120" s="265"/>
      <c r="W120" s="235"/>
      <c r="X120" s="236"/>
      <c r="Y120" s="106"/>
      <c r="Z120" s="107"/>
    </row>
    <row r="121" spans="1:26" s="4" customFormat="1" ht="15" customHeight="1" x14ac:dyDescent="0.25">
      <c r="A121" s="152"/>
      <c r="B121" s="106"/>
      <c r="C121" s="106"/>
      <c r="D121" s="106"/>
      <c r="E121" s="245" t="s">
        <v>49</v>
      </c>
      <c r="F121" s="246"/>
      <c r="G121" s="246"/>
      <c r="H121" s="247"/>
      <c r="I121" s="247"/>
      <c r="J121" s="249"/>
      <c r="K121" s="249"/>
      <c r="L121" s="250"/>
      <c r="M121" s="251"/>
      <c r="N121" s="151"/>
      <c r="O121" s="151"/>
      <c r="P121" s="212" t="s">
        <v>49</v>
      </c>
      <c r="Q121" s="213"/>
      <c r="R121" s="213"/>
      <c r="S121" s="268"/>
      <c r="T121" s="269"/>
      <c r="U121" s="235"/>
      <c r="V121" s="265"/>
      <c r="W121" s="235"/>
      <c r="X121" s="236"/>
      <c r="Y121" s="106"/>
      <c r="Z121" s="107"/>
    </row>
    <row r="122" spans="1:26" s="4" customFormat="1" ht="15" customHeight="1" thickBot="1" x14ac:dyDescent="0.3">
      <c r="A122" s="152"/>
      <c r="B122" s="106"/>
      <c r="C122" s="106"/>
      <c r="D122" s="106"/>
      <c r="E122" s="243" t="s">
        <v>50</v>
      </c>
      <c r="F122" s="244"/>
      <c r="G122" s="244"/>
      <c r="H122" s="248"/>
      <c r="I122" s="248"/>
      <c r="J122" s="254"/>
      <c r="K122" s="254"/>
      <c r="L122" s="255"/>
      <c r="M122" s="256"/>
      <c r="N122" s="151"/>
      <c r="O122" s="151"/>
      <c r="P122" s="274" t="s">
        <v>50</v>
      </c>
      <c r="Q122" s="275"/>
      <c r="R122" s="275"/>
      <c r="S122" s="270"/>
      <c r="T122" s="271"/>
      <c r="U122" s="237"/>
      <c r="V122" s="266"/>
      <c r="W122" s="237"/>
      <c r="X122" s="238"/>
      <c r="Y122" s="106"/>
      <c r="Z122" s="107"/>
    </row>
    <row r="123" spans="1:26" s="4" customFormat="1" ht="15" customHeight="1" thickBot="1" x14ac:dyDescent="0.3">
      <c r="A123" s="153"/>
      <c r="B123" s="154"/>
      <c r="C123" s="154"/>
      <c r="D123" s="154"/>
      <c r="E123" s="154"/>
      <c r="F123" s="154"/>
      <c r="G123" s="154"/>
      <c r="H123" s="154"/>
      <c r="I123" s="154"/>
      <c r="J123" s="154"/>
      <c r="K123" s="154"/>
      <c r="L123" s="155"/>
      <c r="M123" s="155"/>
      <c r="N123" s="156"/>
      <c r="O123" s="156"/>
      <c r="P123" s="156"/>
      <c r="Q123" s="106"/>
      <c r="R123" s="106"/>
      <c r="S123" s="106"/>
      <c r="T123" s="106"/>
      <c r="U123" s="106"/>
      <c r="V123" s="106"/>
      <c r="W123" s="106"/>
      <c r="X123" s="106"/>
      <c r="Y123" s="106"/>
      <c r="Z123" s="107"/>
    </row>
    <row r="124" spans="1:26" s="4" customFormat="1" ht="15" customHeight="1" x14ac:dyDescent="0.25">
      <c r="A124" s="331" t="s">
        <v>66</v>
      </c>
      <c r="B124" s="333" t="s">
        <v>34</v>
      </c>
      <c r="C124" s="335" t="s">
        <v>45</v>
      </c>
      <c r="D124" s="337" t="s">
        <v>42</v>
      </c>
      <c r="E124" s="326"/>
      <c r="F124" s="338"/>
      <c r="G124" s="339" t="s">
        <v>46</v>
      </c>
      <c r="H124" s="340"/>
      <c r="I124" s="340"/>
      <c r="J124" s="340"/>
      <c r="K124" s="340"/>
      <c r="L124" s="340"/>
      <c r="M124" s="340"/>
      <c r="N124" s="340"/>
      <c r="O124" s="340"/>
      <c r="P124" s="341"/>
      <c r="Q124" s="342" t="s">
        <v>35</v>
      </c>
      <c r="R124" s="320"/>
      <c r="S124" s="343"/>
      <c r="T124" s="319" t="s">
        <v>36</v>
      </c>
      <c r="U124" s="320"/>
      <c r="V124" s="321"/>
      <c r="W124" s="325" t="s">
        <v>37</v>
      </c>
      <c r="X124" s="326"/>
      <c r="Y124" s="326"/>
      <c r="Z124" s="327"/>
    </row>
    <row r="125" spans="1:26" s="4" customFormat="1" ht="80.25" x14ac:dyDescent="0.25">
      <c r="A125" s="332"/>
      <c r="B125" s="334"/>
      <c r="C125" s="336"/>
      <c r="D125" s="62" t="s">
        <v>38</v>
      </c>
      <c r="E125" s="63" t="s">
        <v>39</v>
      </c>
      <c r="F125" s="64" t="s">
        <v>40</v>
      </c>
      <c r="G125" s="65" t="s">
        <v>0</v>
      </c>
      <c r="H125" s="161" t="s">
        <v>73</v>
      </c>
      <c r="I125" s="66" t="s">
        <v>1</v>
      </c>
      <c r="J125" s="162" t="s">
        <v>78</v>
      </c>
      <c r="K125" s="162" t="s">
        <v>79</v>
      </c>
      <c r="L125" s="162" t="s">
        <v>80</v>
      </c>
      <c r="M125" s="162" t="s">
        <v>81</v>
      </c>
      <c r="N125" s="162" t="s">
        <v>82</v>
      </c>
      <c r="O125" s="162" t="s">
        <v>83</v>
      </c>
      <c r="P125" s="67" t="s">
        <v>47</v>
      </c>
      <c r="Q125" s="344"/>
      <c r="R125" s="323"/>
      <c r="S125" s="345"/>
      <c r="T125" s="322"/>
      <c r="U125" s="323"/>
      <c r="V125" s="324"/>
      <c r="W125" s="328"/>
      <c r="X125" s="329"/>
      <c r="Y125" s="329"/>
      <c r="Z125" s="330"/>
    </row>
    <row r="126" spans="1:26" s="4" customFormat="1" ht="24" customHeight="1" x14ac:dyDescent="0.25">
      <c r="A126" s="169">
        <f>'Weekly Menus'!D7</f>
        <v>0</v>
      </c>
      <c r="B126" s="17"/>
      <c r="C126" s="68">
        <f>'9-12'!B93</f>
        <v>0</v>
      </c>
      <c r="D126" s="19"/>
      <c r="E126" s="20"/>
      <c r="F126" s="21"/>
      <c r="G126" s="70">
        <f>'9-12'!C93</f>
        <v>0</v>
      </c>
      <c r="H126" s="71">
        <f>'9-12'!D93</f>
        <v>0</v>
      </c>
      <c r="I126" s="71">
        <f>'9-12'!E93</f>
        <v>0</v>
      </c>
      <c r="J126" s="71">
        <f>'9-12'!G93</f>
        <v>0</v>
      </c>
      <c r="K126" s="71">
        <f>'9-12'!H93</f>
        <v>0</v>
      </c>
      <c r="L126" s="71">
        <f>'9-12'!I93</f>
        <v>0</v>
      </c>
      <c r="M126" s="71">
        <f>'9-12'!J93</f>
        <v>0</v>
      </c>
      <c r="N126" s="71">
        <f>'9-12'!K93</f>
        <v>0</v>
      </c>
      <c r="O126" s="71">
        <f>'9-12'!L93</f>
        <v>0</v>
      </c>
      <c r="P126" s="72">
        <f>SUM(J126:O126)</f>
        <v>0</v>
      </c>
      <c r="Q126" s="280"/>
      <c r="R126" s="280"/>
      <c r="S126" s="281"/>
      <c r="T126" s="279"/>
      <c r="U126" s="280"/>
      <c r="V126" s="281"/>
      <c r="W126" s="276"/>
      <c r="X126" s="277"/>
      <c r="Y126" s="277"/>
      <c r="Z126" s="278"/>
    </row>
    <row r="127" spans="1:26" s="4" customFormat="1" ht="24" customHeight="1" x14ac:dyDescent="0.25">
      <c r="A127" s="169">
        <f>'Weekly Menus'!D8</f>
        <v>0</v>
      </c>
      <c r="B127" s="17"/>
      <c r="C127" s="68">
        <f>'9-12'!B94</f>
        <v>0</v>
      </c>
      <c r="D127" s="19"/>
      <c r="E127" s="20"/>
      <c r="F127" s="21"/>
      <c r="G127" s="70">
        <f>'9-12'!C94</f>
        <v>0</v>
      </c>
      <c r="H127" s="71">
        <f>'9-12'!D94</f>
        <v>0</v>
      </c>
      <c r="I127" s="71">
        <f>'9-12'!E94</f>
        <v>0</v>
      </c>
      <c r="J127" s="71">
        <f>'9-12'!G94</f>
        <v>0</v>
      </c>
      <c r="K127" s="71">
        <f>'9-12'!H94</f>
        <v>0</v>
      </c>
      <c r="L127" s="71">
        <f>'9-12'!I94</f>
        <v>0</v>
      </c>
      <c r="M127" s="71">
        <f>'9-12'!J94</f>
        <v>0</v>
      </c>
      <c r="N127" s="71">
        <f>'9-12'!K94</f>
        <v>0</v>
      </c>
      <c r="O127" s="71">
        <f>'9-12'!L94</f>
        <v>0</v>
      </c>
      <c r="P127" s="72">
        <f t="shared" ref="P127:P145" si="9">SUM(J127:O127)</f>
        <v>0</v>
      </c>
      <c r="Q127" s="280"/>
      <c r="R127" s="280"/>
      <c r="S127" s="281"/>
      <c r="T127" s="279"/>
      <c r="U127" s="280"/>
      <c r="V127" s="281"/>
      <c r="W127" s="276"/>
      <c r="X127" s="277"/>
      <c r="Y127" s="277"/>
      <c r="Z127" s="278"/>
    </row>
    <row r="128" spans="1:26" s="4" customFormat="1" ht="24" customHeight="1" x14ac:dyDescent="0.25">
      <c r="A128" s="169">
        <f>'Weekly Menus'!D9</f>
        <v>0</v>
      </c>
      <c r="B128" s="17"/>
      <c r="C128" s="68">
        <f>'9-12'!B95</f>
        <v>0</v>
      </c>
      <c r="D128" s="19"/>
      <c r="E128" s="20"/>
      <c r="F128" s="21"/>
      <c r="G128" s="70">
        <f>'9-12'!C95</f>
        <v>0</v>
      </c>
      <c r="H128" s="71">
        <f>'9-12'!D95</f>
        <v>0</v>
      </c>
      <c r="I128" s="71">
        <f>'9-12'!E95</f>
        <v>0</v>
      </c>
      <c r="J128" s="71">
        <f>'9-12'!G95</f>
        <v>0</v>
      </c>
      <c r="K128" s="71">
        <f>'9-12'!H95</f>
        <v>0</v>
      </c>
      <c r="L128" s="71">
        <f>'9-12'!I95</f>
        <v>0</v>
      </c>
      <c r="M128" s="71">
        <f>'9-12'!J95</f>
        <v>0</v>
      </c>
      <c r="N128" s="71">
        <f>'9-12'!K95</f>
        <v>0</v>
      </c>
      <c r="O128" s="71">
        <f>'9-12'!L95</f>
        <v>0</v>
      </c>
      <c r="P128" s="72">
        <f t="shared" si="9"/>
        <v>0</v>
      </c>
      <c r="Q128" s="280"/>
      <c r="R128" s="280"/>
      <c r="S128" s="281"/>
      <c r="T128" s="279"/>
      <c r="U128" s="280"/>
      <c r="V128" s="281"/>
      <c r="W128" s="276"/>
      <c r="X128" s="277"/>
      <c r="Y128" s="277"/>
      <c r="Z128" s="278"/>
    </row>
    <row r="129" spans="1:26" s="4" customFormat="1" ht="24" customHeight="1" x14ac:dyDescent="0.25">
      <c r="A129" s="169">
        <f>'Weekly Menus'!D10</f>
        <v>0</v>
      </c>
      <c r="B129" s="17"/>
      <c r="C129" s="68">
        <f>'9-12'!B96</f>
        <v>0</v>
      </c>
      <c r="D129" s="19"/>
      <c r="E129" s="20"/>
      <c r="F129" s="21"/>
      <c r="G129" s="70">
        <f>'9-12'!C96</f>
        <v>0</v>
      </c>
      <c r="H129" s="71">
        <f>'9-12'!D96</f>
        <v>0</v>
      </c>
      <c r="I129" s="71">
        <f>'9-12'!E96</f>
        <v>0</v>
      </c>
      <c r="J129" s="71">
        <f>'9-12'!G96</f>
        <v>0</v>
      </c>
      <c r="K129" s="71">
        <f>'9-12'!H96</f>
        <v>0</v>
      </c>
      <c r="L129" s="71">
        <f>'9-12'!I96</f>
        <v>0</v>
      </c>
      <c r="M129" s="71">
        <f>'9-12'!J96</f>
        <v>0</v>
      </c>
      <c r="N129" s="71">
        <f>'9-12'!K96</f>
        <v>0</v>
      </c>
      <c r="O129" s="71">
        <f>'9-12'!L96</f>
        <v>0</v>
      </c>
      <c r="P129" s="72">
        <f t="shared" si="9"/>
        <v>0</v>
      </c>
      <c r="Q129" s="280"/>
      <c r="R129" s="280"/>
      <c r="S129" s="281"/>
      <c r="T129" s="279"/>
      <c r="U129" s="280"/>
      <c r="V129" s="281"/>
      <c r="W129" s="276"/>
      <c r="X129" s="277"/>
      <c r="Y129" s="277"/>
      <c r="Z129" s="278"/>
    </row>
    <row r="130" spans="1:26" s="4" customFormat="1" ht="24" customHeight="1" x14ac:dyDescent="0.25">
      <c r="A130" s="169">
        <f>'Weekly Menus'!D11</f>
        <v>0</v>
      </c>
      <c r="B130" s="17"/>
      <c r="C130" s="68">
        <f>'9-12'!B97</f>
        <v>0</v>
      </c>
      <c r="D130" s="19"/>
      <c r="E130" s="20"/>
      <c r="F130" s="21"/>
      <c r="G130" s="70">
        <f>'9-12'!C97</f>
        <v>0</v>
      </c>
      <c r="H130" s="71">
        <f>'9-12'!D97</f>
        <v>0</v>
      </c>
      <c r="I130" s="71">
        <f>'9-12'!E97</f>
        <v>0</v>
      </c>
      <c r="J130" s="71">
        <f>'9-12'!G97</f>
        <v>0</v>
      </c>
      <c r="K130" s="71">
        <f>'9-12'!H97</f>
        <v>0</v>
      </c>
      <c r="L130" s="71">
        <f>'9-12'!I97</f>
        <v>0</v>
      </c>
      <c r="M130" s="71">
        <f>'9-12'!J97</f>
        <v>0</v>
      </c>
      <c r="N130" s="71">
        <f>'9-12'!K97</f>
        <v>0</v>
      </c>
      <c r="O130" s="71">
        <f>'9-12'!L97</f>
        <v>0</v>
      </c>
      <c r="P130" s="72">
        <f t="shared" si="9"/>
        <v>0</v>
      </c>
      <c r="Q130" s="280"/>
      <c r="R130" s="280"/>
      <c r="S130" s="281"/>
      <c r="T130" s="279"/>
      <c r="U130" s="280"/>
      <c r="V130" s="281"/>
      <c r="W130" s="276"/>
      <c r="X130" s="277"/>
      <c r="Y130" s="277"/>
      <c r="Z130" s="278"/>
    </row>
    <row r="131" spans="1:26" s="4" customFormat="1" ht="24" customHeight="1" x14ac:dyDescent="0.25">
      <c r="A131" s="169">
        <f>'Weekly Menus'!D12</f>
        <v>0</v>
      </c>
      <c r="B131" s="17"/>
      <c r="C131" s="68">
        <f>'9-12'!B98</f>
        <v>0</v>
      </c>
      <c r="D131" s="19"/>
      <c r="E131" s="20"/>
      <c r="F131" s="21"/>
      <c r="G131" s="70">
        <f>'9-12'!C98</f>
        <v>0</v>
      </c>
      <c r="H131" s="71">
        <f>'9-12'!D98</f>
        <v>0</v>
      </c>
      <c r="I131" s="71">
        <f>'9-12'!E98</f>
        <v>0</v>
      </c>
      <c r="J131" s="71">
        <f>'9-12'!G98</f>
        <v>0</v>
      </c>
      <c r="K131" s="71">
        <f>'9-12'!H98</f>
        <v>0</v>
      </c>
      <c r="L131" s="71">
        <f>'9-12'!I98</f>
        <v>0</v>
      </c>
      <c r="M131" s="71">
        <f>'9-12'!J98</f>
        <v>0</v>
      </c>
      <c r="N131" s="71">
        <f>'9-12'!K98</f>
        <v>0</v>
      </c>
      <c r="O131" s="71">
        <f>'9-12'!L98</f>
        <v>0</v>
      </c>
      <c r="P131" s="72">
        <f t="shared" si="9"/>
        <v>0</v>
      </c>
      <c r="Q131" s="280"/>
      <c r="R131" s="280"/>
      <c r="S131" s="281"/>
      <c r="T131" s="279"/>
      <c r="U131" s="280"/>
      <c r="V131" s="281"/>
      <c r="W131" s="276"/>
      <c r="X131" s="277"/>
      <c r="Y131" s="277"/>
      <c r="Z131" s="278"/>
    </row>
    <row r="132" spans="1:26" s="4" customFormat="1" ht="24" customHeight="1" x14ac:dyDescent="0.25">
      <c r="A132" s="169">
        <f>'Weekly Menus'!D13</f>
        <v>0</v>
      </c>
      <c r="B132" s="17"/>
      <c r="C132" s="68">
        <f>'9-12'!B99</f>
        <v>0</v>
      </c>
      <c r="D132" s="19"/>
      <c r="E132" s="20"/>
      <c r="F132" s="21"/>
      <c r="G132" s="70">
        <f>'9-12'!C99</f>
        <v>0</v>
      </c>
      <c r="H132" s="71">
        <f>'9-12'!D99</f>
        <v>0</v>
      </c>
      <c r="I132" s="71">
        <f>'9-12'!E99</f>
        <v>0</v>
      </c>
      <c r="J132" s="71">
        <f>'9-12'!G99</f>
        <v>0</v>
      </c>
      <c r="K132" s="71">
        <f>'9-12'!H99</f>
        <v>0</v>
      </c>
      <c r="L132" s="71">
        <f>'9-12'!I99</f>
        <v>0</v>
      </c>
      <c r="M132" s="71">
        <f>'9-12'!J99</f>
        <v>0</v>
      </c>
      <c r="N132" s="71">
        <f>'9-12'!K99</f>
        <v>0</v>
      </c>
      <c r="O132" s="71">
        <f>'9-12'!L99</f>
        <v>0</v>
      </c>
      <c r="P132" s="72">
        <f t="shared" si="9"/>
        <v>0</v>
      </c>
      <c r="Q132" s="280"/>
      <c r="R132" s="280"/>
      <c r="S132" s="281"/>
      <c r="T132" s="279"/>
      <c r="U132" s="280"/>
      <c r="V132" s="281"/>
      <c r="W132" s="276"/>
      <c r="X132" s="277"/>
      <c r="Y132" s="277"/>
      <c r="Z132" s="278"/>
    </row>
    <row r="133" spans="1:26" s="4" customFormat="1" ht="24" customHeight="1" x14ac:dyDescent="0.25">
      <c r="A133" s="169">
        <f>'Weekly Menus'!D14</f>
        <v>0</v>
      </c>
      <c r="B133" s="17"/>
      <c r="C133" s="68">
        <f>'9-12'!B100</f>
        <v>0</v>
      </c>
      <c r="D133" s="19"/>
      <c r="E133" s="20"/>
      <c r="F133" s="21"/>
      <c r="G133" s="70">
        <f>'9-12'!C100</f>
        <v>0</v>
      </c>
      <c r="H133" s="71">
        <f>'9-12'!D100</f>
        <v>0</v>
      </c>
      <c r="I133" s="71">
        <f>'9-12'!E100</f>
        <v>0</v>
      </c>
      <c r="J133" s="71">
        <f>'9-12'!G100</f>
        <v>0</v>
      </c>
      <c r="K133" s="71">
        <f>'9-12'!H100</f>
        <v>0</v>
      </c>
      <c r="L133" s="71">
        <f>'9-12'!I100</f>
        <v>0</v>
      </c>
      <c r="M133" s="71">
        <f>'9-12'!J100</f>
        <v>0</v>
      </c>
      <c r="N133" s="71">
        <f>'9-12'!K100</f>
        <v>0</v>
      </c>
      <c r="O133" s="71">
        <f>'9-12'!L100</f>
        <v>0</v>
      </c>
      <c r="P133" s="72">
        <f t="shared" si="9"/>
        <v>0</v>
      </c>
      <c r="Q133" s="280"/>
      <c r="R133" s="280"/>
      <c r="S133" s="281"/>
      <c r="T133" s="279"/>
      <c r="U133" s="280"/>
      <c r="V133" s="281"/>
      <c r="W133" s="276"/>
      <c r="X133" s="277"/>
      <c r="Y133" s="277"/>
      <c r="Z133" s="278"/>
    </row>
    <row r="134" spans="1:26" s="4" customFormat="1" ht="24" customHeight="1" x14ac:dyDescent="0.25">
      <c r="A134" s="169">
        <f>'Weekly Menus'!D15</f>
        <v>0</v>
      </c>
      <c r="B134" s="17"/>
      <c r="C134" s="68">
        <f>'9-12'!B101</f>
        <v>0</v>
      </c>
      <c r="D134" s="19"/>
      <c r="E134" s="20"/>
      <c r="F134" s="21"/>
      <c r="G134" s="70">
        <f>'9-12'!C101</f>
        <v>0</v>
      </c>
      <c r="H134" s="71">
        <f>'9-12'!D101</f>
        <v>0</v>
      </c>
      <c r="I134" s="71">
        <f>'9-12'!E101</f>
        <v>0</v>
      </c>
      <c r="J134" s="71">
        <f>'9-12'!G101</f>
        <v>0</v>
      </c>
      <c r="K134" s="71">
        <f>'9-12'!H101</f>
        <v>0</v>
      </c>
      <c r="L134" s="71">
        <f>'9-12'!I101</f>
        <v>0</v>
      </c>
      <c r="M134" s="71">
        <f>'9-12'!J101</f>
        <v>0</v>
      </c>
      <c r="N134" s="71">
        <f>'9-12'!K101</f>
        <v>0</v>
      </c>
      <c r="O134" s="71">
        <f>'9-12'!L101</f>
        <v>0</v>
      </c>
      <c r="P134" s="72">
        <f t="shared" si="9"/>
        <v>0</v>
      </c>
      <c r="Q134" s="280"/>
      <c r="R134" s="280"/>
      <c r="S134" s="281"/>
      <c r="T134" s="279"/>
      <c r="U134" s="280"/>
      <c r="V134" s="281"/>
      <c r="W134" s="276"/>
      <c r="X134" s="277"/>
      <c r="Y134" s="277"/>
      <c r="Z134" s="278"/>
    </row>
    <row r="135" spans="1:26" s="4" customFormat="1" ht="24" customHeight="1" x14ac:dyDescent="0.25">
      <c r="A135" s="169">
        <f>'Weekly Menus'!D16</f>
        <v>0</v>
      </c>
      <c r="B135" s="17"/>
      <c r="C135" s="68">
        <f>'9-12'!B102</f>
        <v>0</v>
      </c>
      <c r="D135" s="19"/>
      <c r="E135" s="20"/>
      <c r="F135" s="21"/>
      <c r="G135" s="70">
        <f>'9-12'!C102</f>
        <v>0</v>
      </c>
      <c r="H135" s="71">
        <f>'9-12'!D102</f>
        <v>0</v>
      </c>
      <c r="I135" s="71">
        <f>'9-12'!E102</f>
        <v>0</v>
      </c>
      <c r="J135" s="71">
        <f>'9-12'!G102</f>
        <v>0</v>
      </c>
      <c r="K135" s="71">
        <f>'9-12'!H102</f>
        <v>0</v>
      </c>
      <c r="L135" s="71">
        <f>'9-12'!I102</f>
        <v>0</v>
      </c>
      <c r="M135" s="71">
        <f>'9-12'!J102</f>
        <v>0</v>
      </c>
      <c r="N135" s="71">
        <f>'9-12'!K102</f>
        <v>0</v>
      </c>
      <c r="O135" s="71">
        <f>'9-12'!L102</f>
        <v>0</v>
      </c>
      <c r="P135" s="72">
        <f t="shared" si="9"/>
        <v>0</v>
      </c>
      <c r="Q135" s="280"/>
      <c r="R135" s="280"/>
      <c r="S135" s="281"/>
      <c r="T135" s="279"/>
      <c r="U135" s="280"/>
      <c r="V135" s="281"/>
      <c r="W135" s="276"/>
      <c r="X135" s="277"/>
      <c r="Y135" s="277"/>
      <c r="Z135" s="278"/>
    </row>
    <row r="136" spans="1:26" s="4" customFormat="1" ht="24" customHeight="1" x14ac:dyDescent="0.25">
      <c r="A136" s="169">
        <f>'Weekly Menus'!D17</f>
        <v>0</v>
      </c>
      <c r="B136" s="17"/>
      <c r="C136" s="68">
        <f>'9-12'!B103</f>
        <v>0</v>
      </c>
      <c r="D136" s="19"/>
      <c r="E136" s="20"/>
      <c r="F136" s="21"/>
      <c r="G136" s="70">
        <f>'9-12'!C103</f>
        <v>0</v>
      </c>
      <c r="H136" s="71">
        <f>'9-12'!D103</f>
        <v>0</v>
      </c>
      <c r="I136" s="71">
        <f>'9-12'!E103</f>
        <v>0</v>
      </c>
      <c r="J136" s="71">
        <f>'9-12'!G103</f>
        <v>0</v>
      </c>
      <c r="K136" s="71">
        <f>'9-12'!H103</f>
        <v>0</v>
      </c>
      <c r="L136" s="71">
        <f>'9-12'!I103</f>
        <v>0</v>
      </c>
      <c r="M136" s="71">
        <f>'9-12'!J103</f>
        <v>0</v>
      </c>
      <c r="N136" s="71">
        <f>'9-12'!K103</f>
        <v>0</v>
      </c>
      <c r="O136" s="71">
        <f>'9-12'!L103</f>
        <v>0</v>
      </c>
      <c r="P136" s="72">
        <f t="shared" si="9"/>
        <v>0</v>
      </c>
      <c r="Q136" s="280"/>
      <c r="R136" s="280"/>
      <c r="S136" s="281"/>
      <c r="T136" s="279"/>
      <c r="U136" s="280"/>
      <c r="V136" s="281"/>
      <c r="W136" s="290"/>
      <c r="X136" s="290"/>
      <c r="Y136" s="290"/>
      <c r="Z136" s="291"/>
    </row>
    <row r="137" spans="1:26" s="4" customFormat="1" ht="24" customHeight="1" x14ac:dyDescent="0.25">
      <c r="A137" s="169">
        <f>'Weekly Menus'!D18</f>
        <v>0</v>
      </c>
      <c r="B137" s="17"/>
      <c r="C137" s="68">
        <f>'9-12'!B104</f>
        <v>0</v>
      </c>
      <c r="D137" s="19"/>
      <c r="E137" s="20"/>
      <c r="F137" s="21"/>
      <c r="G137" s="70">
        <f>'9-12'!C104</f>
        <v>0</v>
      </c>
      <c r="H137" s="71">
        <f>'9-12'!D104</f>
        <v>0</v>
      </c>
      <c r="I137" s="71">
        <f>'9-12'!E104</f>
        <v>0</v>
      </c>
      <c r="J137" s="71">
        <f>'9-12'!G104</f>
        <v>0</v>
      </c>
      <c r="K137" s="71">
        <f>'9-12'!H104</f>
        <v>0</v>
      </c>
      <c r="L137" s="71">
        <f>'9-12'!I104</f>
        <v>0</v>
      </c>
      <c r="M137" s="71">
        <f>'9-12'!J104</f>
        <v>0</v>
      </c>
      <c r="N137" s="71">
        <f>'9-12'!K104</f>
        <v>0</v>
      </c>
      <c r="O137" s="71">
        <f>'9-12'!L104</f>
        <v>0</v>
      </c>
      <c r="P137" s="72">
        <f t="shared" si="9"/>
        <v>0</v>
      </c>
      <c r="Q137" s="280"/>
      <c r="R137" s="280"/>
      <c r="S137" s="281"/>
      <c r="T137" s="279"/>
      <c r="U137" s="280"/>
      <c r="V137" s="281"/>
      <c r="W137" s="290"/>
      <c r="X137" s="290"/>
      <c r="Y137" s="290"/>
      <c r="Z137" s="291"/>
    </row>
    <row r="138" spans="1:26" s="4" customFormat="1" ht="24" customHeight="1" x14ac:dyDescent="0.25">
      <c r="A138" s="169">
        <f>'Weekly Menus'!D19</f>
        <v>0</v>
      </c>
      <c r="B138" s="17"/>
      <c r="C138" s="68">
        <f>'9-12'!B105</f>
        <v>0</v>
      </c>
      <c r="D138" s="19"/>
      <c r="E138" s="20"/>
      <c r="F138" s="21"/>
      <c r="G138" s="70">
        <f>'9-12'!C105</f>
        <v>0</v>
      </c>
      <c r="H138" s="71">
        <f>'9-12'!D105</f>
        <v>0</v>
      </c>
      <c r="I138" s="71">
        <f>'9-12'!E105</f>
        <v>0</v>
      </c>
      <c r="J138" s="71">
        <f>'9-12'!G105</f>
        <v>0</v>
      </c>
      <c r="K138" s="71">
        <f>'9-12'!H105</f>
        <v>0</v>
      </c>
      <c r="L138" s="71">
        <f>'9-12'!I105</f>
        <v>0</v>
      </c>
      <c r="M138" s="71">
        <f>'9-12'!J105</f>
        <v>0</v>
      </c>
      <c r="N138" s="71">
        <f>'9-12'!K105</f>
        <v>0</v>
      </c>
      <c r="O138" s="71">
        <f>'9-12'!L105</f>
        <v>0</v>
      </c>
      <c r="P138" s="72">
        <f t="shared" si="9"/>
        <v>0</v>
      </c>
      <c r="Q138" s="280"/>
      <c r="R138" s="280"/>
      <c r="S138" s="281"/>
      <c r="T138" s="279"/>
      <c r="U138" s="280"/>
      <c r="V138" s="281"/>
      <c r="W138" s="290"/>
      <c r="X138" s="290"/>
      <c r="Y138" s="290"/>
      <c r="Z138" s="291"/>
    </row>
    <row r="139" spans="1:26" s="4" customFormat="1" ht="24" customHeight="1" x14ac:dyDescent="0.25">
      <c r="A139" s="169">
        <f>'Weekly Menus'!D20</f>
        <v>0</v>
      </c>
      <c r="B139" s="17"/>
      <c r="C139" s="68">
        <f>'9-12'!B106</f>
        <v>0</v>
      </c>
      <c r="D139" s="19"/>
      <c r="E139" s="20"/>
      <c r="F139" s="21"/>
      <c r="G139" s="70">
        <f>'9-12'!C106</f>
        <v>0</v>
      </c>
      <c r="H139" s="71">
        <f>'9-12'!D106</f>
        <v>0</v>
      </c>
      <c r="I139" s="71">
        <f>'9-12'!E106</f>
        <v>0</v>
      </c>
      <c r="J139" s="71">
        <f>'9-12'!G106</f>
        <v>0</v>
      </c>
      <c r="K139" s="71">
        <f>'9-12'!H106</f>
        <v>0</v>
      </c>
      <c r="L139" s="71">
        <f>'9-12'!I106</f>
        <v>0</v>
      </c>
      <c r="M139" s="71">
        <f>'9-12'!J106</f>
        <v>0</v>
      </c>
      <c r="N139" s="71">
        <f>'9-12'!K106</f>
        <v>0</v>
      </c>
      <c r="O139" s="71">
        <f>'9-12'!L106</f>
        <v>0</v>
      </c>
      <c r="P139" s="72">
        <f t="shared" si="9"/>
        <v>0</v>
      </c>
      <c r="Q139" s="280"/>
      <c r="R139" s="280"/>
      <c r="S139" s="281"/>
      <c r="T139" s="279"/>
      <c r="U139" s="280"/>
      <c r="V139" s="281"/>
      <c r="W139" s="290"/>
      <c r="X139" s="290"/>
      <c r="Y139" s="290"/>
      <c r="Z139" s="291"/>
    </row>
    <row r="140" spans="1:26" s="4" customFormat="1" ht="24" customHeight="1" x14ac:dyDescent="0.25">
      <c r="A140" s="169">
        <f>'Weekly Menus'!D21</f>
        <v>0</v>
      </c>
      <c r="B140" s="17"/>
      <c r="C140" s="68">
        <f>'9-12'!B107</f>
        <v>0</v>
      </c>
      <c r="D140" s="19"/>
      <c r="E140" s="20"/>
      <c r="F140" s="21"/>
      <c r="G140" s="70">
        <f>'9-12'!C107</f>
        <v>0</v>
      </c>
      <c r="H140" s="71">
        <f>'9-12'!D107</f>
        <v>0</v>
      </c>
      <c r="I140" s="71">
        <f>'9-12'!E107</f>
        <v>0</v>
      </c>
      <c r="J140" s="71">
        <f>'9-12'!G107</f>
        <v>0</v>
      </c>
      <c r="K140" s="71">
        <f>'9-12'!H107</f>
        <v>0</v>
      </c>
      <c r="L140" s="71">
        <f>'9-12'!I107</f>
        <v>0</v>
      </c>
      <c r="M140" s="71">
        <f>'9-12'!J107</f>
        <v>0</v>
      </c>
      <c r="N140" s="71">
        <f>'9-12'!K107</f>
        <v>0</v>
      </c>
      <c r="O140" s="71">
        <f>'9-12'!L107</f>
        <v>0</v>
      </c>
      <c r="P140" s="72">
        <f t="shared" si="9"/>
        <v>0</v>
      </c>
      <c r="Q140" s="280"/>
      <c r="R140" s="280"/>
      <c r="S140" s="281"/>
      <c r="T140" s="279"/>
      <c r="U140" s="280"/>
      <c r="V140" s="281"/>
      <c r="W140" s="290"/>
      <c r="X140" s="290"/>
      <c r="Y140" s="290"/>
      <c r="Z140" s="291"/>
    </row>
    <row r="141" spans="1:26" s="4" customFormat="1" ht="24" customHeight="1" x14ac:dyDescent="0.25">
      <c r="A141" s="169">
        <f>'Weekly Menus'!D22</f>
        <v>0</v>
      </c>
      <c r="B141" s="17"/>
      <c r="C141" s="68">
        <f>'9-12'!B108</f>
        <v>0</v>
      </c>
      <c r="D141" s="19"/>
      <c r="E141" s="20"/>
      <c r="F141" s="21"/>
      <c r="G141" s="70">
        <f>'9-12'!C108</f>
        <v>0</v>
      </c>
      <c r="H141" s="71">
        <f>'9-12'!D108</f>
        <v>0</v>
      </c>
      <c r="I141" s="71">
        <f>'9-12'!E108</f>
        <v>0</v>
      </c>
      <c r="J141" s="71">
        <f>'9-12'!G108</f>
        <v>0</v>
      </c>
      <c r="K141" s="71">
        <f>'9-12'!H108</f>
        <v>0</v>
      </c>
      <c r="L141" s="71">
        <f>'9-12'!I108</f>
        <v>0</v>
      </c>
      <c r="M141" s="71">
        <f>'9-12'!J108</f>
        <v>0</v>
      </c>
      <c r="N141" s="71">
        <f>'9-12'!K108</f>
        <v>0</v>
      </c>
      <c r="O141" s="71">
        <f>'9-12'!L108</f>
        <v>0</v>
      </c>
      <c r="P141" s="72">
        <f t="shared" si="9"/>
        <v>0</v>
      </c>
      <c r="Q141" s="280"/>
      <c r="R141" s="280"/>
      <c r="S141" s="281"/>
      <c r="T141" s="279"/>
      <c r="U141" s="280"/>
      <c r="V141" s="281"/>
      <c r="W141" s="290"/>
      <c r="X141" s="290"/>
      <c r="Y141" s="290"/>
      <c r="Z141" s="291"/>
    </row>
    <row r="142" spans="1:26" s="4" customFormat="1" ht="24" customHeight="1" x14ac:dyDescent="0.25">
      <c r="A142" s="169">
        <f>'Weekly Menus'!D23</f>
        <v>0</v>
      </c>
      <c r="B142" s="17"/>
      <c r="C142" s="68">
        <f>'9-12'!B109</f>
        <v>0</v>
      </c>
      <c r="D142" s="19"/>
      <c r="E142" s="20"/>
      <c r="F142" s="21"/>
      <c r="G142" s="70">
        <f>'9-12'!C109</f>
        <v>0</v>
      </c>
      <c r="H142" s="71">
        <f>'9-12'!D109</f>
        <v>0</v>
      </c>
      <c r="I142" s="71">
        <f>'9-12'!E109</f>
        <v>0</v>
      </c>
      <c r="J142" s="71">
        <f>'9-12'!G109</f>
        <v>0</v>
      </c>
      <c r="K142" s="71">
        <f>'9-12'!H109</f>
        <v>0</v>
      </c>
      <c r="L142" s="71">
        <f>'9-12'!I109</f>
        <v>0</v>
      </c>
      <c r="M142" s="71">
        <f>'9-12'!J109</f>
        <v>0</v>
      </c>
      <c r="N142" s="71">
        <f>'9-12'!K109</f>
        <v>0</v>
      </c>
      <c r="O142" s="71">
        <f>'9-12'!L109</f>
        <v>0</v>
      </c>
      <c r="P142" s="72">
        <f t="shared" si="9"/>
        <v>0</v>
      </c>
      <c r="Q142" s="280"/>
      <c r="R142" s="280"/>
      <c r="S142" s="281"/>
      <c r="T142" s="279"/>
      <c r="U142" s="280"/>
      <c r="V142" s="281"/>
      <c r="W142" s="290"/>
      <c r="X142" s="290"/>
      <c r="Y142" s="290"/>
      <c r="Z142" s="291"/>
    </row>
    <row r="143" spans="1:26" s="4" customFormat="1" ht="24" customHeight="1" x14ac:dyDescent="0.25">
      <c r="A143" s="169">
        <f>'Weekly Menus'!D24</f>
        <v>0</v>
      </c>
      <c r="B143" s="17"/>
      <c r="C143" s="68">
        <f>'9-12'!B110</f>
        <v>0</v>
      </c>
      <c r="D143" s="19"/>
      <c r="E143" s="20"/>
      <c r="F143" s="21"/>
      <c r="G143" s="70">
        <f>'9-12'!C110</f>
        <v>0</v>
      </c>
      <c r="H143" s="71">
        <f>'9-12'!D110</f>
        <v>0</v>
      </c>
      <c r="I143" s="71">
        <f>'9-12'!E110</f>
        <v>0</v>
      </c>
      <c r="J143" s="71">
        <f>'9-12'!G110</f>
        <v>0</v>
      </c>
      <c r="K143" s="71">
        <f>'9-12'!H110</f>
        <v>0</v>
      </c>
      <c r="L143" s="71">
        <f>'9-12'!I110</f>
        <v>0</v>
      </c>
      <c r="M143" s="71">
        <f>'9-12'!J110</f>
        <v>0</v>
      </c>
      <c r="N143" s="71">
        <f>'9-12'!K110</f>
        <v>0</v>
      </c>
      <c r="O143" s="71">
        <f>'9-12'!L110</f>
        <v>0</v>
      </c>
      <c r="P143" s="72">
        <f t="shared" si="9"/>
        <v>0</v>
      </c>
      <c r="Q143" s="280"/>
      <c r="R143" s="280"/>
      <c r="S143" s="281"/>
      <c r="T143" s="279"/>
      <c r="U143" s="280"/>
      <c r="V143" s="281"/>
      <c r="W143" s="290"/>
      <c r="X143" s="290"/>
      <c r="Y143" s="290"/>
      <c r="Z143" s="291"/>
    </row>
    <row r="144" spans="1:26" s="4" customFormat="1" ht="24" customHeight="1" x14ac:dyDescent="0.25">
      <c r="A144" s="169">
        <f>'Weekly Menus'!D25</f>
        <v>0</v>
      </c>
      <c r="B144" s="17"/>
      <c r="C144" s="68">
        <f>'9-12'!B111</f>
        <v>0</v>
      </c>
      <c r="D144" s="19"/>
      <c r="E144" s="20"/>
      <c r="F144" s="21"/>
      <c r="G144" s="70">
        <f>'9-12'!C111</f>
        <v>0</v>
      </c>
      <c r="H144" s="71">
        <f>'9-12'!D111</f>
        <v>0</v>
      </c>
      <c r="I144" s="71">
        <f>'9-12'!E111</f>
        <v>0</v>
      </c>
      <c r="J144" s="71">
        <f>'9-12'!G111</f>
        <v>0</v>
      </c>
      <c r="K144" s="71">
        <f>'9-12'!H111</f>
        <v>0</v>
      </c>
      <c r="L144" s="71">
        <f>'9-12'!I111</f>
        <v>0</v>
      </c>
      <c r="M144" s="71">
        <f>'9-12'!J111</f>
        <v>0</v>
      </c>
      <c r="N144" s="71">
        <f>'9-12'!K111</f>
        <v>0</v>
      </c>
      <c r="O144" s="71">
        <f>'9-12'!L111</f>
        <v>0</v>
      </c>
      <c r="P144" s="72">
        <f t="shared" si="9"/>
        <v>0</v>
      </c>
      <c r="Q144" s="280"/>
      <c r="R144" s="280"/>
      <c r="S144" s="281"/>
      <c r="T144" s="279"/>
      <c r="U144" s="280"/>
      <c r="V144" s="281"/>
      <c r="W144" s="290"/>
      <c r="X144" s="290"/>
      <c r="Y144" s="290"/>
      <c r="Z144" s="291"/>
    </row>
    <row r="145" spans="1:26" s="4" customFormat="1" ht="24" customHeight="1" thickBot="1" x14ac:dyDescent="0.3">
      <c r="A145" s="170">
        <f>'Weekly Menus'!D26</f>
        <v>0</v>
      </c>
      <c r="B145" s="18"/>
      <c r="C145" s="68">
        <f>'9-12'!B112</f>
        <v>0</v>
      </c>
      <c r="D145" s="22"/>
      <c r="E145" s="23"/>
      <c r="F145" s="24"/>
      <c r="G145" s="70">
        <f>'9-12'!C112</f>
        <v>0</v>
      </c>
      <c r="H145" s="71">
        <f>'9-12'!D112</f>
        <v>0</v>
      </c>
      <c r="I145" s="71">
        <f>'9-12'!E112</f>
        <v>0</v>
      </c>
      <c r="J145" s="71">
        <f>'9-12'!G112</f>
        <v>0</v>
      </c>
      <c r="K145" s="71">
        <f>'9-12'!H112</f>
        <v>0</v>
      </c>
      <c r="L145" s="71">
        <f>'9-12'!I112</f>
        <v>0</v>
      </c>
      <c r="M145" s="71">
        <f>'9-12'!J112</f>
        <v>0</v>
      </c>
      <c r="N145" s="71">
        <f>'9-12'!K112</f>
        <v>0</v>
      </c>
      <c r="O145" s="71">
        <f>'9-12'!L112</f>
        <v>0</v>
      </c>
      <c r="P145" s="72">
        <f t="shared" si="9"/>
        <v>0</v>
      </c>
      <c r="Q145" s="304"/>
      <c r="R145" s="304"/>
      <c r="S145" s="305"/>
      <c r="T145" s="303"/>
      <c r="U145" s="304"/>
      <c r="V145" s="305"/>
      <c r="W145" s="301"/>
      <c r="X145" s="301"/>
      <c r="Y145" s="301"/>
      <c r="Z145" s="302"/>
    </row>
    <row r="146" spans="1:26" s="4" customFormat="1" ht="24" customHeight="1" x14ac:dyDescent="0.25">
      <c r="A146" s="346" t="s">
        <v>56</v>
      </c>
      <c r="B146" s="347"/>
      <c r="C146" s="347"/>
      <c r="D146" s="347"/>
      <c r="E146" s="347"/>
      <c r="F146" s="347"/>
      <c r="G146" s="75"/>
      <c r="H146" s="75"/>
      <c r="I146" s="75"/>
      <c r="J146" s="75"/>
      <c r="K146" s="75"/>
      <c r="L146" s="75"/>
      <c r="M146" s="75"/>
      <c r="N146" s="75"/>
      <c r="O146" s="75"/>
      <c r="P146" s="76"/>
      <c r="Q146" s="292" t="s">
        <v>61</v>
      </c>
      <c r="R146" s="293"/>
      <c r="S146" s="293"/>
      <c r="T146" s="293"/>
      <c r="U146" s="293"/>
      <c r="V146" s="293"/>
      <c r="W146" s="293"/>
      <c r="X146" s="293"/>
      <c r="Y146" s="293"/>
      <c r="Z146" s="294"/>
    </row>
    <row r="147" spans="1:26" s="4" customFormat="1" ht="24" customHeight="1" x14ac:dyDescent="0.25">
      <c r="A147" s="348" t="s">
        <v>55</v>
      </c>
      <c r="B147" s="349"/>
      <c r="C147" s="349"/>
      <c r="D147" s="349"/>
      <c r="E147" s="349"/>
      <c r="F147" s="349"/>
      <c r="G147" s="77">
        <f t="shared" ref="G147:P147" si="10">SUM(G126:G145)</f>
        <v>0</v>
      </c>
      <c r="H147" s="77">
        <f t="shared" si="10"/>
        <v>0</v>
      </c>
      <c r="I147" s="77">
        <f t="shared" si="10"/>
        <v>0</v>
      </c>
      <c r="J147" s="77">
        <f t="shared" si="10"/>
        <v>0</v>
      </c>
      <c r="K147" s="77">
        <f t="shared" si="10"/>
        <v>0</v>
      </c>
      <c r="L147" s="77">
        <f t="shared" si="10"/>
        <v>0</v>
      </c>
      <c r="M147" s="77">
        <f t="shared" si="10"/>
        <v>0</v>
      </c>
      <c r="N147" s="77">
        <f t="shared" si="10"/>
        <v>0</v>
      </c>
      <c r="O147" s="77">
        <f t="shared" si="10"/>
        <v>0</v>
      </c>
      <c r="P147" s="78">
        <f t="shared" si="10"/>
        <v>0</v>
      </c>
      <c r="Q147" s="295"/>
      <c r="R147" s="296"/>
      <c r="S147" s="296"/>
      <c r="T147" s="296"/>
      <c r="U147" s="296"/>
      <c r="V147" s="296"/>
      <c r="W147" s="296"/>
      <c r="X147" s="296"/>
      <c r="Y147" s="296"/>
      <c r="Z147" s="297"/>
    </row>
    <row r="148" spans="1:26" s="4" customFormat="1" ht="24" customHeight="1" thickBot="1" x14ac:dyDescent="0.3">
      <c r="A148" s="350" t="s">
        <v>67</v>
      </c>
      <c r="B148" s="351"/>
      <c r="C148" s="351"/>
      <c r="D148" s="351"/>
      <c r="E148" s="351"/>
      <c r="F148" s="351"/>
      <c r="G148" s="79">
        <f t="shared" ref="G148:P148" si="11">SUM(G36,G73,G110,G147)</f>
        <v>0</v>
      </c>
      <c r="H148" s="79">
        <f t="shared" si="11"/>
        <v>0</v>
      </c>
      <c r="I148" s="79">
        <f t="shared" si="11"/>
        <v>0</v>
      </c>
      <c r="J148" s="79">
        <f t="shared" si="11"/>
        <v>0</v>
      </c>
      <c r="K148" s="79">
        <f t="shared" si="11"/>
        <v>0</v>
      </c>
      <c r="L148" s="79">
        <f t="shared" si="11"/>
        <v>0</v>
      </c>
      <c r="M148" s="79">
        <f t="shared" si="11"/>
        <v>0</v>
      </c>
      <c r="N148" s="79">
        <f t="shared" si="11"/>
        <v>0</v>
      </c>
      <c r="O148" s="79">
        <f t="shared" si="11"/>
        <v>0</v>
      </c>
      <c r="P148" s="80">
        <f t="shared" si="11"/>
        <v>0</v>
      </c>
      <c r="Q148" s="298"/>
      <c r="R148" s="299"/>
      <c r="S148" s="299"/>
      <c r="T148" s="299"/>
      <c r="U148" s="299"/>
      <c r="V148" s="299"/>
      <c r="W148" s="299"/>
      <c r="X148" s="299"/>
      <c r="Y148" s="299"/>
      <c r="Z148" s="300"/>
    </row>
    <row r="149" spans="1:26" s="4" customFormat="1" ht="24" customHeight="1" x14ac:dyDescent="0.25">
      <c r="A149" s="316" t="s">
        <v>70</v>
      </c>
      <c r="B149" s="317"/>
      <c r="C149" s="317"/>
      <c r="D149" s="317"/>
      <c r="E149" s="317"/>
      <c r="F149" s="317"/>
      <c r="G149" s="317"/>
      <c r="H149" s="317"/>
      <c r="I149" s="317"/>
      <c r="J149" s="317"/>
      <c r="K149" s="317"/>
      <c r="L149" s="317"/>
      <c r="M149" s="317"/>
      <c r="N149" s="317"/>
      <c r="O149" s="317"/>
      <c r="P149" s="317"/>
      <c r="Q149" s="317"/>
      <c r="R149" s="317"/>
      <c r="S149" s="317"/>
      <c r="T149" s="317"/>
      <c r="U149" s="317"/>
      <c r="V149" s="317"/>
      <c r="W149" s="317"/>
      <c r="X149" s="317"/>
      <c r="Y149" s="317"/>
      <c r="Z149" s="318"/>
    </row>
    <row r="150" spans="1:26" s="4" customFormat="1" ht="15" customHeight="1" x14ac:dyDescent="0.25">
      <c r="A150" s="140"/>
      <c r="B150" s="141"/>
      <c r="C150" s="141"/>
      <c r="D150" s="141"/>
      <c r="E150" s="141"/>
      <c r="F150" s="141"/>
      <c r="G150" s="141"/>
      <c r="H150" s="141"/>
      <c r="I150" s="141"/>
      <c r="J150" s="141"/>
      <c r="K150" s="141"/>
      <c r="L150" s="141"/>
      <c r="M150" s="141"/>
      <c r="N150" s="142"/>
      <c r="O150" s="142"/>
      <c r="P150" s="142"/>
      <c r="Q150" s="103"/>
      <c r="R150" s="103"/>
      <c r="S150" s="103"/>
      <c r="T150" s="103"/>
      <c r="U150" s="103"/>
      <c r="V150" s="103"/>
      <c r="W150" s="103"/>
      <c r="X150" s="103"/>
      <c r="Y150" s="103"/>
      <c r="Z150" s="143"/>
    </row>
    <row r="151" spans="1:26" s="4" customFormat="1" ht="15" customHeight="1" x14ac:dyDescent="0.25">
      <c r="A151" s="13" t="s">
        <v>57</v>
      </c>
      <c r="B151" s="145" t="s">
        <v>6</v>
      </c>
      <c r="C151" s="146"/>
      <c r="D151" s="141"/>
      <c r="E151" s="146"/>
      <c r="F151" s="146"/>
      <c r="G151" s="106"/>
      <c r="H151" s="106"/>
      <c r="I151" s="106"/>
      <c r="J151" s="106"/>
      <c r="K151" s="141"/>
      <c r="L151" s="141"/>
      <c r="M151" s="141"/>
      <c r="N151" s="142"/>
      <c r="O151" s="142"/>
      <c r="P151" s="142"/>
      <c r="Q151" s="106"/>
      <c r="R151" s="106"/>
      <c r="S151" s="106"/>
      <c r="T151" s="106"/>
      <c r="U151" s="106"/>
      <c r="V151" s="106"/>
      <c r="W151" s="106"/>
      <c r="X151" s="106"/>
      <c r="Y151" s="106"/>
      <c r="Z151" s="107"/>
    </row>
    <row r="152" spans="1:26" s="4" customFormat="1" ht="15" customHeight="1" x14ac:dyDescent="0.25">
      <c r="A152" s="13"/>
      <c r="B152" s="146"/>
      <c r="C152" s="146"/>
      <c r="D152" s="146"/>
      <c r="E152" s="146"/>
      <c r="F152" s="146"/>
      <c r="G152" s="146"/>
      <c r="H152" s="145"/>
      <c r="I152" s="146"/>
      <c r="J152" s="141"/>
      <c r="K152" s="141"/>
      <c r="L152" s="141"/>
      <c r="M152" s="141"/>
      <c r="N152" s="142"/>
      <c r="O152" s="142"/>
      <c r="P152" s="142"/>
      <c r="Q152" s="106"/>
      <c r="R152" s="106"/>
      <c r="S152" s="106"/>
      <c r="T152" s="106"/>
      <c r="U152" s="106"/>
      <c r="V152" s="106"/>
      <c r="W152" s="106"/>
      <c r="X152" s="106"/>
      <c r="Y152" s="106"/>
      <c r="Z152" s="107"/>
    </row>
    <row r="153" spans="1:26" s="4" customFormat="1" ht="15" customHeight="1" thickBot="1" x14ac:dyDescent="0.3">
      <c r="A153" s="13" t="s">
        <v>58</v>
      </c>
      <c r="B153" s="146"/>
      <c r="C153" s="146"/>
      <c r="D153" s="146"/>
      <c r="E153" s="146"/>
      <c r="F153" s="146"/>
      <c r="G153" s="146"/>
      <c r="H153" s="145"/>
      <c r="I153" s="146"/>
      <c r="J153" s="141"/>
      <c r="K153" s="141"/>
      <c r="L153" s="141"/>
      <c r="M153" s="141"/>
      <c r="N153" s="142"/>
      <c r="O153" s="142"/>
      <c r="P153" s="142"/>
      <c r="Q153" s="106"/>
      <c r="R153" s="106"/>
      <c r="S153" s="106"/>
      <c r="T153" s="106"/>
      <c r="U153" s="106"/>
      <c r="V153" s="106"/>
      <c r="W153" s="106"/>
      <c r="X153" s="106"/>
      <c r="Y153" s="106"/>
      <c r="Z153" s="107"/>
    </row>
    <row r="154" spans="1:26" s="4" customFormat="1" ht="15" customHeight="1" thickBot="1" x14ac:dyDescent="0.3">
      <c r="A154" s="13"/>
      <c r="B154" s="146"/>
      <c r="C154" s="146"/>
      <c r="D154" s="146"/>
      <c r="E154" s="223" t="s">
        <v>52</v>
      </c>
      <c r="F154" s="224"/>
      <c r="G154" s="224"/>
      <c r="H154" s="224"/>
      <c r="I154" s="224"/>
      <c r="J154" s="224"/>
      <c r="K154" s="224"/>
      <c r="L154" s="224"/>
      <c r="M154" s="225"/>
      <c r="N154" s="141"/>
      <c r="O154" s="141"/>
      <c r="P154" s="214" t="s">
        <v>54</v>
      </c>
      <c r="Q154" s="215"/>
      <c r="R154" s="215"/>
      <c r="S154" s="215"/>
      <c r="T154" s="215"/>
      <c r="U154" s="215"/>
      <c r="V154" s="215"/>
      <c r="W154" s="215"/>
      <c r="X154" s="216"/>
      <c r="Y154" s="106"/>
      <c r="Z154" s="107"/>
    </row>
    <row r="155" spans="1:26" s="4" customFormat="1" ht="15" customHeight="1" x14ac:dyDescent="0.25">
      <c r="A155" s="15" t="s">
        <v>59</v>
      </c>
      <c r="B155" s="147"/>
      <c r="C155" s="147"/>
      <c r="D155" s="148"/>
      <c r="E155" s="226"/>
      <c r="F155" s="227"/>
      <c r="G155" s="227"/>
      <c r="H155" s="233" t="s">
        <v>51</v>
      </c>
      <c r="I155" s="233"/>
      <c r="J155" s="208" t="s">
        <v>23</v>
      </c>
      <c r="K155" s="208"/>
      <c r="L155" s="208" t="s">
        <v>24</v>
      </c>
      <c r="M155" s="209"/>
      <c r="N155" s="149"/>
      <c r="O155" s="150"/>
      <c r="P155" s="217"/>
      <c r="Q155" s="218"/>
      <c r="R155" s="219"/>
      <c r="S155" s="239" t="s">
        <v>53</v>
      </c>
      <c r="T155" s="239"/>
      <c r="U155" s="239" t="s">
        <v>23</v>
      </c>
      <c r="V155" s="239"/>
      <c r="W155" s="239" t="s">
        <v>24</v>
      </c>
      <c r="X155" s="241"/>
      <c r="Y155" s="106"/>
      <c r="Z155" s="107"/>
    </row>
    <row r="156" spans="1:26" s="4" customFormat="1" ht="15" customHeight="1" x14ac:dyDescent="0.25">
      <c r="A156" s="15" t="s">
        <v>60</v>
      </c>
      <c r="B156" s="147"/>
      <c r="C156" s="147"/>
      <c r="D156" s="148"/>
      <c r="E156" s="228"/>
      <c r="F156" s="229"/>
      <c r="G156" s="229"/>
      <c r="H156" s="234"/>
      <c r="I156" s="234"/>
      <c r="J156" s="210"/>
      <c r="K156" s="210"/>
      <c r="L156" s="210"/>
      <c r="M156" s="211"/>
      <c r="N156" s="151"/>
      <c r="O156" s="151"/>
      <c r="P156" s="220"/>
      <c r="Q156" s="221"/>
      <c r="R156" s="222"/>
      <c r="S156" s="240"/>
      <c r="T156" s="240"/>
      <c r="U156" s="240"/>
      <c r="V156" s="240"/>
      <c r="W156" s="240"/>
      <c r="X156" s="242"/>
      <c r="Y156" s="106"/>
      <c r="Z156" s="107"/>
    </row>
    <row r="157" spans="1:26" s="4" customFormat="1" ht="15" customHeight="1" x14ac:dyDescent="0.25">
      <c r="A157" s="144"/>
      <c r="B157" s="146"/>
      <c r="C157" s="146"/>
      <c r="D157" s="146"/>
      <c r="E157" s="245" t="s">
        <v>48</v>
      </c>
      <c r="F157" s="246"/>
      <c r="G157" s="246"/>
      <c r="H157" s="267" t="s">
        <v>22</v>
      </c>
      <c r="I157" s="267"/>
      <c r="J157" s="249"/>
      <c r="K157" s="249"/>
      <c r="L157" s="249"/>
      <c r="M157" s="249"/>
      <c r="N157" s="151"/>
      <c r="O157" s="151"/>
      <c r="P157" s="212" t="s">
        <v>48</v>
      </c>
      <c r="Q157" s="213"/>
      <c r="R157" s="213"/>
      <c r="S157" s="267" t="s">
        <v>22</v>
      </c>
      <c r="T157" s="267"/>
      <c r="U157" s="235"/>
      <c r="V157" s="265"/>
      <c r="W157" s="235"/>
      <c r="X157" s="236"/>
      <c r="Y157" s="106"/>
      <c r="Z157" s="107"/>
    </row>
    <row r="158" spans="1:26" s="4" customFormat="1" ht="15" customHeight="1" x14ac:dyDescent="0.25">
      <c r="A158" s="152"/>
      <c r="B158" s="106"/>
      <c r="C158" s="106"/>
      <c r="D158" s="106"/>
      <c r="E158" s="245" t="s">
        <v>49</v>
      </c>
      <c r="F158" s="246"/>
      <c r="G158" s="246"/>
      <c r="H158" s="247"/>
      <c r="I158" s="247"/>
      <c r="J158" s="249"/>
      <c r="K158" s="249"/>
      <c r="L158" s="249"/>
      <c r="M158" s="249"/>
      <c r="N158" s="151"/>
      <c r="O158" s="151"/>
      <c r="P158" s="212" t="s">
        <v>49</v>
      </c>
      <c r="Q158" s="213"/>
      <c r="R158" s="213"/>
      <c r="S158" s="268"/>
      <c r="T158" s="269"/>
      <c r="U158" s="235"/>
      <c r="V158" s="265"/>
      <c r="W158" s="235"/>
      <c r="X158" s="236"/>
      <c r="Y158" s="106"/>
      <c r="Z158" s="107"/>
    </row>
    <row r="159" spans="1:26" s="4" customFormat="1" ht="15" customHeight="1" thickBot="1" x14ac:dyDescent="0.3">
      <c r="A159" s="152"/>
      <c r="B159" s="106"/>
      <c r="C159" s="106"/>
      <c r="D159" s="106"/>
      <c r="E159" s="243" t="s">
        <v>50</v>
      </c>
      <c r="F159" s="244"/>
      <c r="G159" s="244"/>
      <c r="H159" s="248"/>
      <c r="I159" s="248"/>
      <c r="J159" s="254"/>
      <c r="K159" s="254"/>
      <c r="L159" s="255"/>
      <c r="M159" s="256"/>
      <c r="N159" s="151"/>
      <c r="O159" s="151"/>
      <c r="P159" s="274" t="s">
        <v>50</v>
      </c>
      <c r="Q159" s="275"/>
      <c r="R159" s="275"/>
      <c r="S159" s="270"/>
      <c r="T159" s="271"/>
      <c r="U159" s="237"/>
      <c r="V159" s="266"/>
      <c r="W159" s="237"/>
      <c r="X159" s="238"/>
      <c r="Y159" s="106"/>
      <c r="Z159" s="107"/>
    </row>
    <row r="160" spans="1:26" s="4" customFormat="1" ht="15" customHeight="1" thickBot="1" x14ac:dyDescent="0.3">
      <c r="A160" s="153"/>
      <c r="B160" s="154"/>
      <c r="C160" s="154"/>
      <c r="D160" s="154"/>
      <c r="E160" s="154"/>
      <c r="F160" s="154"/>
      <c r="G160" s="154"/>
      <c r="H160" s="154"/>
      <c r="I160" s="154"/>
      <c r="J160" s="154"/>
      <c r="K160" s="154"/>
      <c r="L160" s="155"/>
      <c r="M160" s="155"/>
      <c r="N160" s="156"/>
      <c r="O160" s="156"/>
      <c r="P160" s="156"/>
      <c r="Q160" s="106"/>
      <c r="R160" s="106"/>
      <c r="S160" s="106"/>
      <c r="T160" s="106"/>
      <c r="U160" s="106"/>
      <c r="V160" s="106"/>
      <c r="W160" s="106"/>
      <c r="X160" s="106"/>
      <c r="Y160" s="106"/>
      <c r="Z160" s="107"/>
    </row>
    <row r="161" spans="1:26" s="4" customFormat="1" ht="15" customHeight="1" x14ac:dyDescent="0.25">
      <c r="A161" s="331" t="s">
        <v>66</v>
      </c>
      <c r="B161" s="333" t="s">
        <v>34</v>
      </c>
      <c r="C161" s="335" t="s">
        <v>45</v>
      </c>
      <c r="D161" s="337" t="s">
        <v>42</v>
      </c>
      <c r="E161" s="326"/>
      <c r="F161" s="338"/>
      <c r="G161" s="339" t="s">
        <v>46</v>
      </c>
      <c r="H161" s="340"/>
      <c r="I161" s="340"/>
      <c r="J161" s="340"/>
      <c r="K161" s="340"/>
      <c r="L161" s="340"/>
      <c r="M161" s="340"/>
      <c r="N161" s="340"/>
      <c r="O161" s="340"/>
      <c r="P161" s="341"/>
      <c r="Q161" s="342" t="s">
        <v>35</v>
      </c>
      <c r="R161" s="320"/>
      <c r="S161" s="343"/>
      <c r="T161" s="319" t="s">
        <v>36</v>
      </c>
      <c r="U161" s="320"/>
      <c r="V161" s="321"/>
      <c r="W161" s="325" t="s">
        <v>37</v>
      </c>
      <c r="X161" s="326"/>
      <c r="Y161" s="326"/>
      <c r="Z161" s="327"/>
    </row>
    <row r="162" spans="1:26" s="4" customFormat="1" ht="80.25" x14ac:dyDescent="0.25">
      <c r="A162" s="332"/>
      <c r="B162" s="334"/>
      <c r="C162" s="336"/>
      <c r="D162" s="62" t="s">
        <v>38</v>
      </c>
      <c r="E162" s="63" t="s">
        <v>39</v>
      </c>
      <c r="F162" s="64" t="s">
        <v>40</v>
      </c>
      <c r="G162" s="65" t="s">
        <v>0</v>
      </c>
      <c r="H162" s="161" t="s">
        <v>73</v>
      </c>
      <c r="I162" s="66" t="s">
        <v>1</v>
      </c>
      <c r="J162" s="162" t="s">
        <v>78</v>
      </c>
      <c r="K162" s="162" t="s">
        <v>79</v>
      </c>
      <c r="L162" s="162" t="s">
        <v>80</v>
      </c>
      <c r="M162" s="162" t="s">
        <v>81</v>
      </c>
      <c r="N162" s="162" t="s">
        <v>82</v>
      </c>
      <c r="O162" s="162" t="s">
        <v>83</v>
      </c>
      <c r="P162" s="67" t="s">
        <v>47</v>
      </c>
      <c r="Q162" s="344"/>
      <c r="R162" s="323"/>
      <c r="S162" s="345"/>
      <c r="T162" s="322"/>
      <c r="U162" s="323"/>
      <c r="V162" s="324"/>
      <c r="W162" s="328"/>
      <c r="X162" s="329"/>
      <c r="Y162" s="329"/>
      <c r="Z162" s="330"/>
    </row>
    <row r="163" spans="1:26" s="4" customFormat="1" ht="24" customHeight="1" x14ac:dyDescent="0.25">
      <c r="A163" s="169">
        <f>'Weekly Menus'!E7</f>
        <v>0</v>
      </c>
      <c r="B163" s="17"/>
      <c r="C163" s="68">
        <f>'9-12'!B122</f>
        <v>0</v>
      </c>
      <c r="D163" s="19"/>
      <c r="E163" s="20"/>
      <c r="F163" s="21"/>
      <c r="G163" s="70">
        <f>'9-12'!C122</f>
        <v>0</v>
      </c>
      <c r="H163" s="71">
        <f>'9-12'!D122</f>
        <v>0</v>
      </c>
      <c r="I163" s="71">
        <f>'9-12'!E122</f>
        <v>0</v>
      </c>
      <c r="J163" s="71">
        <f>'9-12'!G122</f>
        <v>0</v>
      </c>
      <c r="K163" s="71">
        <f>'9-12'!H122</f>
        <v>0</v>
      </c>
      <c r="L163" s="71">
        <f>'9-12'!I122</f>
        <v>0</v>
      </c>
      <c r="M163" s="71">
        <f>'9-12'!J122</f>
        <v>0</v>
      </c>
      <c r="N163" s="71">
        <f>'9-12'!K122</f>
        <v>0</v>
      </c>
      <c r="O163" s="71">
        <f>'9-12'!L122</f>
        <v>0</v>
      </c>
      <c r="P163" s="72">
        <f>SUM(J163:O163)</f>
        <v>0</v>
      </c>
      <c r="Q163" s="280"/>
      <c r="R163" s="280"/>
      <c r="S163" s="281"/>
      <c r="T163" s="279"/>
      <c r="U163" s="280"/>
      <c r="V163" s="281"/>
      <c r="W163" s="276"/>
      <c r="X163" s="277"/>
      <c r="Y163" s="277"/>
      <c r="Z163" s="278"/>
    </row>
    <row r="164" spans="1:26" s="4" customFormat="1" ht="24" customHeight="1" x14ac:dyDescent="0.25">
      <c r="A164" s="169">
        <f>'Weekly Menus'!E8</f>
        <v>0</v>
      </c>
      <c r="B164" s="17"/>
      <c r="C164" s="68">
        <f>'9-12'!B123</f>
        <v>0</v>
      </c>
      <c r="D164" s="19"/>
      <c r="E164" s="20"/>
      <c r="F164" s="21"/>
      <c r="G164" s="70">
        <f>'9-12'!C123</f>
        <v>0</v>
      </c>
      <c r="H164" s="71">
        <f>'9-12'!D123</f>
        <v>0</v>
      </c>
      <c r="I164" s="71">
        <f>'9-12'!E123</f>
        <v>0</v>
      </c>
      <c r="J164" s="71">
        <f>'9-12'!G123</f>
        <v>0</v>
      </c>
      <c r="K164" s="71">
        <f>'9-12'!H123</f>
        <v>0</v>
      </c>
      <c r="L164" s="71">
        <f>'9-12'!I123</f>
        <v>0</v>
      </c>
      <c r="M164" s="71">
        <f>'9-12'!J123</f>
        <v>0</v>
      </c>
      <c r="N164" s="71">
        <f>'9-12'!K123</f>
        <v>0</v>
      </c>
      <c r="O164" s="71">
        <f>'9-12'!L123</f>
        <v>0</v>
      </c>
      <c r="P164" s="72">
        <f t="shared" ref="P164:P182" si="12">SUM(J164:O164)</f>
        <v>0</v>
      </c>
      <c r="Q164" s="280"/>
      <c r="R164" s="280"/>
      <c r="S164" s="281"/>
      <c r="T164" s="279"/>
      <c r="U164" s="280"/>
      <c r="V164" s="281"/>
      <c r="W164" s="276"/>
      <c r="X164" s="277"/>
      <c r="Y164" s="277"/>
      <c r="Z164" s="278"/>
    </row>
    <row r="165" spans="1:26" s="4" customFormat="1" ht="24" customHeight="1" x14ac:dyDescent="0.25">
      <c r="A165" s="169">
        <f>'Weekly Menus'!E9</f>
        <v>0</v>
      </c>
      <c r="B165" s="17"/>
      <c r="C165" s="68">
        <f>'9-12'!B124</f>
        <v>0</v>
      </c>
      <c r="D165" s="19"/>
      <c r="E165" s="20"/>
      <c r="F165" s="21"/>
      <c r="G165" s="70">
        <f>'9-12'!C124</f>
        <v>0</v>
      </c>
      <c r="H165" s="71">
        <f>'9-12'!D124</f>
        <v>0</v>
      </c>
      <c r="I165" s="71">
        <f>'9-12'!E124</f>
        <v>0</v>
      </c>
      <c r="J165" s="71">
        <f>'9-12'!G124</f>
        <v>0</v>
      </c>
      <c r="K165" s="71">
        <f>'9-12'!H124</f>
        <v>0</v>
      </c>
      <c r="L165" s="71">
        <f>'9-12'!I124</f>
        <v>0</v>
      </c>
      <c r="M165" s="71">
        <f>'9-12'!J124</f>
        <v>0</v>
      </c>
      <c r="N165" s="71">
        <f>'9-12'!K124</f>
        <v>0</v>
      </c>
      <c r="O165" s="71">
        <f>'9-12'!L124</f>
        <v>0</v>
      </c>
      <c r="P165" s="72">
        <f t="shared" si="12"/>
        <v>0</v>
      </c>
      <c r="Q165" s="280"/>
      <c r="R165" s="280"/>
      <c r="S165" s="281"/>
      <c r="T165" s="279"/>
      <c r="U165" s="280"/>
      <c r="V165" s="281"/>
      <c r="W165" s="276"/>
      <c r="X165" s="277"/>
      <c r="Y165" s="277"/>
      <c r="Z165" s="278"/>
    </row>
    <row r="166" spans="1:26" s="4" customFormat="1" ht="24" customHeight="1" x14ac:dyDescent="0.25">
      <c r="A166" s="169">
        <f>'Weekly Menus'!E10</f>
        <v>0</v>
      </c>
      <c r="B166" s="17"/>
      <c r="C166" s="68">
        <f>'9-12'!B125</f>
        <v>0</v>
      </c>
      <c r="D166" s="19"/>
      <c r="E166" s="20"/>
      <c r="F166" s="21"/>
      <c r="G166" s="70">
        <f>'9-12'!C125</f>
        <v>0</v>
      </c>
      <c r="H166" s="71">
        <f>'9-12'!D125</f>
        <v>0</v>
      </c>
      <c r="I166" s="71">
        <f>'9-12'!E125</f>
        <v>0</v>
      </c>
      <c r="J166" s="71">
        <f>'9-12'!G125</f>
        <v>0</v>
      </c>
      <c r="K166" s="71">
        <f>'9-12'!H125</f>
        <v>0</v>
      </c>
      <c r="L166" s="71">
        <f>'9-12'!I125</f>
        <v>0</v>
      </c>
      <c r="M166" s="71">
        <f>'9-12'!J125</f>
        <v>0</v>
      </c>
      <c r="N166" s="71">
        <f>'9-12'!K125</f>
        <v>0</v>
      </c>
      <c r="O166" s="71">
        <f>'9-12'!L125</f>
        <v>0</v>
      </c>
      <c r="P166" s="72">
        <f t="shared" si="12"/>
        <v>0</v>
      </c>
      <c r="Q166" s="280"/>
      <c r="R166" s="280"/>
      <c r="S166" s="281"/>
      <c r="T166" s="279"/>
      <c r="U166" s="280"/>
      <c r="V166" s="281"/>
      <c r="W166" s="276"/>
      <c r="X166" s="277"/>
      <c r="Y166" s="277"/>
      <c r="Z166" s="278"/>
    </row>
    <row r="167" spans="1:26" s="4" customFormat="1" ht="24" customHeight="1" x14ac:dyDescent="0.25">
      <c r="A167" s="169">
        <f>'Weekly Menus'!E11</f>
        <v>0</v>
      </c>
      <c r="B167" s="17"/>
      <c r="C167" s="68">
        <f>'9-12'!B126</f>
        <v>0</v>
      </c>
      <c r="D167" s="19"/>
      <c r="E167" s="20"/>
      <c r="F167" s="21"/>
      <c r="G167" s="70">
        <f>'9-12'!C126</f>
        <v>0</v>
      </c>
      <c r="H167" s="71">
        <f>'9-12'!D126</f>
        <v>0</v>
      </c>
      <c r="I167" s="71">
        <f>'9-12'!E126</f>
        <v>0</v>
      </c>
      <c r="J167" s="71">
        <f>'9-12'!G126</f>
        <v>0</v>
      </c>
      <c r="K167" s="71">
        <f>'9-12'!H126</f>
        <v>0</v>
      </c>
      <c r="L167" s="71">
        <f>'9-12'!I126</f>
        <v>0</v>
      </c>
      <c r="M167" s="71">
        <f>'9-12'!J126</f>
        <v>0</v>
      </c>
      <c r="N167" s="71">
        <f>'9-12'!K126</f>
        <v>0</v>
      </c>
      <c r="O167" s="71">
        <f>'9-12'!L126</f>
        <v>0</v>
      </c>
      <c r="P167" s="72">
        <f t="shared" si="12"/>
        <v>0</v>
      </c>
      <c r="Q167" s="280"/>
      <c r="R167" s="280"/>
      <c r="S167" s="281"/>
      <c r="T167" s="279"/>
      <c r="U167" s="280"/>
      <c r="V167" s="281"/>
      <c r="W167" s="276"/>
      <c r="X167" s="277"/>
      <c r="Y167" s="277"/>
      <c r="Z167" s="278"/>
    </row>
    <row r="168" spans="1:26" s="4" customFormat="1" ht="24" customHeight="1" x14ac:dyDescent="0.25">
      <c r="A168" s="169">
        <f>'Weekly Menus'!E12</f>
        <v>0</v>
      </c>
      <c r="B168" s="17"/>
      <c r="C168" s="68">
        <f>'9-12'!B127</f>
        <v>0</v>
      </c>
      <c r="D168" s="19"/>
      <c r="E168" s="20"/>
      <c r="F168" s="21"/>
      <c r="G168" s="70">
        <f>'9-12'!C127</f>
        <v>0</v>
      </c>
      <c r="H168" s="71">
        <f>'9-12'!D127</f>
        <v>0</v>
      </c>
      <c r="I168" s="71">
        <f>'9-12'!E127</f>
        <v>0</v>
      </c>
      <c r="J168" s="71">
        <f>'9-12'!G127</f>
        <v>0</v>
      </c>
      <c r="K168" s="71">
        <f>'9-12'!H127</f>
        <v>0</v>
      </c>
      <c r="L168" s="71">
        <f>'9-12'!I127</f>
        <v>0</v>
      </c>
      <c r="M168" s="71">
        <f>'9-12'!J127</f>
        <v>0</v>
      </c>
      <c r="N168" s="71">
        <f>'9-12'!K127</f>
        <v>0</v>
      </c>
      <c r="O168" s="71">
        <f>'9-12'!L127</f>
        <v>0</v>
      </c>
      <c r="P168" s="72">
        <f t="shared" si="12"/>
        <v>0</v>
      </c>
      <c r="Q168" s="280"/>
      <c r="R168" s="280"/>
      <c r="S168" s="281"/>
      <c r="T168" s="279"/>
      <c r="U168" s="280"/>
      <c r="V168" s="281"/>
      <c r="W168" s="276"/>
      <c r="X168" s="277"/>
      <c r="Y168" s="277"/>
      <c r="Z168" s="278"/>
    </row>
    <row r="169" spans="1:26" s="4" customFormat="1" ht="24" customHeight="1" x14ac:dyDescent="0.25">
      <c r="A169" s="169">
        <f>'Weekly Menus'!E13</f>
        <v>0</v>
      </c>
      <c r="B169" s="17"/>
      <c r="C169" s="68">
        <f>'9-12'!B128</f>
        <v>0</v>
      </c>
      <c r="D169" s="19"/>
      <c r="E169" s="20"/>
      <c r="F169" s="21"/>
      <c r="G169" s="70">
        <f>'9-12'!C128</f>
        <v>0</v>
      </c>
      <c r="H169" s="71">
        <f>'9-12'!D128</f>
        <v>0</v>
      </c>
      <c r="I169" s="71">
        <f>'9-12'!E128</f>
        <v>0</v>
      </c>
      <c r="J169" s="71">
        <f>'9-12'!G128</f>
        <v>0</v>
      </c>
      <c r="K169" s="71">
        <f>'9-12'!H128</f>
        <v>0</v>
      </c>
      <c r="L169" s="71">
        <f>'9-12'!I128</f>
        <v>0</v>
      </c>
      <c r="M169" s="71">
        <f>'9-12'!J128</f>
        <v>0</v>
      </c>
      <c r="N169" s="71">
        <f>'9-12'!K128</f>
        <v>0</v>
      </c>
      <c r="O169" s="71">
        <f>'9-12'!L128</f>
        <v>0</v>
      </c>
      <c r="P169" s="72">
        <f t="shared" si="12"/>
        <v>0</v>
      </c>
      <c r="Q169" s="280"/>
      <c r="R169" s="280"/>
      <c r="S169" s="281"/>
      <c r="T169" s="279"/>
      <c r="U169" s="280"/>
      <c r="V169" s="281"/>
      <c r="W169" s="276"/>
      <c r="X169" s="277"/>
      <c r="Y169" s="277"/>
      <c r="Z169" s="278"/>
    </row>
    <row r="170" spans="1:26" s="4" customFormat="1" ht="24" customHeight="1" x14ac:dyDescent="0.25">
      <c r="A170" s="169">
        <f>'Weekly Menus'!E14</f>
        <v>0</v>
      </c>
      <c r="B170" s="17"/>
      <c r="C170" s="68">
        <f>'9-12'!B129</f>
        <v>0</v>
      </c>
      <c r="D170" s="19"/>
      <c r="E170" s="20"/>
      <c r="F170" s="21"/>
      <c r="G170" s="70">
        <f>'9-12'!C129</f>
        <v>0</v>
      </c>
      <c r="H170" s="71">
        <f>'9-12'!D129</f>
        <v>0</v>
      </c>
      <c r="I170" s="71">
        <f>'9-12'!E129</f>
        <v>0</v>
      </c>
      <c r="J170" s="71">
        <f>'9-12'!G129</f>
        <v>0</v>
      </c>
      <c r="K170" s="71">
        <f>'9-12'!H129</f>
        <v>0</v>
      </c>
      <c r="L170" s="71">
        <f>'9-12'!I129</f>
        <v>0</v>
      </c>
      <c r="M170" s="71">
        <f>'9-12'!J129</f>
        <v>0</v>
      </c>
      <c r="N170" s="71">
        <f>'9-12'!K129</f>
        <v>0</v>
      </c>
      <c r="O170" s="71">
        <f>'9-12'!L129</f>
        <v>0</v>
      </c>
      <c r="P170" s="72">
        <f t="shared" si="12"/>
        <v>0</v>
      </c>
      <c r="Q170" s="280"/>
      <c r="R170" s="280"/>
      <c r="S170" s="281"/>
      <c r="T170" s="279"/>
      <c r="U170" s="280"/>
      <c r="V170" s="281"/>
      <c r="W170" s="276"/>
      <c r="X170" s="277"/>
      <c r="Y170" s="277"/>
      <c r="Z170" s="278"/>
    </row>
    <row r="171" spans="1:26" s="4" customFormat="1" ht="24" customHeight="1" x14ac:dyDescent="0.25">
      <c r="A171" s="169">
        <f>'Weekly Menus'!E15</f>
        <v>0</v>
      </c>
      <c r="B171" s="17"/>
      <c r="C171" s="68">
        <f>'9-12'!B130</f>
        <v>0</v>
      </c>
      <c r="D171" s="19"/>
      <c r="E171" s="20"/>
      <c r="F171" s="21"/>
      <c r="G171" s="70">
        <f>'9-12'!C130</f>
        <v>0</v>
      </c>
      <c r="H171" s="71">
        <f>'9-12'!D130</f>
        <v>0</v>
      </c>
      <c r="I171" s="71">
        <f>'9-12'!E130</f>
        <v>0</v>
      </c>
      <c r="J171" s="71">
        <f>'9-12'!G130</f>
        <v>0</v>
      </c>
      <c r="K171" s="71">
        <f>'9-12'!H130</f>
        <v>0</v>
      </c>
      <c r="L171" s="71">
        <f>'9-12'!I130</f>
        <v>0</v>
      </c>
      <c r="M171" s="71">
        <f>'9-12'!J130</f>
        <v>0</v>
      </c>
      <c r="N171" s="71">
        <f>'9-12'!K130</f>
        <v>0</v>
      </c>
      <c r="O171" s="71">
        <f>'9-12'!L130</f>
        <v>0</v>
      </c>
      <c r="P171" s="72">
        <f t="shared" si="12"/>
        <v>0</v>
      </c>
      <c r="Q171" s="280"/>
      <c r="R171" s="280"/>
      <c r="S171" s="281"/>
      <c r="T171" s="279"/>
      <c r="U171" s="280"/>
      <c r="V171" s="281"/>
      <c r="W171" s="276"/>
      <c r="X171" s="277"/>
      <c r="Y171" s="277"/>
      <c r="Z171" s="278"/>
    </row>
    <row r="172" spans="1:26" s="4" customFormat="1" ht="24" customHeight="1" x14ac:dyDescent="0.25">
      <c r="A172" s="169">
        <f>'Weekly Menus'!E16</f>
        <v>0</v>
      </c>
      <c r="B172" s="17"/>
      <c r="C172" s="68">
        <f>'9-12'!B131</f>
        <v>0</v>
      </c>
      <c r="D172" s="19"/>
      <c r="E172" s="20"/>
      <c r="F172" s="21"/>
      <c r="G172" s="70">
        <f>'9-12'!C131</f>
        <v>0</v>
      </c>
      <c r="H172" s="71">
        <f>'9-12'!D131</f>
        <v>0</v>
      </c>
      <c r="I172" s="71">
        <f>'9-12'!E131</f>
        <v>0</v>
      </c>
      <c r="J172" s="71">
        <f>'9-12'!G131</f>
        <v>0</v>
      </c>
      <c r="K172" s="71">
        <f>'9-12'!H131</f>
        <v>0</v>
      </c>
      <c r="L172" s="71">
        <f>'9-12'!I131</f>
        <v>0</v>
      </c>
      <c r="M172" s="71">
        <f>'9-12'!J131</f>
        <v>0</v>
      </c>
      <c r="N172" s="71">
        <f>'9-12'!K131</f>
        <v>0</v>
      </c>
      <c r="O172" s="71">
        <f>'9-12'!L131</f>
        <v>0</v>
      </c>
      <c r="P172" s="72">
        <f t="shared" si="12"/>
        <v>0</v>
      </c>
      <c r="Q172" s="280"/>
      <c r="R172" s="280"/>
      <c r="S172" s="281"/>
      <c r="T172" s="279"/>
      <c r="U172" s="280"/>
      <c r="V172" s="281"/>
      <c r="W172" s="276"/>
      <c r="X172" s="277"/>
      <c r="Y172" s="277"/>
      <c r="Z172" s="278"/>
    </row>
    <row r="173" spans="1:26" s="4" customFormat="1" ht="24" customHeight="1" x14ac:dyDescent="0.25">
      <c r="A173" s="169">
        <f>'Weekly Menus'!E17</f>
        <v>0</v>
      </c>
      <c r="B173" s="17"/>
      <c r="C173" s="68">
        <f>'9-12'!B132</f>
        <v>0</v>
      </c>
      <c r="D173" s="19"/>
      <c r="E173" s="20"/>
      <c r="F173" s="21"/>
      <c r="G173" s="70">
        <f>'9-12'!C132</f>
        <v>0</v>
      </c>
      <c r="H173" s="71">
        <f>'9-12'!D132</f>
        <v>0</v>
      </c>
      <c r="I173" s="71">
        <f>'9-12'!E132</f>
        <v>0</v>
      </c>
      <c r="J173" s="71">
        <f>'9-12'!G132</f>
        <v>0</v>
      </c>
      <c r="K173" s="71">
        <f>'9-12'!H132</f>
        <v>0</v>
      </c>
      <c r="L173" s="71">
        <f>'9-12'!I132</f>
        <v>0</v>
      </c>
      <c r="M173" s="71">
        <f>'9-12'!J132</f>
        <v>0</v>
      </c>
      <c r="N173" s="71">
        <f>'9-12'!K132</f>
        <v>0</v>
      </c>
      <c r="O173" s="71">
        <f>'9-12'!L132</f>
        <v>0</v>
      </c>
      <c r="P173" s="72">
        <f t="shared" si="12"/>
        <v>0</v>
      </c>
      <c r="Q173" s="280"/>
      <c r="R173" s="280"/>
      <c r="S173" s="281"/>
      <c r="T173" s="279"/>
      <c r="U173" s="280"/>
      <c r="V173" s="281"/>
      <c r="W173" s="290"/>
      <c r="X173" s="290"/>
      <c r="Y173" s="290"/>
      <c r="Z173" s="291"/>
    </row>
    <row r="174" spans="1:26" s="4" customFormat="1" ht="24" customHeight="1" x14ac:dyDescent="0.25">
      <c r="A174" s="169">
        <f>'Weekly Menus'!E18</f>
        <v>0</v>
      </c>
      <c r="B174" s="17"/>
      <c r="C174" s="68">
        <f>'9-12'!B133</f>
        <v>0</v>
      </c>
      <c r="D174" s="19"/>
      <c r="E174" s="20"/>
      <c r="F174" s="21"/>
      <c r="G174" s="70">
        <f>'9-12'!C133</f>
        <v>0</v>
      </c>
      <c r="H174" s="71">
        <f>'9-12'!D133</f>
        <v>0</v>
      </c>
      <c r="I174" s="71">
        <f>'9-12'!E133</f>
        <v>0</v>
      </c>
      <c r="J174" s="71">
        <f>'9-12'!G133</f>
        <v>0</v>
      </c>
      <c r="K174" s="71">
        <f>'9-12'!H133</f>
        <v>0</v>
      </c>
      <c r="L174" s="71">
        <f>'9-12'!I133</f>
        <v>0</v>
      </c>
      <c r="M174" s="71">
        <f>'9-12'!J133</f>
        <v>0</v>
      </c>
      <c r="N174" s="71">
        <f>'9-12'!K133</f>
        <v>0</v>
      </c>
      <c r="O174" s="71">
        <f>'9-12'!L133</f>
        <v>0</v>
      </c>
      <c r="P174" s="72">
        <f t="shared" si="12"/>
        <v>0</v>
      </c>
      <c r="Q174" s="280"/>
      <c r="R174" s="280"/>
      <c r="S174" s="281"/>
      <c r="T174" s="279"/>
      <c r="U174" s="280"/>
      <c r="V174" s="281"/>
      <c r="W174" s="290"/>
      <c r="X174" s="290"/>
      <c r="Y174" s="290"/>
      <c r="Z174" s="291"/>
    </row>
    <row r="175" spans="1:26" s="4" customFormat="1" ht="24" customHeight="1" x14ac:dyDescent="0.25">
      <c r="A175" s="169">
        <f>'Weekly Menus'!E19</f>
        <v>0</v>
      </c>
      <c r="B175" s="17"/>
      <c r="C175" s="68">
        <f>'9-12'!B134</f>
        <v>0</v>
      </c>
      <c r="D175" s="19"/>
      <c r="E175" s="20"/>
      <c r="F175" s="21"/>
      <c r="G175" s="70">
        <f>'9-12'!C134</f>
        <v>0</v>
      </c>
      <c r="H175" s="71">
        <f>'9-12'!D134</f>
        <v>0</v>
      </c>
      <c r="I175" s="71">
        <f>'9-12'!E134</f>
        <v>0</v>
      </c>
      <c r="J175" s="71">
        <f>'9-12'!G134</f>
        <v>0</v>
      </c>
      <c r="K175" s="71">
        <f>'9-12'!H134</f>
        <v>0</v>
      </c>
      <c r="L175" s="71">
        <f>'9-12'!I134</f>
        <v>0</v>
      </c>
      <c r="M175" s="71">
        <f>'9-12'!J134</f>
        <v>0</v>
      </c>
      <c r="N175" s="71">
        <f>'9-12'!K134</f>
        <v>0</v>
      </c>
      <c r="O175" s="71">
        <f>'9-12'!L134</f>
        <v>0</v>
      </c>
      <c r="P175" s="72">
        <f t="shared" si="12"/>
        <v>0</v>
      </c>
      <c r="Q175" s="280"/>
      <c r="R175" s="280"/>
      <c r="S175" s="281"/>
      <c r="T175" s="279"/>
      <c r="U175" s="280"/>
      <c r="V175" s="281"/>
      <c r="W175" s="290"/>
      <c r="X175" s="290"/>
      <c r="Y175" s="290"/>
      <c r="Z175" s="291"/>
    </row>
    <row r="176" spans="1:26" s="4" customFormat="1" ht="24" customHeight="1" x14ac:dyDescent="0.25">
      <c r="A176" s="169">
        <f>'Weekly Menus'!E20</f>
        <v>0</v>
      </c>
      <c r="B176" s="17"/>
      <c r="C176" s="68">
        <f>'9-12'!B135</f>
        <v>0</v>
      </c>
      <c r="D176" s="19"/>
      <c r="E176" s="20"/>
      <c r="F176" s="21"/>
      <c r="G176" s="70">
        <f>'9-12'!C135</f>
        <v>0</v>
      </c>
      <c r="H176" s="71">
        <f>'9-12'!D135</f>
        <v>0</v>
      </c>
      <c r="I176" s="71">
        <f>'9-12'!E135</f>
        <v>0</v>
      </c>
      <c r="J176" s="71">
        <f>'9-12'!G135</f>
        <v>0</v>
      </c>
      <c r="K176" s="71">
        <f>'9-12'!H135</f>
        <v>0</v>
      </c>
      <c r="L176" s="71">
        <f>'9-12'!I135</f>
        <v>0</v>
      </c>
      <c r="M176" s="71">
        <f>'9-12'!J135</f>
        <v>0</v>
      </c>
      <c r="N176" s="71">
        <f>'9-12'!K135</f>
        <v>0</v>
      </c>
      <c r="O176" s="71">
        <f>'9-12'!L135</f>
        <v>0</v>
      </c>
      <c r="P176" s="72">
        <f t="shared" si="12"/>
        <v>0</v>
      </c>
      <c r="Q176" s="280"/>
      <c r="R176" s="280"/>
      <c r="S176" s="281"/>
      <c r="T176" s="279"/>
      <c r="U176" s="280"/>
      <c r="V176" s="281"/>
      <c r="W176" s="290"/>
      <c r="X176" s="290"/>
      <c r="Y176" s="290"/>
      <c r="Z176" s="291"/>
    </row>
    <row r="177" spans="1:26" s="4" customFormat="1" ht="24" customHeight="1" x14ac:dyDescent="0.25">
      <c r="A177" s="169">
        <f>'Weekly Menus'!E21</f>
        <v>0</v>
      </c>
      <c r="B177" s="17"/>
      <c r="C177" s="68">
        <f>'9-12'!B136</f>
        <v>0</v>
      </c>
      <c r="D177" s="19"/>
      <c r="E177" s="20"/>
      <c r="F177" s="21"/>
      <c r="G177" s="70">
        <f>'9-12'!C136</f>
        <v>0</v>
      </c>
      <c r="H177" s="71">
        <f>'9-12'!D136</f>
        <v>0</v>
      </c>
      <c r="I177" s="71">
        <f>'9-12'!E136</f>
        <v>0</v>
      </c>
      <c r="J177" s="71">
        <f>'9-12'!G136</f>
        <v>0</v>
      </c>
      <c r="K177" s="71">
        <f>'9-12'!H136</f>
        <v>0</v>
      </c>
      <c r="L177" s="71">
        <f>'9-12'!I136</f>
        <v>0</v>
      </c>
      <c r="M177" s="71">
        <f>'9-12'!J136</f>
        <v>0</v>
      </c>
      <c r="N177" s="71">
        <f>'9-12'!K136</f>
        <v>0</v>
      </c>
      <c r="O177" s="71">
        <f>'9-12'!L136</f>
        <v>0</v>
      </c>
      <c r="P177" s="72">
        <f t="shared" si="12"/>
        <v>0</v>
      </c>
      <c r="Q177" s="280"/>
      <c r="R177" s="280"/>
      <c r="S177" s="281"/>
      <c r="T177" s="279"/>
      <c r="U177" s="280"/>
      <c r="V177" s="281"/>
      <c r="W177" s="290"/>
      <c r="X177" s="290"/>
      <c r="Y177" s="290"/>
      <c r="Z177" s="291"/>
    </row>
    <row r="178" spans="1:26" s="4" customFormat="1" ht="24" customHeight="1" x14ac:dyDescent="0.25">
      <c r="A178" s="169">
        <f>'Weekly Menus'!E22</f>
        <v>0</v>
      </c>
      <c r="B178" s="17"/>
      <c r="C178" s="68">
        <f>'9-12'!B137</f>
        <v>0</v>
      </c>
      <c r="D178" s="19"/>
      <c r="E178" s="20"/>
      <c r="F178" s="21"/>
      <c r="G178" s="70">
        <f>'9-12'!C137</f>
        <v>0</v>
      </c>
      <c r="H178" s="71">
        <f>'9-12'!D137</f>
        <v>0</v>
      </c>
      <c r="I178" s="71">
        <f>'9-12'!E137</f>
        <v>0</v>
      </c>
      <c r="J178" s="71">
        <f>'9-12'!G137</f>
        <v>0</v>
      </c>
      <c r="K178" s="71">
        <f>'9-12'!H137</f>
        <v>0</v>
      </c>
      <c r="L178" s="71">
        <f>'9-12'!I137</f>
        <v>0</v>
      </c>
      <c r="M178" s="71">
        <f>'9-12'!J137</f>
        <v>0</v>
      </c>
      <c r="N178" s="71">
        <f>'9-12'!K137</f>
        <v>0</v>
      </c>
      <c r="O178" s="71">
        <f>'9-12'!L137</f>
        <v>0</v>
      </c>
      <c r="P178" s="72">
        <f t="shared" si="12"/>
        <v>0</v>
      </c>
      <c r="Q178" s="280"/>
      <c r="R178" s="280"/>
      <c r="S178" s="281"/>
      <c r="T178" s="279"/>
      <c r="U178" s="280"/>
      <c r="V178" s="281"/>
      <c r="W178" s="290"/>
      <c r="X178" s="290"/>
      <c r="Y178" s="290"/>
      <c r="Z178" s="291"/>
    </row>
    <row r="179" spans="1:26" s="4" customFormat="1" ht="24" customHeight="1" x14ac:dyDescent="0.25">
      <c r="A179" s="169">
        <f>'Weekly Menus'!E23</f>
        <v>0</v>
      </c>
      <c r="B179" s="17"/>
      <c r="C179" s="68">
        <f>'9-12'!B138</f>
        <v>0</v>
      </c>
      <c r="D179" s="19"/>
      <c r="E179" s="20"/>
      <c r="F179" s="21"/>
      <c r="G179" s="70">
        <f>'9-12'!C138</f>
        <v>0</v>
      </c>
      <c r="H179" s="71">
        <f>'9-12'!D138</f>
        <v>0</v>
      </c>
      <c r="I179" s="71">
        <f>'9-12'!E138</f>
        <v>0</v>
      </c>
      <c r="J179" s="71">
        <f>'9-12'!G138</f>
        <v>0</v>
      </c>
      <c r="K179" s="71">
        <f>'9-12'!H138</f>
        <v>0</v>
      </c>
      <c r="L179" s="71">
        <f>'9-12'!I138</f>
        <v>0</v>
      </c>
      <c r="M179" s="71">
        <f>'9-12'!J138</f>
        <v>0</v>
      </c>
      <c r="N179" s="71">
        <f>'9-12'!K138</f>
        <v>0</v>
      </c>
      <c r="O179" s="71">
        <f>'9-12'!L138</f>
        <v>0</v>
      </c>
      <c r="P179" s="72">
        <f t="shared" si="12"/>
        <v>0</v>
      </c>
      <c r="Q179" s="280"/>
      <c r="R179" s="280"/>
      <c r="S179" s="281"/>
      <c r="T179" s="279"/>
      <c r="U179" s="280"/>
      <c r="V179" s="281"/>
      <c r="W179" s="290"/>
      <c r="X179" s="290"/>
      <c r="Y179" s="290"/>
      <c r="Z179" s="291"/>
    </row>
    <row r="180" spans="1:26" s="4" customFormat="1" ht="24" customHeight="1" x14ac:dyDescent="0.25">
      <c r="A180" s="169">
        <f>'Weekly Menus'!E24</f>
        <v>0</v>
      </c>
      <c r="B180" s="17"/>
      <c r="C180" s="68">
        <f>'9-12'!B139</f>
        <v>0</v>
      </c>
      <c r="D180" s="19"/>
      <c r="E180" s="20"/>
      <c r="F180" s="21"/>
      <c r="G180" s="70">
        <f>'9-12'!C139</f>
        <v>0</v>
      </c>
      <c r="H180" s="71">
        <f>'9-12'!D139</f>
        <v>0</v>
      </c>
      <c r="I180" s="71">
        <f>'9-12'!E139</f>
        <v>0</v>
      </c>
      <c r="J180" s="71">
        <f>'9-12'!G139</f>
        <v>0</v>
      </c>
      <c r="K180" s="71">
        <f>'9-12'!H139</f>
        <v>0</v>
      </c>
      <c r="L180" s="71">
        <f>'9-12'!I139</f>
        <v>0</v>
      </c>
      <c r="M180" s="71">
        <f>'9-12'!J139</f>
        <v>0</v>
      </c>
      <c r="N180" s="71">
        <f>'9-12'!K139</f>
        <v>0</v>
      </c>
      <c r="O180" s="71">
        <f>'9-12'!L139</f>
        <v>0</v>
      </c>
      <c r="P180" s="72">
        <f t="shared" si="12"/>
        <v>0</v>
      </c>
      <c r="Q180" s="280"/>
      <c r="R180" s="280"/>
      <c r="S180" s="281"/>
      <c r="T180" s="279"/>
      <c r="U180" s="280"/>
      <c r="V180" s="281"/>
      <c r="W180" s="290"/>
      <c r="X180" s="290"/>
      <c r="Y180" s="290"/>
      <c r="Z180" s="291"/>
    </row>
    <row r="181" spans="1:26" ht="24" customHeight="1" x14ac:dyDescent="0.25">
      <c r="A181" s="169">
        <f>'Weekly Menus'!E25</f>
        <v>0</v>
      </c>
      <c r="B181" s="17"/>
      <c r="C181" s="68">
        <f>'9-12'!B140</f>
        <v>0</v>
      </c>
      <c r="D181" s="19"/>
      <c r="E181" s="20"/>
      <c r="F181" s="21"/>
      <c r="G181" s="70">
        <f>'9-12'!C140</f>
        <v>0</v>
      </c>
      <c r="H181" s="71">
        <f>'9-12'!D140</f>
        <v>0</v>
      </c>
      <c r="I181" s="71">
        <f>'9-12'!E140</f>
        <v>0</v>
      </c>
      <c r="J181" s="71">
        <f>'9-12'!G140</f>
        <v>0</v>
      </c>
      <c r="K181" s="71">
        <f>'9-12'!H140</f>
        <v>0</v>
      </c>
      <c r="L181" s="71">
        <f>'9-12'!I140</f>
        <v>0</v>
      </c>
      <c r="M181" s="71">
        <f>'9-12'!J140</f>
        <v>0</v>
      </c>
      <c r="N181" s="71">
        <f>'9-12'!K140</f>
        <v>0</v>
      </c>
      <c r="O181" s="71">
        <f>'9-12'!L140</f>
        <v>0</v>
      </c>
      <c r="P181" s="72">
        <f t="shared" si="12"/>
        <v>0</v>
      </c>
      <c r="Q181" s="280"/>
      <c r="R181" s="280"/>
      <c r="S181" s="281"/>
      <c r="T181" s="279"/>
      <c r="U181" s="280"/>
      <c r="V181" s="281"/>
      <c r="W181" s="290"/>
      <c r="X181" s="290"/>
      <c r="Y181" s="290"/>
      <c r="Z181" s="291"/>
    </row>
    <row r="182" spans="1:26" ht="24" customHeight="1" thickBot="1" x14ac:dyDescent="0.3">
      <c r="A182" s="170">
        <f>'Weekly Menus'!E26</f>
        <v>0</v>
      </c>
      <c r="B182" s="18"/>
      <c r="C182" s="68">
        <f>'9-12'!B141</f>
        <v>0</v>
      </c>
      <c r="D182" s="22"/>
      <c r="E182" s="23"/>
      <c r="F182" s="24"/>
      <c r="G182" s="70">
        <f>'9-12'!C141</f>
        <v>0</v>
      </c>
      <c r="H182" s="71">
        <f>'9-12'!D141</f>
        <v>0</v>
      </c>
      <c r="I182" s="71">
        <f>'9-12'!E141</f>
        <v>0</v>
      </c>
      <c r="J182" s="71">
        <f>'9-12'!G141</f>
        <v>0</v>
      </c>
      <c r="K182" s="71">
        <f>'9-12'!H141</f>
        <v>0</v>
      </c>
      <c r="L182" s="71">
        <f>'9-12'!I141</f>
        <v>0</v>
      </c>
      <c r="M182" s="71">
        <f>'9-12'!J141</f>
        <v>0</v>
      </c>
      <c r="N182" s="71">
        <f>'9-12'!K141</f>
        <v>0</v>
      </c>
      <c r="O182" s="71">
        <f>'9-12'!L141</f>
        <v>0</v>
      </c>
      <c r="P182" s="72">
        <f t="shared" si="12"/>
        <v>0</v>
      </c>
      <c r="Q182" s="304"/>
      <c r="R182" s="304"/>
      <c r="S182" s="305"/>
      <c r="T182" s="303"/>
      <c r="U182" s="304"/>
      <c r="V182" s="305"/>
      <c r="W182" s="301"/>
      <c r="X182" s="301"/>
      <c r="Y182" s="301"/>
      <c r="Z182" s="302"/>
    </row>
    <row r="183" spans="1:26" ht="24" customHeight="1" x14ac:dyDescent="0.25">
      <c r="A183" s="346" t="s">
        <v>56</v>
      </c>
      <c r="B183" s="347"/>
      <c r="C183" s="347"/>
      <c r="D183" s="347"/>
      <c r="E183" s="347"/>
      <c r="F183" s="347"/>
      <c r="G183" s="75"/>
      <c r="H183" s="75"/>
      <c r="I183" s="75"/>
      <c r="J183" s="75"/>
      <c r="K183" s="75"/>
      <c r="L183" s="75"/>
      <c r="M183" s="75"/>
      <c r="N183" s="75"/>
      <c r="O183" s="75"/>
      <c r="P183" s="76"/>
      <c r="Q183" s="292" t="s">
        <v>61</v>
      </c>
      <c r="R183" s="293"/>
      <c r="S183" s="293"/>
      <c r="T183" s="293"/>
      <c r="U183" s="293"/>
      <c r="V183" s="293"/>
      <c r="W183" s="293"/>
      <c r="X183" s="293"/>
      <c r="Y183" s="293"/>
      <c r="Z183" s="294"/>
    </row>
    <row r="184" spans="1:26" ht="24" customHeight="1" x14ac:dyDescent="0.25">
      <c r="A184" s="348" t="s">
        <v>55</v>
      </c>
      <c r="B184" s="349"/>
      <c r="C184" s="349"/>
      <c r="D184" s="349"/>
      <c r="E184" s="349"/>
      <c r="F184" s="349"/>
      <c r="G184" s="77">
        <f t="shared" ref="G184:P184" si="13">SUM(G163:G182)</f>
        <v>0</v>
      </c>
      <c r="H184" s="77">
        <f t="shared" si="13"/>
        <v>0</v>
      </c>
      <c r="I184" s="77">
        <f t="shared" si="13"/>
        <v>0</v>
      </c>
      <c r="J184" s="77">
        <f t="shared" si="13"/>
        <v>0</v>
      </c>
      <c r="K184" s="77">
        <f t="shared" si="13"/>
        <v>0</v>
      </c>
      <c r="L184" s="77">
        <f t="shared" si="13"/>
        <v>0</v>
      </c>
      <c r="M184" s="77">
        <f t="shared" si="13"/>
        <v>0</v>
      </c>
      <c r="N184" s="77">
        <f t="shared" si="13"/>
        <v>0</v>
      </c>
      <c r="O184" s="77">
        <f t="shared" si="13"/>
        <v>0</v>
      </c>
      <c r="P184" s="78">
        <f t="shared" si="13"/>
        <v>0</v>
      </c>
      <c r="Q184" s="295"/>
      <c r="R184" s="296"/>
      <c r="S184" s="296"/>
      <c r="T184" s="296"/>
      <c r="U184" s="296"/>
      <c r="V184" s="296"/>
      <c r="W184" s="296"/>
      <c r="X184" s="296"/>
      <c r="Y184" s="296"/>
      <c r="Z184" s="297"/>
    </row>
    <row r="185" spans="1:26" ht="24" customHeight="1" thickBot="1" x14ac:dyDescent="0.3">
      <c r="A185" s="350" t="s">
        <v>67</v>
      </c>
      <c r="B185" s="351"/>
      <c r="C185" s="351"/>
      <c r="D185" s="351"/>
      <c r="E185" s="351"/>
      <c r="F185" s="351"/>
      <c r="G185" s="79">
        <f t="shared" ref="G185:P185" si="14">SUM(G36,G73,G110,G147,G184)</f>
        <v>0</v>
      </c>
      <c r="H185" s="79">
        <f t="shared" si="14"/>
        <v>0</v>
      </c>
      <c r="I185" s="79">
        <f t="shared" si="14"/>
        <v>0</v>
      </c>
      <c r="J185" s="79">
        <f t="shared" si="14"/>
        <v>0</v>
      </c>
      <c r="K185" s="79">
        <f t="shared" si="14"/>
        <v>0</v>
      </c>
      <c r="L185" s="79">
        <f t="shared" si="14"/>
        <v>0</v>
      </c>
      <c r="M185" s="79">
        <f t="shared" si="14"/>
        <v>0</v>
      </c>
      <c r="N185" s="79">
        <f t="shared" si="14"/>
        <v>0</v>
      </c>
      <c r="O185" s="79">
        <f t="shared" si="14"/>
        <v>0</v>
      </c>
      <c r="P185" s="80">
        <f t="shared" si="14"/>
        <v>0</v>
      </c>
      <c r="Q185" s="298"/>
      <c r="R185" s="299"/>
      <c r="S185" s="299"/>
      <c r="T185" s="299"/>
      <c r="U185" s="299"/>
      <c r="V185" s="299"/>
      <c r="W185" s="299"/>
      <c r="X185" s="299"/>
      <c r="Y185" s="299"/>
      <c r="Z185" s="300"/>
    </row>
    <row r="186" spans="1:26" ht="15" customHeight="1" x14ac:dyDescent="0.25"/>
    <row r="187" spans="1:26" ht="15" customHeight="1" x14ac:dyDescent="0.25"/>
    <row r="188" spans="1:26" ht="15" customHeight="1" x14ac:dyDescent="0.25"/>
    <row r="189" spans="1:26" ht="15" customHeight="1" x14ac:dyDescent="0.25"/>
    <row r="190" spans="1:26" ht="15" customHeight="1" x14ac:dyDescent="0.25"/>
    <row r="191" spans="1:26" ht="15" customHeight="1" x14ac:dyDescent="0.25"/>
  </sheetData>
  <sheetProtection password="D9A3" sheet="1" objects="1" scenarios="1" selectLockedCells="1"/>
  <mergeCells count="525">
    <mergeCell ref="A183:F183"/>
    <mergeCell ref="Q183:Z185"/>
    <mergeCell ref="A184:F184"/>
    <mergeCell ref="A185:F185"/>
    <mergeCell ref="Q181:S181"/>
    <mergeCell ref="T181:V181"/>
    <mergeCell ref="W181:Z181"/>
    <mergeCell ref="Q182:S182"/>
    <mergeCell ref="T182:V182"/>
    <mergeCell ref="W182:Z182"/>
    <mergeCell ref="Q179:S179"/>
    <mergeCell ref="T179:V179"/>
    <mergeCell ref="W179:Z179"/>
    <mergeCell ref="Q180:S180"/>
    <mergeCell ref="T180:V180"/>
    <mergeCell ref="W180:Z180"/>
    <mergeCell ref="Q177:S177"/>
    <mergeCell ref="T177:V177"/>
    <mergeCell ref="W177:Z177"/>
    <mergeCell ref="Q178:S178"/>
    <mergeCell ref="T178:V178"/>
    <mergeCell ref="W178:Z178"/>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Q167:S167"/>
    <mergeCell ref="T167:V167"/>
    <mergeCell ref="W167:Z167"/>
    <mergeCell ref="Q168:S168"/>
    <mergeCell ref="T168:V168"/>
    <mergeCell ref="W168:Z168"/>
    <mergeCell ref="Q165:S165"/>
    <mergeCell ref="T165:V165"/>
    <mergeCell ref="W165:Z165"/>
    <mergeCell ref="Q166:S166"/>
    <mergeCell ref="T166:V166"/>
    <mergeCell ref="W166:Z166"/>
    <mergeCell ref="T161:V162"/>
    <mergeCell ref="W161:Z162"/>
    <mergeCell ref="Q163:S163"/>
    <mergeCell ref="T163:V163"/>
    <mergeCell ref="W163:Z163"/>
    <mergeCell ref="Q164:S164"/>
    <mergeCell ref="T164:V164"/>
    <mergeCell ref="W164:Z164"/>
    <mergeCell ref="A161:A162"/>
    <mergeCell ref="B161:B162"/>
    <mergeCell ref="C161:C162"/>
    <mergeCell ref="D161:F161"/>
    <mergeCell ref="G161:P161"/>
    <mergeCell ref="Q161:S162"/>
    <mergeCell ref="U158:V158"/>
    <mergeCell ref="W158:X158"/>
    <mergeCell ref="E159:G159"/>
    <mergeCell ref="J159:K159"/>
    <mergeCell ref="L159:M159"/>
    <mergeCell ref="P159:R159"/>
    <mergeCell ref="U159:V159"/>
    <mergeCell ref="W159:X159"/>
    <mergeCell ref="E158:G158"/>
    <mergeCell ref="H158:I159"/>
    <mergeCell ref="J158:K158"/>
    <mergeCell ref="L158:M158"/>
    <mergeCell ref="P158:R158"/>
    <mergeCell ref="S158:T159"/>
    <mergeCell ref="U155:V156"/>
    <mergeCell ref="W155:X156"/>
    <mergeCell ref="E157:G157"/>
    <mergeCell ref="H157:I157"/>
    <mergeCell ref="J157:K157"/>
    <mergeCell ref="L157:M157"/>
    <mergeCell ref="P157:R157"/>
    <mergeCell ref="S157:T157"/>
    <mergeCell ref="U157:V157"/>
    <mergeCell ref="W157:X157"/>
    <mergeCell ref="E155:G156"/>
    <mergeCell ref="H155:I156"/>
    <mergeCell ref="J155:K156"/>
    <mergeCell ref="L155:M156"/>
    <mergeCell ref="P155:R156"/>
    <mergeCell ref="S155:T156"/>
    <mergeCell ref="A146:F146"/>
    <mergeCell ref="Q146:Z148"/>
    <mergeCell ref="A147:F147"/>
    <mergeCell ref="A148:F148"/>
    <mergeCell ref="A149:Z149"/>
    <mergeCell ref="E154:M154"/>
    <mergeCell ref="P154:X154"/>
    <mergeCell ref="Q144:S144"/>
    <mergeCell ref="T144:V144"/>
    <mergeCell ref="W144:Z144"/>
    <mergeCell ref="Q145:S145"/>
    <mergeCell ref="T145:V145"/>
    <mergeCell ref="W145:Z145"/>
    <mergeCell ref="Q142:S142"/>
    <mergeCell ref="T142:V142"/>
    <mergeCell ref="W142:Z142"/>
    <mergeCell ref="Q143:S143"/>
    <mergeCell ref="T143:V143"/>
    <mergeCell ref="W143:Z143"/>
    <mergeCell ref="Q140:S140"/>
    <mergeCell ref="T140:V140"/>
    <mergeCell ref="W140:Z140"/>
    <mergeCell ref="Q141:S141"/>
    <mergeCell ref="T141:V141"/>
    <mergeCell ref="W141:Z141"/>
    <mergeCell ref="Q138:S138"/>
    <mergeCell ref="T138:V138"/>
    <mergeCell ref="W138:Z138"/>
    <mergeCell ref="Q139:S139"/>
    <mergeCell ref="T139:V139"/>
    <mergeCell ref="W139:Z139"/>
    <mergeCell ref="Q136:S136"/>
    <mergeCell ref="T136:V136"/>
    <mergeCell ref="W136:Z136"/>
    <mergeCell ref="Q137:S137"/>
    <mergeCell ref="T137:V137"/>
    <mergeCell ref="W137:Z137"/>
    <mergeCell ref="Q134:S134"/>
    <mergeCell ref="T134:V134"/>
    <mergeCell ref="W134:Z134"/>
    <mergeCell ref="Q135:S135"/>
    <mergeCell ref="T135:V135"/>
    <mergeCell ref="W135:Z135"/>
    <mergeCell ref="Q132:S132"/>
    <mergeCell ref="T132:V132"/>
    <mergeCell ref="W132:Z132"/>
    <mergeCell ref="Q133:S133"/>
    <mergeCell ref="T133:V133"/>
    <mergeCell ref="W133:Z133"/>
    <mergeCell ref="Q130:S130"/>
    <mergeCell ref="T130:V130"/>
    <mergeCell ref="W130:Z130"/>
    <mergeCell ref="Q131:S131"/>
    <mergeCell ref="T131:V131"/>
    <mergeCell ref="W131:Z131"/>
    <mergeCell ref="Q128:S128"/>
    <mergeCell ref="T128:V128"/>
    <mergeCell ref="W128:Z128"/>
    <mergeCell ref="Q129:S129"/>
    <mergeCell ref="T129:V129"/>
    <mergeCell ref="W129:Z129"/>
    <mergeCell ref="T124:V125"/>
    <mergeCell ref="W124:Z125"/>
    <mergeCell ref="Q126:S126"/>
    <mergeCell ref="T126:V126"/>
    <mergeCell ref="W126:Z126"/>
    <mergeCell ref="Q127:S127"/>
    <mergeCell ref="T127:V127"/>
    <mergeCell ref="W127:Z127"/>
    <mergeCell ref="A124:A125"/>
    <mergeCell ref="B124:B125"/>
    <mergeCell ref="C124:C125"/>
    <mergeCell ref="D124:F124"/>
    <mergeCell ref="G124:P124"/>
    <mergeCell ref="Q124:S125"/>
    <mergeCell ref="U121:V121"/>
    <mergeCell ref="W121:X121"/>
    <mergeCell ref="E122:G122"/>
    <mergeCell ref="J122:K122"/>
    <mergeCell ref="L122:M122"/>
    <mergeCell ref="P122:R122"/>
    <mergeCell ref="U122:V122"/>
    <mergeCell ref="W122:X122"/>
    <mergeCell ref="E121:G121"/>
    <mergeCell ref="H121:I122"/>
    <mergeCell ref="J121:K121"/>
    <mergeCell ref="L121:M121"/>
    <mergeCell ref="P121:R121"/>
    <mergeCell ref="S121:T122"/>
    <mergeCell ref="U118:V119"/>
    <mergeCell ref="W118:X119"/>
    <mergeCell ref="E120:G120"/>
    <mergeCell ref="H120:I120"/>
    <mergeCell ref="J120:K120"/>
    <mergeCell ref="L120:M120"/>
    <mergeCell ref="P120:R120"/>
    <mergeCell ref="S120:T120"/>
    <mergeCell ref="U120:V120"/>
    <mergeCell ref="W120:X120"/>
    <mergeCell ref="E118:G119"/>
    <mergeCell ref="H118:I119"/>
    <mergeCell ref="J118:K119"/>
    <mergeCell ref="L118:M119"/>
    <mergeCell ref="P118:R119"/>
    <mergeCell ref="S118:T119"/>
    <mergeCell ref="A109:F109"/>
    <mergeCell ref="Q109:Z111"/>
    <mergeCell ref="A110:F110"/>
    <mergeCell ref="A111:F111"/>
    <mergeCell ref="A112:Z112"/>
    <mergeCell ref="E117:M117"/>
    <mergeCell ref="P117:X117"/>
    <mergeCell ref="Q107:S107"/>
    <mergeCell ref="T107:V107"/>
    <mergeCell ref="W107:Z107"/>
    <mergeCell ref="Q108:S108"/>
    <mergeCell ref="T108:V108"/>
    <mergeCell ref="W108:Z108"/>
    <mergeCell ref="Q105:S105"/>
    <mergeCell ref="T105:V105"/>
    <mergeCell ref="W105:Z105"/>
    <mergeCell ref="Q106:S106"/>
    <mergeCell ref="T106:V106"/>
    <mergeCell ref="W106:Z10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Q91:S91"/>
    <mergeCell ref="T91:V91"/>
    <mergeCell ref="W91:Z91"/>
    <mergeCell ref="Q92:S92"/>
    <mergeCell ref="T92:V92"/>
    <mergeCell ref="W92:Z92"/>
    <mergeCell ref="T87:V88"/>
    <mergeCell ref="W87:Z88"/>
    <mergeCell ref="Q89:S89"/>
    <mergeCell ref="T89:V89"/>
    <mergeCell ref="W89:Z89"/>
    <mergeCell ref="Q90:S90"/>
    <mergeCell ref="T90:V90"/>
    <mergeCell ref="W90:Z90"/>
    <mergeCell ref="A87:A88"/>
    <mergeCell ref="B87:B88"/>
    <mergeCell ref="C87:C88"/>
    <mergeCell ref="D87:F87"/>
    <mergeCell ref="G87:P87"/>
    <mergeCell ref="Q87:S88"/>
    <mergeCell ref="U84:V84"/>
    <mergeCell ref="W84:X84"/>
    <mergeCell ref="E85:G85"/>
    <mergeCell ref="J85:K85"/>
    <mergeCell ref="L85:M85"/>
    <mergeCell ref="P85:R85"/>
    <mergeCell ref="U85:V85"/>
    <mergeCell ref="W85:X85"/>
    <mergeCell ref="E84:G84"/>
    <mergeCell ref="H84:I85"/>
    <mergeCell ref="J84:K84"/>
    <mergeCell ref="L84:M84"/>
    <mergeCell ref="P84:R84"/>
    <mergeCell ref="S84:T85"/>
    <mergeCell ref="U81:V82"/>
    <mergeCell ref="W81:X82"/>
    <mergeCell ref="E83:G83"/>
    <mergeCell ref="H83:I83"/>
    <mergeCell ref="J83:K83"/>
    <mergeCell ref="L83:M83"/>
    <mergeCell ref="P83:R83"/>
    <mergeCell ref="S83:T83"/>
    <mergeCell ref="U83:V83"/>
    <mergeCell ref="W83:X83"/>
    <mergeCell ref="E81:G82"/>
    <mergeCell ref="H81:I82"/>
    <mergeCell ref="J81:K82"/>
    <mergeCell ref="L81:M82"/>
    <mergeCell ref="P81:R82"/>
    <mergeCell ref="S81:T82"/>
    <mergeCell ref="A72:F72"/>
    <mergeCell ref="Q72:Z74"/>
    <mergeCell ref="A73:F73"/>
    <mergeCell ref="A74:F74"/>
    <mergeCell ref="A75:Z75"/>
    <mergeCell ref="E80:M80"/>
    <mergeCell ref="P80:X80"/>
    <mergeCell ref="Q70:S70"/>
    <mergeCell ref="T70:V70"/>
    <mergeCell ref="W70:Z70"/>
    <mergeCell ref="Q71:S71"/>
    <mergeCell ref="T71:V71"/>
    <mergeCell ref="W71:Z71"/>
    <mergeCell ref="Q68:S68"/>
    <mergeCell ref="T68:V68"/>
    <mergeCell ref="W68:Z68"/>
    <mergeCell ref="Q69:S69"/>
    <mergeCell ref="T69:V69"/>
    <mergeCell ref="W69:Z69"/>
    <mergeCell ref="Q66:S66"/>
    <mergeCell ref="T66:V66"/>
    <mergeCell ref="W66:Z66"/>
    <mergeCell ref="Q67:S67"/>
    <mergeCell ref="T67:V67"/>
    <mergeCell ref="W67:Z67"/>
    <mergeCell ref="Q64:S64"/>
    <mergeCell ref="T64:V64"/>
    <mergeCell ref="W64:Z64"/>
    <mergeCell ref="Q65:S65"/>
    <mergeCell ref="T65:V65"/>
    <mergeCell ref="W65:Z65"/>
    <mergeCell ref="Q62:S62"/>
    <mergeCell ref="T62:V62"/>
    <mergeCell ref="W62:Z62"/>
    <mergeCell ref="Q63:S63"/>
    <mergeCell ref="T63:V63"/>
    <mergeCell ref="W63:Z63"/>
    <mergeCell ref="Q60:S60"/>
    <mergeCell ref="T60:V60"/>
    <mergeCell ref="W60:Z60"/>
    <mergeCell ref="Q61:S61"/>
    <mergeCell ref="T61:V61"/>
    <mergeCell ref="W61:Z61"/>
    <mergeCell ref="Q58:S58"/>
    <mergeCell ref="T58:V58"/>
    <mergeCell ref="W58:Z58"/>
    <mergeCell ref="Q59:S59"/>
    <mergeCell ref="T59:V59"/>
    <mergeCell ref="W59:Z59"/>
    <mergeCell ref="Q56:S56"/>
    <mergeCell ref="T56:V56"/>
    <mergeCell ref="W56:Z56"/>
    <mergeCell ref="Q57:S57"/>
    <mergeCell ref="T57:V57"/>
    <mergeCell ref="W57:Z57"/>
    <mergeCell ref="Q54:S54"/>
    <mergeCell ref="T54:V54"/>
    <mergeCell ref="W54:Z54"/>
    <mergeCell ref="Q55:S55"/>
    <mergeCell ref="T55:V55"/>
    <mergeCell ref="W55:Z55"/>
    <mergeCell ref="T50:V51"/>
    <mergeCell ref="W50:Z51"/>
    <mergeCell ref="Q52:S52"/>
    <mergeCell ref="T52:V52"/>
    <mergeCell ref="W52:Z52"/>
    <mergeCell ref="Q53:S53"/>
    <mergeCell ref="T53:V53"/>
    <mergeCell ref="W53:Z53"/>
    <mergeCell ref="A50:A51"/>
    <mergeCell ref="B50:B51"/>
    <mergeCell ref="C50:C51"/>
    <mergeCell ref="D50:F50"/>
    <mergeCell ref="G50:P50"/>
    <mergeCell ref="Q50:S51"/>
    <mergeCell ref="U47:V47"/>
    <mergeCell ref="W47:X47"/>
    <mergeCell ref="E48:G48"/>
    <mergeCell ref="J48:K48"/>
    <mergeCell ref="L48:M48"/>
    <mergeCell ref="P48:R48"/>
    <mergeCell ref="U48:V48"/>
    <mergeCell ref="W48:X48"/>
    <mergeCell ref="E47:G47"/>
    <mergeCell ref="H47:I48"/>
    <mergeCell ref="J47:K47"/>
    <mergeCell ref="L47:M47"/>
    <mergeCell ref="P47:R47"/>
    <mergeCell ref="S47:T48"/>
    <mergeCell ref="U44:V45"/>
    <mergeCell ref="W44:X45"/>
    <mergeCell ref="E46:G46"/>
    <mergeCell ref="H46:I46"/>
    <mergeCell ref="J46:K46"/>
    <mergeCell ref="L46:M46"/>
    <mergeCell ref="P46:R46"/>
    <mergeCell ref="S46:T46"/>
    <mergeCell ref="U46:V46"/>
    <mergeCell ref="W46:X46"/>
    <mergeCell ref="E44:G45"/>
    <mergeCell ref="H44:I45"/>
    <mergeCell ref="J44:K45"/>
    <mergeCell ref="L44:M45"/>
    <mergeCell ref="P44:R45"/>
    <mergeCell ref="S44:T45"/>
    <mergeCell ref="A35:F35"/>
    <mergeCell ref="Q35:Z37"/>
    <mergeCell ref="A36:F36"/>
    <mergeCell ref="A37:F37"/>
    <mergeCell ref="A38:Z38"/>
    <mergeCell ref="E43:M43"/>
    <mergeCell ref="P43:X43"/>
    <mergeCell ref="Q33:S33"/>
    <mergeCell ref="T33:V33"/>
    <mergeCell ref="W33:Z33"/>
    <mergeCell ref="Q34:S34"/>
    <mergeCell ref="T34:V34"/>
    <mergeCell ref="W34:Z34"/>
    <mergeCell ref="Q31:S31"/>
    <mergeCell ref="T31:V31"/>
    <mergeCell ref="W31:Z31"/>
    <mergeCell ref="Q32:S32"/>
    <mergeCell ref="T32:V32"/>
    <mergeCell ref="W32:Z32"/>
    <mergeCell ref="Q29:S29"/>
    <mergeCell ref="T29:V29"/>
    <mergeCell ref="W29:Z29"/>
    <mergeCell ref="Q30:S30"/>
    <mergeCell ref="T30:V30"/>
    <mergeCell ref="W30:Z30"/>
    <mergeCell ref="Q27:S27"/>
    <mergeCell ref="T27:V27"/>
    <mergeCell ref="W27:Z27"/>
    <mergeCell ref="Q28:S28"/>
    <mergeCell ref="T28:V28"/>
    <mergeCell ref="W28:Z28"/>
    <mergeCell ref="Q25:S25"/>
    <mergeCell ref="T25:V25"/>
    <mergeCell ref="W25:Z25"/>
    <mergeCell ref="Q26:S26"/>
    <mergeCell ref="T26:V26"/>
    <mergeCell ref="W26:Z26"/>
    <mergeCell ref="Q23:S23"/>
    <mergeCell ref="T23:V23"/>
    <mergeCell ref="W23:Z23"/>
    <mergeCell ref="Q24:S24"/>
    <mergeCell ref="T24:V24"/>
    <mergeCell ref="W24:Z24"/>
    <mergeCell ref="Q21:S21"/>
    <mergeCell ref="T21:V21"/>
    <mergeCell ref="W21:Z21"/>
    <mergeCell ref="Q22:S22"/>
    <mergeCell ref="T22:V22"/>
    <mergeCell ref="W22:Z22"/>
    <mergeCell ref="Q19:S19"/>
    <mergeCell ref="T19:V19"/>
    <mergeCell ref="W19:Z19"/>
    <mergeCell ref="Q20:S20"/>
    <mergeCell ref="T20:V20"/>
    <mergeCell ref="W20:Z20"/>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E9:G9"/>
    <mergeCell ref="H9:I9"/>
    <mergeCell ref="J9:K9"/>
    <mergeCell ref="L9:M9"/>
    <mergeCell ref="P9:R9"/>
    <mergeCell ref="S9:T9"/>
    <mergeCell ref="U9:V9"/>
    <mergeCell ref="W9:X9"/>
    <mergeCell ref="U10:V10"/>
    <mergeCell ref="W10:X10"/>
    <mergeCell ref="A1:Z1"/>
    <mergeCell ref="E6:M6"/>
    <mergeCell ref="P6:X6"/>
    <mergeCell ref="E7:G8"/>
    <mergeCell ref="H7:I8"/>
    <mergeCell ref="J7:K8"/>
    <mergeCell ref="L7:M8"/>
    <mergeCell ref="P7:R8"/>
    <mergeCell ref="S7:T8"/>
    <mergeCell ref="U7:V8"/>
    <mergeCell ref="W7:X8"/>
  </mergeCells>
  <pageMargins left="0.25" right="0.25" top="0.25" bottom="0.25" header="0.3" footer="0.3"/>
  <pageSetup scale="70" orientation="landscape" r:id="rId1"/>
  <rowBreaks count="3" manualBreakCount="3">
    <brk id="37" max="16383" man="1"/>
    <brk id="74" max="16383" man="1"/>
    <brk id="1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Weekly Menus</vt:lpstr>
      <vt:lpstr>K-5</vt:lpstr>
      <vt:lpstr>6-8</vt:lpstr>
      <vt:lpstr>9-12</vt:lpstr>
      <vt:lpstr>K-5 Production Records</vt:lpstr>
      <vt:lpstr>6-8 Production Records</vt:lpstr>
      <vt:lpstr>9-12 Production Records</vt:lpstr>
      <vt:lpstr>Sheet1</vt:lpstr>
    </vt:vector>
  </TitlesOfParts>
  <Company>Ks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Nelson</dc:creator>
  <cp:lastModifiedBy>Nadeau, Paula</cp:lastModifiedBy>
  <cp:lastPrinted>2013-06-03T13:51:17Z</cp:lastPrinted>
  <dcterms:created xsi:type="dcterms:W3CDTF">2012-02-29T16:24:13Z</dcterms:created>
  <dcterms:modified xsi:type="dcterms:W3CDTF">2018-09-17T13:26:18Z</dcterms:modified>
</cp:coreProperties>
</file>