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mily_doughty_maine_gov/Documents/"/>
    </mc:Choice>
  </mc:AlternateContent>
  <xr:revisionPtr revIDLastSave="22" documentId="8_{E41C022E-407A-4EC6-A40B-BB7C403B5832}" xr6:coauthVersionLast="47" xr6:coauthVersionMax="47" xr10:uidLastSave="{9A28AA15-8795-416A-B970-E72AE74A4F69}"/>
  <workbookProtection lockStructure="1"/>
  <bookViews>
    <workbookView xWindow="-110" yWindow="-110" windowWidth="19420" windowHeight="10420" firstSheet="1" activeTab="1" xr2:uid="{00000000-000D-0000-FFFF-FFFF00000000}"/>
  </bookViews>
  <sheets>
    <sheet name="half day" sheetId="1" r:id="rId1"/>
    <sheet name="full day" sheetId="2" r:id="rId2"/>
  </sheets>
  <definedNames>
    <definedName name="Out">'half day'!$E$6</definedName>
    <definedName name="_xlnm.Print_Area" localSheetId="1">'full day'!$A$1:$H$257</definedName>
    <definedName name="_xlnm.Print_Area" localSheetId="0">'half day'!$A$1:$P$258</definedName>
    <definedName name="_xlnm.Print_Titles" localSheetId="1">'full day'!$A:$A,'full day'!$4:$4</definedName>
    <definedName name="_xlnm.Print_Titles" localSheetId="0">'half day'!$A:$A,'half day'!$4:$5</definedName>
    <definedName name="RNG_FD_Dates">'full day'!$A$5:$A$245</definedName>
    <definedName name="RNG_FD_DD_COUNT">'full day'!$B$21:$B$245</definedName>
    <definedName name="RNG_FD_SY_Selector">'full day'!$A$287:$A$289</definedName>
    <definedName name="RNG_HD_Dates">'half day'!$A$6:$A$246</definedName>
    <definedName name="RNG_HD_DD_COUNT">'half day'!$B$6:$B$245</definedName>
    <definedName name="RNG_HD_SY_Selector">'half day'!$E$278:$E$280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1" l="1"/>
  <c r="E248" i="1"/>
  <c r="F248" i="1"/>
  <c r="G248" i="1"/>
  <c r="H248" i="1"/>
  <c r="I248" i="1"/>
  <c r="J248" i="1"/>
  <c r="K248" i="1"/>
  <c r="L248" i="1"/>
  <c r="M248" i="1"/>
  <c r="N248" i="1"/>
  <c r="O248" i="1"/>
  <c r="O254" i="1" s="1"/>
  <c r="P248" i="1"/>
  <c r="Q248" i="1"/>
  <c r="R248" i="1"/>
  <c r="S248" i="1"/>
  <c r="T248" i="1"/>
  <c r="U248" i="1"/>
  <c r="V248" i="1"/>
  <c r="D249" i="1"/>
  <c r="E249" i="1"/>
  <c r="F249" i="1"/>
  <c r="G249" i="1"/>
  <c r="G254" i="1" s="1"/>
  <c r="H249" i="1"/>
  <c r="H254" i="1" s="1"/>
  <c r="I249" i="1"/>
  <c r="J249" i="1"/>
  <c r="K249" i="1"/>
  <c r="L249" i="1"/>
  <c r="M249" i="1"/>
  <c r="N249" i="1"/>
  <c r="O249" i="1"/>
  <c r="P249" i="1"/>
  <c r="Q249" i="1"/>
  <c r="R249" i="1"/>
  <c r="S249" i="1"/>
  <c r="S254" i="1" s="1"/>
  <c r="T249" i="1"/>
  <c r="T254" i="1" s="1"/>
  <c r="U249" i="1"/>
  <c r="V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D251" i="1"/>
  <c r="D254" i="1" s="1"/>
  <c r="E251" i="1"/>
  <c r="E254" i="1" s="1"/>
  <c r="F251" i="1"/>
  <c r="G251" i="1"/>
  <c r="H251" i="1"/>
  <c r="I251" i="1"/>
  <c r="J251" i="1"/>
  <c r="K251" i="1"/>
  <c r="L251" i="1"/>
  <c r="M251" i="1"/>
  <c r="N251" i="1"/>
  <c r="O251" i="1"/>
  <c r="P251" i="1"/>
  <c r="P254" i="1" s="1"/>
  <c r="Q251" i="1"/>
  <c r="Q254" i="1" s="1"/>
  <c r="R251" i="1"/>
  <c r="S251" i="1"/>
  <c r="T251" i="1"/>
  <c r="U251" i="1"/>
  <c r="V251" i="1"/>
  <c r="D252" i="1"/>
  <c r="E252" i="1"/>
  <c r="F252" i="1"/>
  <c r="G252" i="1"/>
  <c r="H252" i="1"/>
  <c r="I252" i="1"/>
  <c r="J252" i="1"/>
  <c r="J254" i="1" s="1"/>
  <c r="K252" i="1"/>
  <c r="L252" i="1"/>
  <c r="M252" i="1"/>
  <c r="N252" i="1"/>
  <c r="O252" i="1"/>
  <c r="P252" i="1"/>
  <c r="Q252" i="1"/>
  <c r="R252" i="1"/>
  <c r="S252" i="1"/>
  <c r="T252" i="1"/>
  <c r="U252" i="1"/>
  <c r="V252" i="1"/>
  <c r="V254" i="1" s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N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C257" i="1"/>
  <c r="C256" i="1"/>
  <c r="C255" i="1"/>
  <c r="C249" i="1"/>
  <c r="C253" i="1"/>
  <c r="C252" i="1"/>
  <c r="C251" i="1"/>
  <c r="C250" i="1"/>
  <c r="C248" i="1"/>
  <c r="D254" i="2"/>
  <c r="E254" i="2"/>
  <c r="F254" i="2"/>
  <c r="G254" i="2"/>
  <c r="H254" i="2"/>
  <c r="I254" i="2"/>
  <c r="J254" i="2"/>
  <c r="K254" i="2"/>
  <c r="L254" i="2"/>
  <c r="D247" i="2"/>
  <c r="E247" i="2"/>
  <c r="F247" i="2"/>
  <c r="G247" i="2"/>
  <c r="H247" i="2"/>
  <c r="H253" i="2" s="1"/>
  <c r="I247" i="2"/>
  <c r="I253" i="2" s="1"/>
  <c r="J247" i="2"/>
  <c r="K247" i="2"/>
  <c r="K253" i="2" s="1"/>
  <c r="L247" i="2"/>
  <c r="D248" i="2"/>
  <c r="E248" i="2"/>
  <c r="F248" i="2"/>
  <c r="G248" i="2"/>
  <c r="H248" i="2"/>
  <c r="I248" i="2"/>
  <c r="J248" i="2"/>
  <c r="K248" i="2"/>
  <c r="L248" i="2"/>
  <c r="L253" i="2" s="1"/>
  <c r="D249" i="2"/>
  <c r="E249" i="2"/>
  <c r="F249" i="2"/>
  <c r="G249" i="2"/>
  <c r="H249" i="2"/>
  <c r="I249" i="2"/>
  <c r="J249" i="2"/>
  <c r="K249" i="2"/>
  <c r="L249" i="2"/>
  <c r="D250" i="2"/>
  <c r="E250" i="2"/>
  <c r="F250" i="2"/>
  <c r="G250" i="2"/>
  <c r="H250" i="2"/>
  <c r="I250" i="2"/>
  <c r="J250" i="2"/>
  <c r="K250" i="2"/>
  <c r="L250" i="2"/>
  <c r="D251" i="2"/>
  <c r="E251" i="2"/>
  <c r="F251" i="2"/>
  <c r="G251" i="2"/>
  <c r="H251" i="2"/>
  <c r="I251" i="2"/>
  <c r="J251" i="2"/>
  <c r="K251" i="2"/>
  <c r="L251" i="2"/>
  <c r="D252" i="2"/>
  <c r="E252" i="2"/>
  <c r="F252" i="2"/>
  <c r="G252" i="2"/>
  <c r="G253" i="2" s="1"/>
  <c r="H252" i="2"/>
  <c r="I252" i="2"/>
  <c r="J252" i="2"/>
  <c r="K252" i="2"/>
  <c r="L252" i="2"/>
  <c r="E253" i="2"/>
  <c r="J253" i="2"/>
  <c r="D255" i="2"/>
  <c r="E255" i="2"/>
  <c r="F255" i="2"/>
  <c r="G255" i="2"/>
  <c r="H255" i="2"/>
  <c r="I255" i="2"/>
  <c r="J255" i="2"/>
  <c r="K255" i="2"/>
  <c r="L255" i="2"/>
  <c r="D256" i="2"/>
  <c r="E256" i="2"/>
  <c r="F256" i="2"/>
  <c r="G256" i="2"/>
  <c r="H256" i="2"/>
  <c r="I256" i="2"/>
  <c r="J256" i="2"/>
  <c r="K256" i="2"/>
  <c r="L256" i="2"/>
  <c r="C254" i="2"/>
  <c r="C251" i="2"/>
  <c r="C247" i="2"/>
  <c r="C250" i="2"/>
  <c r="C248" i="2"/>
  <c r="C252" i="2"/>
  <c r="C249" i="2"/>
  <c r="C255" i="2"/>
  <c r="C256" i="2"/>
  <c r="B258" i="1"/>
  <c r="A262" i="1"/>
  <c r="A261" i="1"/>
  <c r="A260" i="2"/>
  <c r="A269" i="2"/>
  <c r="A268" i="2"/>
  <c r="A267" i="2"/>
  <c r="A266" i="2"/>
  <c r="A265" i="2"/>
  <c r="A264" i="2"/>
  <c r="A263" i="2"/>
  <c r="A262" i="2"/>
  <c r="A261" i="2"/>
  <c r="B257" i="2"/>
  <c r="A269" i="1"/>
  <c r="A268" i="1"/>
  <c r="A267" i="1"/>
  <c r="A266" i="1"/>
  <c r="A265" i="1"/>
  <c r="A264" i="1"/>
  <c r="A263" i="1"/>
  <c r="D253" i="2" l="1"/>
  <c r="F253" i="2"/>
  <c r="U254" i="1"/>
  <c r="I254" i="1"/>
  <c r="K254" i="1"/>
  <c r="R254" i="1"/>
  <c r="F254" i="1"/>
  <c r="M254" i="1"/>
  <c r="L254" i="1"/>
  <c r="C254" i="1"/>
  <c r="C253" i="2"/>
</calcChain>
</file>

<file path=xl/sharedStrings.xml><?xml version="1.0" encoding="utf-8"?>
<sst xmlns="http://schemas.openxmlformats.org/spreadsheetml/2006/main" count="110" uniqueCount="47">
  <si>
    <t>Maine Department of Education</t>
  </si>
  <si>
    <r>
      <t xml:space="preserve">Regional School Calendar Template </t>
    </r>
    <r>
      <rPr>
        <sz val="12"/>
        <color indexed="8"/>
        <rFont val="Times New Roman"/>
        <family val="1"/>
      </rPr>
      <t>(half day)</t>
    </r>
  </si>
  <si>
    <t xml:space="preserve">CTE Catchment Area (Chap 313):  </t>
  </si>
  <si>
    <t xml:space="preserve">School Year: </t>
  </si>
  <si>
    <t>SY 2025-2026</t>
  </si>
  <si>
    <t>Date</t>
  </si>
  <si>
    <t>DD</t>
  </si>
  <si>
    <t>CTE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</si>
  <si>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</si>
  <si>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</si>
  <si>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</si>
  <si>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</si>
  <si>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</si>
  <si>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</si>
  <si>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</si>
  <si>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</si>
  <si>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</si>
  <si>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AM session</t>
  </si>
  <si>
    <t>PM session</t>
  </si>
  <si>
    <t>Total count of days</t>
  </si>
  <si>
    <t>count In-Service Days</t>
  </si>
  <si>
    <t>count Vacation Days</t>
  </si>
  <si>
    <t>count Holidays</t>
  </si>
  <si>
    <t>count Out of Session Days</t>
  </si>
  <si>
    <t>count Snow Day Days</t>
  </si>
  <si>
    <t>Net Days</t>
  </si>
  <si>
    <t>count Instructional Days  AM/PM</t>
  </si>
  <si>
    <t>count Late Start</t>
  </si>
  <si>
    <t>count Early Release</t>
  </si>
  <si>
    <t>Dissimilar Days</t>
  </si>
  <si>
    <t>Late</t>
  </si>
  <si>
    <t>Early</t>
  </si>
  <si>
    <t>Sch Day</t>
  </si>
  <si>
    <t>Drop Down List</t>
  </si>
  <si>
    <t>SY</t>
  </si>
  <si>
    <t>SY 2023-2024</t>
  </si>
  <si>
    <t>Harvest</t>
  </si>
  <si>
    <t xml:space="preserve">SY 2024-2025 </t>
  </si>
  <si>
    <t>Holiday</t>
  </si>
  <si>
    <t>In-Service</t>
  </si>
  <si>
    <t>No 10-12</t>
  </si>
  <si>
    <t>Out</t>
  </si>
  <si>
    <t>Storm</t>
  </si>
  <si>
    <t>Vacation</t>
  </si>
  <si>
    <r>
      <t xml:space="preserve">Regional School Calendar Template </t>
    </r>
    <r>
      <rPr>
        <sz val="12"/>
        <color indexed="8"/>
        <rFont val="Times New Roman"/>
        <family val="1"/>
      </rPr>
      <t>(full day)</t>
    </r>
  </si>
  <si>
    <t>count Snow Days</t>
  </si>
  <si>
    <t>count Instructional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</si>
</sst>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6100"/>
      <name val="Arial"/>
      <family val="2"/>
    </font>
    <font>
      <sz val="8"/>
      <color theme="1"/>
      <name val="Arial"/>
      <family val="2"/>
    </font>
    <font>
      <sz val="11"/>
      <color rgb="FF006100"/>
      <name val="Arial"/>
      <family val="2"/>
    </font>
    <font>
      <b/>
      <sz val="14"/>
      <color theme="1"/>
      <name val="Arial"/>
      <family val="2"/>
    </font>
    <font>
      <sz val="26"/>
      <color theme="1"/>
      <name val="Times New Roman"/>
      <family val="1"/>
    </font>
    <font>
      <sz val="20"/>
      <color theme="1"/>
      <name val="Times New Roman"/>
      <family val="1"/>
    </font>
    <font>
      <sz val="10"/>
      <color rgb="FF006100"/>
      <name val="Arial"/>
    </font>
    <font>
      <sz val="10"/>
      <color theme="1"/>
      <name val="Arial"/>
    </font>
    <font>
      <b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1">
    <xf numFmtId="0" fontId="0" fillId="0" borderId="0" xfId="0"/>
    <xf numFmtId="0" fontId="5" fillId="0" borderId="0" xfId="0" applyFont="1"/>
    <xf numFmtId="165" fontId="6" fillId="0" borderId="0" xfId="0" applyNumberFormat="1" applyFont="1"/>
    <xf numFmtId="0" fontId="7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/>
    <xf numFmtId="165" fontId="6" fillId="3" borderId="1" xfId="0" applyNumberFormat="1" applyFont="1" applyFill="1" applyBorder="1"/>
    <xf numFmtId="0" fontId="5" fillId="3" borderId="0" xfId="0" applyFont="1" applyFill="1"/>
    <xf numFmtId="0" fontId="7" fillId="3" borderId="0" xfId="0" applyFont="1" applyFill="1" applyAlignment="1">
      <alignment horizontal="center"/>
    </xf>
    <xf numFmtId="0" fontId="6" fillId="0" borderId="0" xfId="0" applyFont="1"/>
    <xf numFmtId="165" fontId="6" fillId="4" borderId="0" xfId="0" applyNumberFormat="1" applyFont="1" applyFill="1"/>
    <xf numFmtId="164" fontId="6" fillId="0" borderId="0" xfId="0" applyNumberFormat="1" applyFont="1" applyAlignment="1">
      <alignment horizontal="left"/>
    </xf>
    <xf numFmtId="165" fontId="6" fillId="5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hidden="1"/>
    </xf>
    <xf numFmtId="165" fontId="9" fillId="0" borderId="1" xfId="0" applyNumberFormat="1" applyFont="1" applyBorder="1"/>
    <xf numFmtId="165" fontId="9" fillId="0" borderId="3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 applyProtection="1">
      <alignment horizontal="center"/>
      <protection hidden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10" fillId="2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0" fillId="2" borderId="1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0" fillId="0" borderId="0" xfId="0" applyNumberFormat="1"/>
    <xf numFmtId="0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2" borderId="1" xfId="1" applyFont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2" fillId="2" borderId="1" xfId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13" fillId="7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center" vertical="center"/>
    </xf>
    <xf numFmtId="0" fontId="10" fillId="2" borderId="1" xfId="1" applyFont="1" applyBorder="1" applyAlignment="1">
      <alignment horizontal="center"/>
    </xf>
    <xf numFmtId="0" fontId="10" fillId="2" borderId="3" xfId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13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F800]dddd\,\ mmmm\ dd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38100</xdr:rowOff>
    </xdr:from>
    <xdr:to>
      <xdr:col>0</xdr:col>
      <xdr:colOff>1228725</xdr:colOff>
      <xdr:row>1</xdr:row>
      <xdr:rowOff>390525</xdr:rowOff>
    </xdr:to>
    <xdr:pic>
      <xdr:nvPicPr>
        <xdr:cNvPr id="1145" name="Picture 1">
          <a:extLst>
            <a:ext uri="{FF2B5EF4-FFF2-40B4-BE49-F238E27FC236}">
              <a16:creationId xmlns:a16="http://schemas.microsoft.com/office/drawing/2014/main" id="{A358A6C4-6CEC-4628-892B-EB2EDDAF0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38100</xdr:rowOff>
    </xdr:from>
    <xdr:to>
      <xdr:col>0</xdr:col>
      <xdr:colOff>1228725</xdr:colOff>
      <xdr:row>1</xdr:row>
      <xdr:rowOff>390525</xdr:rowOff>
    </xdr:to>
    <xdr:pic>
      <xdr:nvPicPr>
        <xdr:cNvPr id="2172" name="Picture 1">
          <a:extLst>
            <a:ext uri="{FF2B5EF4-FFF2-40B4-BE49-F238E27FC236}">
              <a16:creationId xmlns:a16="http://schemas.microsoft.com/office/drawing/2014/main" id="{B7E1EE43-327D-0DEB-9304-0C89B53E2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8100"/>
          <a:ext cx="638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77:A286" totalsRowShown="0" headerRowDxfId="11" dataDxfId="10">
  <autoFilter ref="A277:A286" xr:uid="{00000000-0009-0000-0100-000001000000}"/>
  <tableColumns count="1">
    <tableColumn id="1" xr3:uid="{00000000-0010-0000-0000-000001000000}" name="Drop Down List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1000000}" name="tbl_SY" displayName="tbl_SY" ref="E277:E280" totalsRowShown="0" headerRowDxfId="8" dataDxfId="7">
  <autoFilter ref="E277:E280" xr:uid="{00000000-0009-0000-0100-00001B000000}"/>
  <tableColumns count="1">
    <tableColumn id="1" xr3:uid="{00000000-0010-0000-0100-000001000000}" name="SY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5" displayName="Table15" ref="A273:A282" totalsRowShown="0" headerRowDxfId="5" dataDxfId="4">
  <autoFilter ref="A273:A282" xr:uid="{00000000-0009-0000-0100-000004000000}"/>
  <tableColumns count="1">
    <tableColumn id="1" xr3:uid="{00000000-0010-0000-0200-000001000000}" name="Drop Down List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3000000}" name="tbl_FD_SY" displayName="tbl_FD_SY" ref="A286:A289" totalsRowShown="0" headerRowDxfId="2" dataDxfId="1">
  <autoFilter ref="A286:A289" xr:uid="{00000000-0009-0000-0100-00001C000000}"/>
  <tableColumns count="1">
    <tableColumn id="1" xr3:uid="{00000000-0010-0000-0300-000001000000}" name="S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92"/>
  <sheetViews>
    <sheetView zoomScaleNormal="100" zoomScaleSheetLayoutView="30" workbookViewId="0">
      <pane xSplit="2" ySplit="5" topLeftCell="C241" activePane="bottomRight" state="frozen"/>
      <selection pane="topRight" activeCell="C1" sqref="C1"/>
      <selection pane="bottomLeft" activeCell="A6" sqref="A6"/>
      <selection pane="bottomRight" activeCell="E134" sqref="E134"/>
    </sheetView>
  </sheetViews>
  <sheetFormatPr defaultColWidth="9.1796875" defaultRowHeight="14" x14ac:dyDescent="0.3"/>
  <cols>
    <col min="1" max="1" width="30.453125" style="2" bestFit="1" customWidth="1"/>
    <col min="2" max="2" width="5.54296875" style="21" customWidth="1"/>
    <col min="3" max="6" width="14.7265625" style="21" customWidth="1"/>
    <col min="7" max="22" width="14.7265625" style="14" customWidth="1"/>
    <col min="23" max="16384" width="9.1796875" style="1"/>
  </cols>
  <sheetData>
    <row r="1" spans="1:22" ht="25.5" x14ac:dyDescent="0.3">
      <c r="A1" s="50"/>
      <c r="B1" s="50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33.5" thickBot="1" x14ac:dyDescent="0.75">
      <c r="A2" s="50"/>
      <c r="B2" s="50"/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4.5" customHeight="1" thickBot="1" x14ac:dyDescent="0.35">
      <c r="A3" s="51" t="s">
        <v>2</v>
      </c>
      <c r="B3" s="51"/>
      <c r="C3" s="51" t="s">
        <v>3</v>
      </c>
      <c r="D3" s="51"/>
      <c r="E3" s="52" t="s">
        <v>4</v>
      </c>
      <c r="F3" s="52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4.5" customHeight="1" x14ac:dyDescent="0.3">
      <c r="A4" s="55" t="s">
        <v>5</v>
      </c>
      <c r="B4" s="53" t="s">
        <v>6</v>
      </c>
      <c r="C4" s="54" t="s">
        <v>7</v>
      </c>
      <c r="D4" s="54"/>
      <c r="E4" s="54" t="s">
        <v>8</v>
      </c>
      <c r="F4" s="54"/>
      <c r="G4" s="49" t="s">
        <v>9</v>
      </c>
      <c r="H4" s="49"/>
      <c r="I4" s="49" t="s">
        <v>10</v>
      </c>
      <c r="J4" s="49"/>
      <c r="K4" s="49" t="s">
        <v>11</v>
      </c>
      <c r="L4" s="49"/>
      <c r="M4" s="49" t="s">
        <v>12</v>
      </c>
      <c r="N4" s="49"/>
      <c r="O4" s="49" t="s">
        <v>13</v>
      </c>
      <c r="P4" s="49"/>
      <c r="Q4" s="49" t="s">
        <v>14</v>
      </c>
      <c r="R4" s="49"/>
      <c r="S4" s="49" t="s">
        <v>15</v>
      </c>
      <c r="T4" s="49"/>
      <c r="U4" s="49" t="s">
        <v>16</v>
      </c>
      <c r="V4" s="49"/>
    </row>
    <row r="5" spans="1:22" s="9" customFormat="1" ht="13" x14ac:dyDescent="0.3">
      <c r="A5" s="55"/>
      <c r="B5" s="53"/>
      <c r="C5" s="24" t="s">
        <v>17</v>
      </c>
      <c r="D5" s="24" t="s">
        <v>18</v>
      </c>
      <c r="E5" s="24" t="s">
        <v>17</v>
      </c>
      <c r="F5" s="24" t="s">
        <v>18</v>
      </c>
      <c r="G5" s="24" t="s">
        <v>17</v>
      </c>
      <c r="H5" s="24" t="s">
        <v>18</v>
      </c>
      <c r="I5" s="24" t="s">
        <v>17</v>
      </c>
      <c r="J5" s="24" t="s">
        <v>18</v>
      </c>
      <c r="K5" s="24" t="s">
        <v>17</v>
      </c>
      <c r="L5" s="24" t="s">
        <v>18</v>
      </c>
      <c r="M5" s="24" t="s">
        <v>17</v>
      </c>
      <c r="N5" s="24" t="s">
        <v>18</v>
      </c>
      <c r="O5" s="24" t="s">
        <v>17</v>
      </c>
      <c r="P5" s="24" t="s">
        <v>18</v>
      </c>
      <c r="Q5" s="24" t="s">
        <v>17</v>
      </c>
      <c r="R5" s="24" t="s">
        <v>18</v>
      </c>
      <c r="S5" s="24" t="s">
        <v>17</v>
      </c>
      <c r="T5" s="24" t="s">
        <v>18</v>
      </c>
      <c r="U5" s="24" t="s">
        <v>17</v>
      </c>
      <c r="V5" s="24" t="s">
        <v>18</v>
      </c>
    </row>
    <row r="6" spans="1:22" s="3" customFormat="1" ht="14.5" x14ac:dyDescent="0.35">
      <c r="A6" s="42">
        <v>45867</v>
      </c>
      <c r="B6" s="1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s="3" customFormat="1" ht="14.5" x14ac:dyDescent="0.35">
      <c r="A7" s="42">
        <v>45868</v>
      </c>
      <c r="B7" s="1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s="3" customFormat="1" ht="14.5" x14ac:dyDescent="0.35">
      <c r="A8" s="42">
        <v>45869</v>
      </c>
      <c r="B8" s="1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s="3" customFormat="1" ht="14.5" x14ac:dyDescent="0.35">
      <c r="A9" s="42">
        <v>45870</v>
      </c>
      <c r="B9" s="1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3" customFormat="1" ht="14.5" x14ac:dyDescent="0.35">
      <c r="A10" s="42">
        <v>45873</v>
      </c>
      <c r="B10" s="1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s="3" customFormat="1" ht="14.5" x14ac:dyDescent="0.35">
      <c r="A11" s="42">
        <v>45874</v>
      </c>
      <c r="B11" s="1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s="3" customFormat="1" ht="14.5" x14ac:dyDescent="0.35">
      <c r="A12" s="42">
        <v>45875</v>
      </c>
      <c r="B12" s="1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s="3" customFormat="1" ht="14.5" x14ac:dyDescent="0.35">
      <c r="A13" s="42">
        <v>45876</v>
      </c>
      <c r="B13" s="1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s="3" customFormat="1" ht="14.5" x14ac:dyDescent="0.35">
      <c r="A14" s="42">
        <v>45877</v>
      </c>
      <c r="B14" s="1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s="3" customFormat="1" ht="14.5" x14ac:dyDescent="0.35">
      <c r="A15" s="42">
        <v>45880</v>
      </c>
      <c r="B15" s="1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s="3" customFormat="1" ht="14.5" x14ac:dyDescent="0.35">
      <c r="A16" s="42">
        <v>45881</v>
      </c>
      <c r="B16" s="1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s="3" customFormat="1" ht="14.5" x14ac:dyDescent="0.35">
      <c r="A17" s="42">
        <v>45882</v>
      </c>
      <c r="B17" s="1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s="3" customFormat="1" ht="14.5" x14ac:dyDescent="0.35">
      <c r="A18" s="42">
        <v>45883</v>
      </c>
      <c r="B18" s="1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s="3" customFormat="1" ht="14.5" x14ac:dyDescent="0.35">
      <c r="A19" s="42">
        <v>45884</v>
      </c>
      <c r="B19" s="1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s="3" customFormat="1" ht="14.5" x14ac:dyDescent="0.35">
      <c r="A20" s="42">
        <v>45887</v>
      </c>
      <c r="B20" s="1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s="3" customFormat="1" ht="14.5" x14ac:dyDescent="0.35">
      <c r="A21" s="42">
        <v>45888</v>
      </c>
      <c r="B21" s="1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3" customFormat="1" ht="14.5" x14ac:dyDescent="0.35">
      <c r="A22" s="42">
        <v>45889</v>
      </c>
      <c r="B22" s="1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14.5" x14ac:dyDescent="0.35">
      <c r="A23" s="42">
        <v>45890</v>
      </c>
      <c r="B23" s="1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14.5" x14ac:dyDescent="0.35">
      <c r="A24" s="42">
        <v>45891</v>
      </c>
      <c r="B24" s="1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14.5" x14ac:dyDescent="0.35">
      <c r="A25" s="42">
        <v>45894</v>
      </c>
      <c r="B25" s="1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14.5" x14ac:dyDescent="0.35">
      <c r="A26" s="42">
        <v>45895</v>
      </c>
      <c r="B26" s="1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14.5" x14ac:dyDescent="0.35">
      <c r="A27" s="42">
        <v>45896</v>
      </c>
      <c r="B27" s="1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4.5" x14ac:dyDescent="0.35">
      <c r="A28" s="42">
        <v>45897</v>
      </c>
      <c r="B28" s="1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4.5" x14ac:dyDescent="0.35">
      <c r="A29" s="42">
        <v>45898</v>
      </c>
      <c r="B29" s="1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4.5" x14ac:dyDescent="0.35">
      <c r="A30" s="42">
        <v>45901</v>
      </c>
      <c r="B30" s="1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14.5" x14ac:dyDescent="0.35">
      <c r="A31" s="42">
        <v>45902</v>
      </c>
      <c r="B31" s="1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4.5" x14ac:dyDescent="0.35">
      <c r="A32" s="42">
        <v>45903</v>
      </c>
      <c r="B32" s="1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4.5" x14ac:dyDescent="0.35">
      <c r="A33" s="42">
        <v>45904</v>
      </c>
      <c r="B33" s="1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14.5" x14ac:dyDescent="0.35">
      <c r="A34" s="42">
        <v>45905</v>
      </c>
      <c r="B34" s="1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4.5" x14ac:dyDescent="0.35">
      <c r="A35" s="42">
        <v>45908</v>
      </c>
      <c r="B35" s="1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4.5" x14ac:dyDescent="0.35">
      <c r="A36" s="42">
        <v>45909</v>
      </c>
      <c r="B36" s="1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4.5" x14ac:dyDescent="0.35">
      <c r="A37" s="42">
        <v>45910</v>
      </c>
      <c r="B37" s="1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ht="14.5" x14ac:dyDescent="0.35">
      <c r="A38" s="42">
        <v>45911</v>
      </c>
      <c r="B38" s="1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ht="14.5" x14ac:dyDescent="0.35">
      <c r="A39" s="42">
        <v>45912</v>
      </c>
      <c r="B39" s="1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ht="14.5" x14ac:dyDescent="0.35">
      <c r="A40" s="42">
        <v>45915</v>
      </c>
      <c r="B40" s="1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ht="14.5" x14ac:dyDescent="0.35">
      <c r="A41" s="42">
        <v>45916</v>
      </c>
      <c r="B41" s="1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ht="14.5" x14ac:dyDescent="0.35">
      <c r="A42" s="42">
        <v>45917</v>
      </c>
      <c r="B42" s="1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ht="14.5" x14ac:dyDescent="0.35">
      <c r="A43" s="42">
        <v>45918</v>
      </c>
      <c r="B43" s="1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14.5" x14ac:dyDescent="0.35">
      <c r="A44" s="42">
        <v>45919</v>
      </c>
      <c r="B44" s="1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ht="14.5" x14ac:dyDescent="0.35">
      <c r="A45" s="42">
        <v>45922</v>
      </c>
      <c r="B45" s="1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ht="14.5" x14ac:dyDescent="0.35">
      <c r="A46" s="42">
        <v>45923</v>
      </c>
      <c r="B46" s="1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ht="14.5" x14ac:dyDescent="0.35">
      <c r="A47" s="42">
        <v>45924</v>
      </c>
      <c r="B47" s="1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ht="14.5" x14ac:dyDescent="0.35">
      <c r="A48" s="42">
        <v>45925</v>
      </c>
      <c r="B48" s="1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14.5" x14ac:dyDescent="0.35">
      <c r="A49" s="42">
        <v>45926</v>
      </c>
      <c r="B49" s="1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ht="14.5" x14ac:dyDescent="0.35">
      <c r="A50" s="42">
        <v>45929</v>
      </c>
      <c r="B50" s="1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ht="14.5" x14ac:dyDescent="0.35">
      <c r="A51" s="42">
        <v>45930</v>
      </c>
      <c r="B51" s="1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14.5" x14ac:dyDescent="0.35">
      <c r="A52" s="42">
        <v>45931</v>
      </c>
      <c r="B52" s="1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ht="14.5" x14ac:dyDescent="0.35">
      <c r="A53" s="42">
        <v>45932</v>
      </c>
      <c r="B53" s="1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ht="14.5" x14ac:dyDescent="0.35">
      <c r="A54" s="42">
        <v>45933</v>
      </c>
      <c r="B54" s="1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ht="14.5" x14ac:dyDescent="0.35">
      <c r="A55" s="42">
        <v>45936</v>
      </c>
      <c r="B55" s="1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ht="14.5" x14ac:dyDescent="0.35">
      <c r="A56" s="42">
        <v>45937</v>
      </c>
      <c r="B56" s="1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ht="14.5" x14ac:dyDescent="0.35">
      <c r="A57" s="42">
        <v>45938</v>
      </c>
      <c r="B57" s="1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ht="14.5" x14ac:dyDescent="0.35">
      <c r="A58" s="42">
        <v>45939</v>
      </c>
      <c r="B58" s="1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ht="14.5" x14ac:dyDescent="0.35">
      <c r="A59" s="42">
        <v>45940</v>
      </c>
      <c r="B59" s="1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ht="14.5" x14ac:dyDescent="0.35">
      <c r="A60" s="42">
        <v>45943</v>
      </c>
      <c r="B60" s="1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ht="14.5" x14ac:dyDescent="0.35">
      <c r="A61" s="42">
        <v>45944</v>
      </c>
      <c r="B61" s="1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ht="14.5" x14ac:dyDescent="0.35">
      <c r="A62" s="42">
        <v>45945</v>
      </c>
      <c r="B62" s="1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ht="14.5" x14ac:dyDescent="0.35">
      <c r="A63" s="42">
        <v>45946</v>
      </c>
      <c r="B63" s="15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ht="14.5" x14ac:dyDescent="0.35">
      <c r="A64" s="42">
        <v>45947</v>
      </c>
      <c r="B64" s="15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55" ht="14.5" x14ac:dyDescent="0.35">
      <c r="A65" s="42">
        <v>45950</v>
      </c>
      <c r="B65" s="15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55" ht="14.5" x14ac:dyDescent="0.35">
      <c r="A66" s="42">
        <v>45951</v>
      </c>
      <c r="B66" s="15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55" ht="14.5" x14ac:dyDescent="0.35">
      <c r="A67" s="42">
        <v>45952</v>
      </c>
      <c r="B67" s="1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55" ht="14.5" x14ac:dyDescent="0.35">
      <c r="A68" s="42">
        <v>45953</v>
      </c>
      <c r="B68" s="15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55" ht="14.5" x14ac:dyDescent="0.35">
      <c r="A69" s="42">
        <v>45954</v>
      </c>
      <c r="B69" s="1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55" ht="14.5" x14ac:dyDescent="0.35">
      <c r="A70" s="42">
        <v>45957</v>
      </c>
      <c r="B70" s="1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55" ht="14.5" x14ac:dyDescent="0.35">
      <c r="A71" s="42">
        <v>45958</v>
      </c>
      <c r="B71" s="1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55" ht="14.5" x14ac:dyDescent="0.35">
      <c r="A72" s="42">
        <v>45959</v>
      </c>
      <c r="B72" s="1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55" ht="14.5" x14ac:dyDescent="0.35">
      <c r="A73" s="42">
        <v>45960</v>
      </c>
      <c r="B73" s="1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Z73" s="10"/>
      <c r="AA73" s="10"/>
      <c r="AL73" s="10"/>
      <c r="AM73" s="10"/>
      <c r="AX73" s="10"/>
      <c r="AY73" s="10"/>
      <c r="BJ73" s="10"/>
      <c r="BK73" s="10"/>
      <c r="BV73" s="10"/>
      <c r="BW73" s="10"/>
      <c r="CH73" s="10"/>
      <c r="CI73" s="10"/>
      <c r="CT73" s="10"/>
      <c r="CU73" s="10"/>
      <c r="DF73" s="10"/>
      <c r="DG73" s="10"/>
      <c r="DR73" s="10"/>
      <c r="DS73" s="10"/>
      <c r="ED73" s="10"/>
      <c r="EE73" s="10"/>
      <c r="EP73" s="10"/>
      <c r="EQ73" s="10"/>
      <c r="FB73" s="10"/>
      <c r="FC73" s="10"/>
      <c r="FN73" s="10"/>
      <c r="FO73" s="10"/>
      <c r="FZ73" s="10"/>
      <c r="GA73" s="10"/>
      <c r="GL73" s="10"/>
      <c r="GM73" s="10"/>
      <c r="GX73" s="10"/>
      <c r="GY73" s="10"/>
      <c r="HJ73" s="10"/>
      <c r="HK73" s="10"/>
      <c r="HV73" s="10"/>
      <c r="HW73" s="10"/>
      <c r="IH73" s="10"/>
      <c r="II73" s="10"/>
      <c r="IT73" s="10"/>
      <c r="IU73" s="10"/>
    </row>
    <row r="74" spans="1:255" ht="14.5" x14ac:dyDescent="0.35">
      <c r="A74" s="42">
        <v>45961</v>
      </c>
      <c r="B74" s="1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55" ht="14.5" x14ac:dyDescent="0.35">
      <c r="A75" s="42">
        <v>45964</v>
      </c>
      <c r="B75" s="1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55" ht="14.5" x14ac:dyDescent="0.35">
      <c r="A76" s="42">
        <v>45965</v>
      </c>
      <c r="B76" s="1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55" ht="14.5" x14ac:dyDescent="0.35">
      <c r="A77" s="42">
        <v>45966</v>
      </c>
      <c r="B77" s="1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55" ht="14.5" x14ac:dyDescent="0.35">
      <c r="A78" s="42">
        <v>45967</v>
      </c>
      <c r="B78" s="1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55" ht="14.5" x14ac:dyDescent="0.35">
      <c r="A79" s="42">
        <v>45968</v>
      </c>
      <c r="B79" s="1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55" ht="14.5" x14ac:dyDescent="0.35">
      <c r="A80" s="42">
        <v>45971</v>
      </c>
      <c r="B80" s="1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2" ht="14.5" x14ac:dyDescent="0.35">
      <c r="A81" s="42">
        <v>45972</v>
      </c>
      <c r="B81" s="1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ht="14.5" x14ac:dyDescent="0.35">
      <c r="A82" s="42">
        <v>45973</v>
      </c>
      <c r="B82" s="15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ht="14.5" x14ac:dyDescent="0.35">
      <c r="A83" s="42">
        <v>45974</v>
      </c>
      <c r="B83" s="15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ht="14.5" x14ac:dyDescent="0.35">
      <c r="A84" s="42">
        <v>45975</v>
      </c>
      <c r="B84" s="15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ht="14.5" x14ac:dyDescent="0.35">
      <c r="A85" s="42">
        <v>45978</v>
      </c>
      <c r="B85" s="15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2" ht="14.5" x14ac:dyDescent="0.35">
      <c r="A86" s="42">
        <v>45979</v>
      </c>
      <c r="B86" s="1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ht="14.5" x14ac:dyDescent="0.35">
      <c r="A87" s="42">
        <v>45980</v>
      </c>
      <c r="B87" s="15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2" ht="14.5" x14ac:dyDescent="0.35">
      <c r="A88" s="42">
        <v>45981</v>
      </c>
      <c r="B88" s="1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2" ht="14.5" x14ac:dyDescent="0.35">
      <c r="A89" s="42">
        <v>45982</v>
      </c>
      <c r="B89" s="1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2" ht="14.5" x14ac:dyDescent="0.35">
      <c r="A90" s="42">
        <v>45985</v>
      </c>
      <c r="B90" s="1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2" ht="14.5" x14ac:dyDescent="0.35">
      <c r="A91" s="42">
        <v>45986</v>
      </c>
      <c r="B91" s="15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2" ht="14.5" x14ac:dyDescent="0.35">
      <c r="A92" s="42">
        <v>45987</v>
      </c>
      <c r="B92" s="15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ht="14.5" x14ac:dyDescent="0.35">
      <c r="A93" s="42">
        <v>45988</v>
      </c>
      <c r="B93" s="15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2" ht="14.5" x14ac:dyDescent="0.35">
      <c r="A94" s="42">
        <v>45989</v>
      </c>
      <c r="B94" s="15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2" ht="14.5" x14ac:dyDescent="0.35">
      <c r="A95" s="42">
        <v>45992</v>
      </c>
      <c r="B95" s="15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ht="14.5" x14ac:dyDescent="0.35">
      <c r="A96" s="42">
        <v>45993</v>
      </c>
      <c r="B96" s="15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2" ht="14.5" x14ac:dyDescent="0.35">
      <c r="A97" s="42">
        <v>45994</v>
      </c>
      <c r="B97" s="1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ht="14.5" x14ac:dyDescent="0.35">
      <c r="A98" s="42">
        <v>45995</v>
      </c>
      <c r="B98" s="1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ht="14.5" x14ac:dyDescent="0.35">
      <c r="A99" s="42">
        <v>45996</v>
      </c>
      <c r="B99" s="15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ht="14.5" x14ac:dyDescent="0.35">
      <c r="A100" s="42">
        <v>45999</v>
      </c>
      <c r="B100" s="15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ht="14.5" x14ac:dyDescent="0.35">
      <c r="A101" s="42">
        <v>46000</v>
      </c>
      <c r="B101" s="15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ht="14.5" x14ac:dyDescent="0.35">
      <c r="A102" s="42">
        <v>46001</v>
      </c>
      <c r="B102" s="15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ht="14.5" x14ac:dyDescent="0.35">
      <c r="A103" s="42">
        <v>46002</v>
      </c>
      <c r="B103" s="1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ht="14.5" x14ac:dyDescent="0.35">
      <c r="A104" s="42">
        <v>46003</v>
      </c>
      <c r="B104" s="15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ht="14.5" x14ac:dyDescent="0.35">
      <c r="A105" s="42">
        <v>46006</v>
      </c>
      <c r="B105" s="15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ht="14.5" x14ac:dyDescent="0.35">
      <c r="A106" s="42">
        <v>46007</v>
      </c>
      <c r="B106" s="15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ht="14.5" x14ac:dyDescent="0.35">
      <c r="A107" s="42">
        <v>46008</v>
      </c>
      <c r="B107" s="15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ht="14.5" x14ac:dyDescent="0.35">
      <c r="A108" s="42">
        <v>46009</v>
      </c>
      <c r="B108" s="15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ht="14.5" x14ac:dyDescent="0.35">
      <c r="A109" s="42">
        <v>46010</v>
      </c>
      <c r="B109" s="1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ht="14.5" x14ac:dyDescent="0.35">
      <c r="A110" s="42">
        <v>46013</v>
      </c>
      <c r="B110" s="1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ht="14.5" x14ac:dyDescent="0.35">
      <c r="A111" s="42">
        <v>46014</v>
      </c>
      <c r="B111" s="15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ht="14.5" x14ac:dyDescent="0.35">
      <c r="A112" s="42">
        <v>46015</v>
      </c>
      <c r="B112" s="15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ht="14.5" x14ac:dyDescent="0.35">
      <c r="A113" s="42">
        <v>46016</v>
      </c>
      <c r="B113" s="15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ht="14.5" x14ac:dyDescent="0.35">
      <c r="A114" s="42">
        <v>46017</v>
      </c>
      <c r="B114" s="15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ht="14.5" x14ac:dyDescent="0.35">
      <c r="A115" s="42">
        <v>46020</v>
      </c>
      <c r="B115" s="1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ht="14.5" x14ac:dyDescent="0.35">
      <c r="A116" s="42">
        <v>46021</v>
      </c>
      <c r="B116" s="15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ht="14.5" x14ac:dyDescent="0.35">
      <c r="A117" s="42">
        <v>46022</v>
      </c>
      <c r="B117" s="15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ht="14.5" x14ac:dyDescent="0.35">
      <c r="A118" s="42">
        <v>46023</v>
      </c>
      <c r="B118" s="15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ht="14.5" x14ac:dyDescent="0.35">
      <c r="A119" s="42">
        <v>46024</v>
      </c>
      <c r="B119" s="15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ht="14.5" x14ac:dyDescent="0.35">
      <c r="A120" s="42">
        <v>46027</v>
      </c>
      <c r="B120" s="15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ht="14.5" x14ac:dyDescent="0.35">
      <c r="A121" s="42">
        <v>46028</v>
      </c>
      <c r="B121" s="15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ht="14.5" x14ac:dyDescent="0.35">
      <c r="A122" s="42">
        <v>46029</v>
      </c>
      <c r="B122" s="15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spans="1:22" ht="14.5" x14ac:dyDescent="0.35">
      <c r="A123" s="42">
        <v>46030</v>
      </c>
      <c r="B123" s="15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spans="1:22" ht="14.5" x14ac:dyDescent="0.35">
      <c r="A124" s="42">
        <v>46031</v>
      </c>
      <c r="B124" s="15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spans="1:22" ht="14.5" x14ac:dyDescent="0.35">
      <c r="A125" s="42">
        <v>46034</v>
      </c>
      <c r="B125" s="15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spans="1:22" ht="14.5" x14ac:dyDescent="0.35">
      <c r="A126" s="42">
        <v>46035</v>
      </c>
      <c r="B126" s="15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spans="1:22" ht="14.5" x14ac:dyDescent="0.35">
      <c r="A127" s="42">
        <v>46036</v>
      </c>
      <c r="B127" s="15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spans="1:22" ht="14.5" x14ac:dyDescent="0.35">
      <c r="A128" s="42">
        <v>46037</v>
      </c>
      <c r="B128" s="15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spans="1:22" ht="14.5" x14ac:dyDescent="0.35">
      <c r="A129" s="42">
        <v>46038</v>
      </c>
      <c r="B129" s="15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spans="1:22" ht="14.5" x14ac:dyDescent="0.35">
      <c r="A130" s="42">
        <v>46041</v>
      </c>
      <c r="B130" s="15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spans="1:22" ht="14.5" x14ac:dyDescent="0.35">
      <c r="A131" s="42">
        <v>46042</v>
      </c>
      <c r="B131" s="15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spans="1:22" ht="14.5" x14ac:dyDescent="0.35">
      <c r="A132" s="42">
        <v>46043</v>
      </c>
      <c r="B132" s="15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spans="1:22" ht="14.5" x14ac:dyDescent="0.35">
      <c r="A133" s="42">
        <v>46044</v>
      </c>
      <c r="B133" s="15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spans="1:22" ht="14.5" x14ac:dyDescent="0.35">
      <c r="A134" s="42">
        <v>46045</v>
      </c>
      <c r="B134" s="15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spans="1:22" ht="14.5" x14ac:dyDescent="0.35">
      <c r="A135" s="42">
        <v>46048</v>
      </c>
      <c r="B135" s="15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spans="1:22" ht="14.5" x14ac:dyDescent="0.35">
      <c r="A136" s="42">
        <v>46049</v>
      </c>
      <c r="B136" s="15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</row>
    <row r="137" spans="1:22" ht="14.5" x14ac:dyDescent="0.35">
      <c r="A137" s="42">
        <v>46050</v>
      </c>
      <c r="B137" s="15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</row>
    <row r="138" spans="1:22" ht="14.5" x14ac:dyDescent="0.35">
      <c r="A138" s="42">
        <v>46051</v>
      </c>
      <c r="B138" s="15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</row>
    <row r="139" spans="1:22" ht="14.5" x14ac:dyDescent="0.35">
      <c r="A139" s="42">
        <v>46052</v>
      </c>
      <c r="B139" s="15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</row>
    <row r="140" spans="1:22" ht="14.5" x14ac:dyDescent="0.35">
      <c r="A140" s="42">
        <v>46055</v>
      </c>
      <c r="B140" s="15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</row>
    <row r="141" spans="1:22" ht="14.5" x14ac:dyDescent="0.35">
      <c r="A141" s="42">
        <v>46056</v>
      </c>
      <c r="B141" s="15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</row>
    <row r="142" spans="1:22" ht="14.5" x14ac:dyDescent="0.35">
      <c r="A142" s="42">
        <v>46057</v>
      </c>
      <c r="B142" s="15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</row>
    <row r="143" spans="1:22" ht="14.5" x14ac:dyDescent="0.35">
      <c r="A143" s="42">
        <v>46058</v>
      </c>
      <c r="B143" s="15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2" ht="14.5" x14ac:dyDescent="0.35">
      <c r="A144" s="42">
        <v>46059</v>
      </c>
      <c r="B144" s="15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</row>
    <row r="145" spans="1:22" ht="14.5" x14ac:dyDescent="0.35">
      <c r="A145" s="42">
        <v>46062</v>
      </c>
      <c r="B145" s="15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</row>
    <row r="146" spans="1:22" ht="14.5" x14ac:dyDescent="0.35">
      <c r="A146" s="42">
        <v>46063</v>
      </c>
      <c r="B146" s="15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</row>
    <row r="147" spans="1:22" ht="14.5" x14ac:dyDescent="0.35">
      <c r="A147" s="42">
        <v>46064</v>
      </c>
      <c r="B147" s="15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</row>
    <row r="148" spans="1:22" ht="14.5" x14ac:dyDescent="0.35">
      <c r="A148" s="42">
        <v>46065</v>
      </c>
      <c r="B148" s="15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</row>
    <row r="149" spans="1:22" ht="14.5" x14ac:dyDescent="0.35">
      <c r="A149" s="42">
        <v>46066</v>
      </c>
      <c r="B149" s="15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</row>
    <row r="150" spans="1:22" ht="14.5" x14ac:dyDescent="0.35">
      <c r="A150" s="42">
        <v>46069</v>
      </c>
      <c r="B150" s="1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</row>
    <row r="151" spans="1:22" ht="14.5" x14ac:dyDescent="0.35">
      <c r="A151" s="42">
        <v>46070</v>
      </c>
      <c r="B151" s="15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</row>
    <row r="152" spans="1:22" ht="14.5" x14ac:dyDescent="0.35">
      <c r="A152" s="42">
        <v>46071</v>
      </c>
      <c r="B152" s="15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</row>
    <row r="153" spans="1:22" ht="14.5" x14ac:dyDescent="0.35">
      <c r="A153" s="42">
        <v>46072</v>
      </c>
      <c r="B153" s="15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</row>
    <row r="154" spans="1:22" ht="14.5" x14ac:dyDescent="0.35">
      <c r="A154" s="42">
        <v>46073</v>
      </c>
      <c r="B154" s="15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</row>
    <row r="155" spans="1:22" ht="14.5" x14ac:dyDescent="0.35">
      <c r="A155" s="42">
        <v>46076</v>
      </c>
      <c r="B155" s="15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</row>
    <row r="156" spans="1:22" ht="14.5" x14ac:dyDescent="0.35">
      <c r="A156" s="42">
        <v>46077</v>
      </c>
      <c r="B156" s="1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</row>
    <row r="157" spans="1:22" ht="14.5" x14ac:dyDescent="0.35">
      <c r="A157" s="42">
        <v>46078</v>
      </c>
      <c r="B157" s="1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</row>
    <row r="158" spans="1:22" ht="14.5" x14ac:dyDescent="0.35">
      <c r="A158" s="42">
        <v>46079</v>
      </c>
      <c r="B158" s="15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</row>
    <row r="159" spans="1:22" ht="14.5" x14ac:dyDescent="0.35">
      <c r="A159" s="42">
        <v>46080</v>
      </c>
      <c r="B159" s="15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</row>
    <row r="160" spans="1:22" ht="14.5" x14ac:dyDescent="0.35">
      <c r="A160" s="42">
        <v>46083</v>
      </c>
      <c r="B160" s="15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</row>
    <row r="161" spans="1:22" ht="14.5" x14ac:dyDescent="0.35">
      <c r="A161" s="42">
        <v>46084</v>
      </c>
      <c r="B161" s="15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</row>
    <row r="162" spans="1:22" ht="14.5" x14ac:dyDescent="0.35">
      <c r="A162" s="42">
        <v>46085</v>
      </c>
      <c r="B162" s="15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</row>
    <row r="163" spans="1:22" ht="14.5" x14ac:dyDescent="0.35">
      <c r="A163" s="42">
        <v>46086</v>
      </c>
      <c r="B163" s="15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</row>
    <row r="164" spans="1:22" ht="14.5" x14ac:dyDescent="0.35">
      <c r="A164" s="42">
        <v>46087</v>
      </c>
      <c r="B164" s="15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</row>
    <row r="165" spans="1:22" ht="14.5" x14ac:dyDescent="0.35">
      <c r="A165" s="42">
        <v>46090</v>
      </c>
      <c r="B165" s="15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</row>
    <row r="166" spans="1:22" ht="14.5" x14ac:dyDescent="0.35">
      <c r="A166" s="42">
        <v>46091</v>
      </c>
      <c r="B166" s="15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</row>
    <row r="167" spans="1:22" ht="14.5" x14ac:dyDescent="0.35">
      <c r="A167" s="42">
        <v>46092</v>
      </c>
      <c r="B167" s="15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</row>
    <row r="168" spans="1:22" ht="14.5" x14ac:dyDescent="0.35">
      <c r="A168" s="42">
        <v>46093</v>
      </c>
      <c r="B168" s="15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</row>
    <row r="169" spans="1:22" ht="14.5" x14ac:dyDescent="0.35">
      <c r="A169" s="42">
        <v>46094</v>
      </c>
      <c r="B169" s="15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</row>
    <row r="170" spans="1:22" ht="14.5" x14ac:dyDescent="0.35">
      <c r="A170" s="42">
        <v>46097</v>
      </c>
      <c r="B170" s="15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</row>
    <row r="171" spans="1:22" ht="14.5" x14ac:dyDescent="0.35">
      <c r="A171" s="42">
        <v>46098</v>
      </c>
      <c r="B171" s="15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</row>
    <row r="172" spans="1:22" ht="14.5" x14ac:dyDescent="0.35">
      <c r="A172" s="42">
        <v>46099</v>
      </c>
      <c r="B172" s="15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</row>
    <row r="173" spans="1:22" ht="14.5" x14ac:dyDescent="0.35">
      <c r="A173" s="42">
        <v>46100</v>
      </c>
      <c r="B173" s="15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</row>
    <row r="174" spans="1:22" ht="14.5" x14ac:dyDescent="0.35">
      <c r="A174" s="42">
        <v>46101</v>
      </c>
      <c r="B174" s="1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</row>
    <row r="175" spans="1:22" ht="14.5" x14ac:dyDescent="0.35">
      <c r="A175" s="42">
        <v>46104</v>
      </c>
      <c r="B175" s="1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</row>
    <row r="176" spans="1:22" ht="14.5" x14ac:dyDescent="0.35">
      <c r="A176" s="42">
        <v>46105</v>
      </c>
      <c r="B176" s="15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</row>
    <row r="177" spans="1:22" ht="14.5" x14ac:dyDescent="0.35">
      <c r="A177" s="42">
        <v>46106</v>
      </c>
      <c r="B177" s="15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</row>
    <row r="178" spans="1:22" ht="14.5" x14ac:dyDescent="0.35">
      <c r="A178" s="42">
        <v>46107</v>
      </c>
      <c r="B178" s="15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</row>
    <row r="179" spans="1:22" ht="14.5" x14ac:dyDescent="0.35">
      <c r="A179" s="42">
        <v>46108</v>
      </c>
      <c r="B179" s="15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</row>
    <row r="180" spans="1:22" ht="14.5" x14ac:dyDescent="0.35">
      <c r="A180" s="42">
        <v>46111</v>
      </c>
      <c r="B180" s="15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</row>
    <row r="181" spans="1:22" ht="14.5" x14ac:dyDescent="0.35">
      <c r="A181" s="42">
        <v>46112</v>
      </c>
      <c r="B181" s="15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</row>
    <row r="182" spans="1:22" ht="14.5" x14ac:dyDescent="0.35">
      <c r="A182" s="42">
        <v>46113</v>
      </c>
      <c r="B182" s="15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</row>
    <row r="183" spans="1:22" ht="14.5" x14ac:dyDescent="0.35">
      <c r="A183" s="42">
        <v>46114</v>
      </c>
      <c r="B183" s="15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</row>
    <row r="184" spans="1:22" ht="14.5" x14ac:dyDescent="0.35">
      <c r="A184" s="42">
        <v>46115</v>
      </c>
      <c r="B184" s="15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</row>
    <row r="185" spans="1:22" ht="14.5" x14ac:dyDescent="0.35">
      <c r="A185" s="42">
        <v>46118</v>
      </c>
      <c r="B185" s="15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</row>
    <row r="186" spans="1:22" ht="14.5" x14ac:dyDescent="0.35">
      <c r="A186" s="42">
        <v>46119</v>
      </c>
      <c r="B186" s="15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</row>
    <row r="187" spans="1:22" ht="14.5" x14ac:dyDescent="0.35">
      <c r="A187" s="42">
        <v>46120</v>
      </c>
      <c r="B187" s="15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</row>
    <row r="188" spans="1:22" ht="14.5" x14ac:dyDescent="0.35">
      <c r="A188" s="42">
        <v>46121</v>
      </c>
      <c r="B188" s="15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</row>
    <row r="189" spans="1:22" ht="14.5" x14ac:dyDescent="0.35">
      <c r="A189" s="42">
        <v>46122</v>
      </c>
      <c r="B189" s="15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</row>
    <row r="190" spans="1:22" ht="14.5" x14ac:dyDescent="0.35">
      <c r="A190" s="42">
        <v>46125</v>
      </c>
      <c r="B190" s="15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</row>
    <row r="191" spans="1:22" ht="14.5" x14ac:dyDescent="0.35">
      <c r="A191" s="42">
        <v>46126</v>
      </c>
      <c r="B191" s="15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</row>
    <row r="192" spans="1:22" ht="14.5" x14ac:dyDescent="0.35">
      <c r="A192" s="42">
        <v>46127</v>
      </c>
      <c r="B192" s="15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</row>
    <row r="193" spans="1:22" ht="14.5" x14ac:dyDescent="0.35">
      <c r="A193" s="42">
        <v>46128</v>
      </c>
      <c r="B193" s="15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</row>
    <row r="194" spans="1:22" ht="14.5" x14ac:dyDescent="0.35">
      <c r="A194" s="42">
        <v>46129</v>
      </c>
      <c r="B194" s="15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</row>
    <row r="195" spans="1:22" ht="14.5" x14ac:dyDescent="0.35">
      <c r="A195" s="42">
        <v>46132</v>
      </c>
      <c r="B195" s="15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</row>
    <row r="196" spans="1:22" ht="14.5" x14ac:dyDescent="0.35">
      <c r="A196" s="42">
        <v>46133</v>
      </c>
      <c r="B196" s="15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</row>
    <row r="197" spans="1:22" ht="14.5" x14ac:dyDescent="0.35">
      <c r="A197" s="42">
        <v>46134</v>
      </c>
      <c r="B197" s="15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</row>
    <row r="198" spans="1:22" ht="14.5" x14ac:dyDescent="0.35">
      <c r="A198" s="42">
        <v>46135</v>
      </c>
      <c r="B198" s="15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</row>
    <row r="199" spans="1:22" ht="14.5" x14ac:dyDescent="0.35">
      <c r="A199" s="42">
        <v>46136</v>
      </c>
      <c r="B199" s="15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</row>
    <row r="200" spans="1:22" ht="14.5" x14ac:dyDescent="0.35">
      <c r="A200" s="42">
        <v>46139</v>
      </c>
      <c r="B200" s="15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</row>
    <row r="201" spans="1:22" ht="14.5" x14ac:dyDescent="0.35">
      <c r="A201" s="42">
        <v>46140</v>
      </c>
      <c r="B201" s="15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</row>
    <row r="202" spans="1:22" ht="14.5" x14ac:dyDescent="0.35">
      <c r="A202" s="42">
        <v>46141</v>
      </c>
      <c r="B202" s="15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</row>
    <row r="203" spans="1:22" ht="14.5" x14ac:dyDescent="0.35">
      <c r="A203" s="42">
        <v>46142</v>
      </c>
      <c r="B203" s="15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</row>
    <row r="204" spans="1:22" ht="14.5" x14ac:dyDescent="0.35">
      <c r="A204" s="42">
        <v>46143</v>
      </c>
      <c r="B204" s="15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</row>
    <row r="205" spans="1:22" ht="14.5" x14ac:dyDescent="0.35">
      <c r="A205" s="42">
        <v>46146</v>
      </c>
      <c r="B205" s="15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</row>
    <row r="206" spans="1:22" ht="14.5" x14ac:dyDescent="0.35">
      <c r="A206" s="42">
        <v>46147</v>
      </c>
      <c r="B206" s="15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</row>
    <row r="207" spans="1:22" ht="14.5" x14ac:dyDescent="0.35">
      <c r="A207" s="42">
        <v>46148</v>
      </c>
      <c r="B207" s="15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</row>
    <row r="208" spans="1:22" ht="14.5" x14ac:dyDescent="0.35">
      <c r="A208" s="42">
        <v>46149</v>
      </c>
      <c r="B208" s="15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</row>
    <row r="209" spans="1:22" ht="14.5" x14ac:dyDescent="0.35">
      <c r="A209" s="42">
        <v>46150</v>
      </c>
      <c r="B209" s="15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</row>
    <row r="210" spans="1:22" ht="14.5" x14ac:dyDescent="0.35">
      <c r="A210" s="42">
        <v>46153</v>
      </c>
      <c r="B210" s="15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</row>
    <row r="211" spans="1:22" ht="14.5" x14ac:dyDescent="0.35">
      <c r="A211" s="42">
        <v>46154</v>
      </c>
      <c r="B211" s="15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</row>
    <row r="212" spans="1:22" ht="14.5" x14ac:dyDescent="0.35">
      <c r="A212" s="42">
        <v>46155</v>
      </c>
      <c r="B212" s="15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</row>
    <row r="213" spans="1:22" ht="14.5" x14ac:dyDescent="0.35">
      <c r="A213" s="42">
        <v>46156</v>
      </c>
      <c r="B213" s="15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</row>
    <row r="214" spans="1:22" ht="14.5" x14ac:dyDescent="0.35">
      <c r="A214" s="42">
        <v>46157</v>
      </c>
      <c r="B214" s="15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</row>
    <row r="215" spans="1:22" ht="14.5" x14ac:dyDescent="0.35">
      <c r="A215" s="42">
        <v>46160</v>
      </c>
      <c r="B215" s="15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</row>
    <row r="216" spans="1:22" ht="14.5" x14ac:dyDescent="0.35">
      <c r="A216" s="42">
        <v>46161</v>
      </c>
      <c r="B216" s="15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</row>
    <row r="217" spans="1:22" ht="14.5" x14ac:dyDescent="0.35">
      <c r="A217" s="42">
        <v>46162</v>
      </c>
      <c r="B217" s="15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</row>
    <row r="218" spans="1:22" ht="14.5" x14ac:dyDescent="0.35">
      <c r="A218" s="42">
        <v>46163</v>
      </c>
      <c r="B218" s="15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</row>
    <row r="219" spans="1:22" ht="14.5" x14ac:dyDescent="0.35">
      <c r="A219" s="42">
        <v>46164</v>
      </c>
      <c r="B219" s="15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</row>
    <row r="220" spans="1:22" ht="14.5" x14ac:dyDescent="0.35">
      <c r="A220" s="42">
        <v>46167</v>
      </c>
      <c r="B220" s="15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</row>
    <row r="221" spans="1:22" ht="14.5" x14ac:dyDescent="0.35">
      <c r="A221" s="42">
        <v>46168</v>
      </c>
      <c r="B221" s="15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</row>
    <row r="222" spans="1:22" ht="14.5" x14ac:dyDescent="0.35">
      <c r="A222" s="42">
        <v>46169</v>
      </c>
      <c r="B222" s="15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</row>
    <row r="223" spans="1:22" ht="14.5" x14ac:dyDescent="0.35">
      <c r="A223" s="42">
        <v>46170</v>
      </c>
      <c r="B223" s="15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</row>
    <row r="224" spans="1:22" ht="14.5" x14ac:dyDescent="0.35">
      <c r="A224" s="42">
        <v>46171</v>
      </c>
      <c r="B224" s="15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</row>
    <row r="225" spans="1:22" ht="14.5" x14ac:dyDescent="0.35">
      <c r="A225" s="42">
        <v>46174</v>
      </c>
      <c r="B225" s="15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</row>
    <row r="226" spans="1:22" ht="14.5" x14ac:dyDescent="0.35">
      <c r="A226" s="42">
        <v>46175</v>
      </c>
      <c r="B226" s="15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</row>
    <row r="227" spans="1:22" ht="14.5" x14ac:dyDescent="0.35">
      <c r="A227" s="42">
        <v>46176</v>
      </c>
      <c r="B227" s="15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</row>
    <row r="228" spans="1:22" ht="14.5" x14ac:dyDescent="0.35">
      <c r="A228" s="42">
        <v>46177</v>
      </c>
      <c r="B228" s="15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</row>
    <row r="229" spans="1:22" ht="14.5" x14ac:dyDescent="0.35">
      <c r="A229" s="42">
        <v>46178</v>
      </c>
      <c r="B229" s="15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</row>
    <row r="230" spans="1:22" ht="14.5" x14ac:dyDescent="0.35">
      <c r="A230" s="42">
        <v>46181</v>
      </c>
      <c r="B230" s="15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</row>
    <row r="231" spans="1:22" ht="14.5" x14ac:dyDescent="0.35">
      <c r="A231" s="42">
        <v>46182</v>
      </c>
      <c r="B231" s="15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</row>
    <row r="232" spans="1:22" ht="14.5" x14ac:dyDescent="0.35">
      <c r="A232" s="42">
        <v>46183</v>
      </c>
      <c r="B232" s="15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</row>
    <row r="233" spans="1:22" ht="14.5" x14ac:dyDescent="0.35">
      <c r="A233" s="42">
        <v>46184</v>
      </c>
      <c r="B233" s="15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</row>
    <row r="234" spans="1:22" ht="14.5" x14ac:dyDescent="0.35">
      <c r="A234" s="42">
        <v>46185</v>
      </c>
      <c r="B234" s="15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</row>
    <row r="235" spans="1:22" ht="14.5" x14ac:dyDescent="0.35">
      <c r="A235" s="42">
        <v>46188</v>
      </c>
      <c r="B235" s="15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</row>
    <row r="236" spans="1:22" ht="14.5" x14ac:dyDescent="0.35">
      <c r="A236" s="42">
        <v>46189</v>
      </c>
      <c r="B236" s="15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</row>
    <row r="237" spans="1:22" ht="14.5" x14ac:dyDescent="0.35">
      <c r="A237" s="42">
        <v>46190</v>
      </c>
      <c r="B237" s="15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</row>
    <row r="238" spans="1:22" ht="14.5" x14ac:dyDescent="0.35">
      <c r="A238" s="42">
        <v>46191</v>
      </c>
      <c r="B238" s="15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</row>
    <row r="239" spans="1:22" ht="14.5" x14ac:dyDescent="0.35">
      <c r="A239" s="42">
        <v>46192</v>
      </c>
      <c r="B239" s="15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</row>
    <row r="240" spans="1:22" ht="14.5" x14ac:dyDescent="0.35">
      <c r="A240" s="42">
        <v>46195</v>
      </c>
      <c r="B240" s="15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</row>
    <row r="241" spans="1:22" ht="14.5" x14ac:dyDescent="0.35">
      <c r="A241" s="42">
        <v>46196</v>
      </c>
      <c r="B241" s="15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</row>
    <row r="242" spans="1:22" ht="14.5" x14ac:dyDescent="0.35">
      <c r="A242" s="42">
        <v>46197</v>
      </c>
      <c r="B242" s="15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</row>
    <row r="243" spans="1:22" ht="14.5" x14ac:dyDescent="0.35">
      <c r="A243" s="42">
        <v>46198</v>
      </c>
      <c r="B243" s="15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</row>
    <row r="244" spans="1:22" ht="14.5" x14ac:dyDescent="0.35">
      <c r="A244" s="42">
        <v>46199</v>
      </c>
      <c r="B244" s="15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</row>
    <row r="245" spans="1:22" ht="14.5" x14ac:dyDescent="0.35">
      <c r="A245" s="42">
        <v>46202</v>
      </c>
      <c r="B245" s="15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</row>
    <row r="246" spans="1:22" ht="14.5" x14ac:dyDescent="0.35">
      <c r="A246" s="42">
        <v>46203</v>
      </c>
      <c r="B246" s="15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</row>
    <row r="247" spans="1:22" s="8" customFormat="1" x14ac:dyDescent="0.3">
      <c r="A247" s="13"/>
      <c r="B247" s="22"/>
      <c r="C247" s="22"/>
      <c r="D247" s="22"/>
      <c r="E247" s="22"/>
      <c r="F247" s="22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:22" x14ac:dyDescent="0.3">
      <c r="A248" s="4" t="s">
        <v>19</v>
      </c>
      <c r="B248" s="15"/>
      <c r="C248" s="15">
        <f t="shared" ref="C248:V248" si="0">COUNTA(RNG_HD_Dates)</f>
        <v>241</v>
      </c>
      <c r="D248" s="15">
        <f t="shared" si="0"/>
        <v>241</v>
      </c>
      <c r="E248" s="15">
        <f t="shared" si="0"/>
        <v>241</v>
      </c>
      <c r="F248" s="15">
        <f t="shared" si="0"/>
        <v>241</v>
      </c>
      <c r="G248" s="15">
        <f t="shared" si="0"/>
        <v>241</v>
      </c>
      <c r="H248" s="15">
        <f t="shared" si="0"/>
        <v>241</v>
      </c>
      <c r="I248" s="15">
        <f t="shared" si="0"/>
        <v>241</v>
      </c>
      <c r="J248" s="15">
        <f t="shared" si="0"/>
        <v>241</v>
      </c>
      <c r="K248" s="15">
        <f t="shared" si="0"/>
        <v>241</v>
      </c>
      <c r="L248" s="15">
        <f t="shared" si="0"/>
        <v>241</v>
      </c>
      <c r="M248" s="15">
        <f t="shared" si="0"/>
        <v>241</v>
      </c>
      <c r="N248" s="15">
        <f t="shared" si="0"/>
        <v>241</v>
      </c>
      <c r="O248" s="15">
        <f t="shared" si="0"/>
        <v>241</v>
      </c>
      <c r="P248" s="15">
        <f t="shared" si="0"/>
        <v>241</v>
      </c>
      <c r="Q248" s="15">
        <f t="shared" si="0"/>
        <v>241</v>
      </c>
      <c r="R248" s="15">
        <f t="shared" si="0"/>
        <v>241</v>
      </c>
      <c r="S248" s="15">
        <f t="shared" si="0"/>
        <v>241</v>
      </c>
      <c r="T248" s="15">
        <f t="shared" si="0"/>
        <v>241</v>
      </c>
      <c r="U248" s="15">
        <f t="shared" si="0"/>
        <v>241</v>
      </c>
      <c r="V248" s="15">
        <f t="shared" si="0"/>
        <v>241</v>
      </c>
    </row>
    <row r="249" spans="1:22" x14ac:dyDescent="0.3">
      <c r="A249" s="5" t="s">
        <v>20</v>
      </c>
      <c r="B249" s="15"/>
      <c r="C249" s="15">
        <f t="shared" ref="C249:V249" si="1">COUNTIF(C6:C246,"In-service")</f>
        <v>0</v>
      </c>
      <c r="D249" s="15">
        <f t="shared" si="1"/>
        <v>0</v>
      </c>
      <c r="E249" s="15">
        <f t="shared" si="1"/>
        <v>0</v>
      </c>
      <c r="F249" s="15">
        <f t="shared" si="1"/>
        <v>0</v>
      </c>
      <c r="G249" s="15">
        <f t="shared" si="1"/>
        <v>0</v>
      </c>
      <c r="H249" s="15">
        <f t="shared" si="1"/>
        <v>0</v>
      </c>
      <c r="I249" s="15">
        <f t="shared" si="1"/>
        <v>0</v>
      </c>
      <c r="J249" s="15">
        <f t="shared" si="1"/>
        <v>0</v>
      </c>
      <c r="K249" s="15">
        <f t="shared" si="1"/>
        <v>0</v>
      </c>
      <c r="L249" s="15">
        <f t="shared" si="1"/>
        <v>0</v>
      </c>
      <c r="M249" s="15">
        <f t="shared" si="1"/>
        <v>0</v>
      </c>
      <c r="N249" s="15">
        <f t="shared" si="1"/>
        <v>0</v>
      </c>
      <c r="O249" s="15">
        <f t="shared" si="1"/>
        <v>0</v>
      </c>
      <c r="P249" s="15">
        <f t="shared" si="1"/>
        <v>0</v>
      </c>
      <c r="Q249" s="15">
        <f t="shared" si="1"/>
        <v>0</v>
      </c>
      <c r="R249" s="15">
        <f t="shared" si="1"/>
        <v>0</v>
      </c>
      <c r="S249" s="15">
        <f t="shared" si="1"/>
        <v>0</v>
      </c>
      <c r="T249" s="15">
        <f t="shared" si="1"/>
        <v>0</v>
      </c>
      <c r="U249" s="15">
        <f t="shared" si="1"/>
        <v>0</v>
      </c>
      <c r="V249" s="15">
        <f t="shared" si="1"/>
        <v>0</v>
      </c>
    </row>
    <row r="250" spans="1:22" x14ac:dyDescent="0.3">
      <c r="A250" s="6" t="s">
        <v>21</v>
      </c>
      <c r="B250" s="15"/>
      <c r="C250" s="15">
        <f t="shared" ref="C250:V250" si="2">COUNTIF(C6:C246,"Vacation")</f>
        <v>0</v>
      </c>
      <c r="D250" s="15">
        <f t="shared" si="2"/>
        <v>0</v>
      </c>
      <c r="E250" s="15">
        <f t="shared" si="2"/>
        <v>0</v>
      </c>
      <c r="F250" s="15">
        <f t="shared" si="2"/>
        <v>0</v>
      </c>
      <c r="G250" s="15">
        <f t="shared" si="2"/>
        <v>0</v>
      </c>
      <c r="H250" s="15">
        <f t="shared" si="2"/>
        <v>0</v>
      </c>
      <c r="I250" s="15">
        <f t="shared" si="2"/>
        <v>0</v>
      </c>
      <c r="J250" s="15">
        <f t="shared" si="2"/>
        <v>0</v>
      </c>
      <c r="K250" s="15">
        <f t="shared" si="2"/>
        <v>0</v>
      </c>
      <c r="L250" s="15">
        <f t="shared" si="2"/>
        <v>0</v>
      </c>
      <c r="M250" s="15">
        <f t="shared" si="2"/>
        <v>0</v>
      </c>
      <c r="N250" s="15">
        <f t="shared" si="2"/>
        <v>0</v>
      </c>
      <c r="O250" s="15">
        <f t="shared" si="2"/>
        <v>0</v>
      </c>
      <c r="P250" s="15">
        <f t="shared" si="2"/>
        <v>0</v>
      </c>
      <c r="Q250" s="15">
        <f t="shared" si="2"/>
        <v>0</v>
      </c>
      <c r="R250" s="15">
        <f t="shared" si="2"/>
        <v>0</v>
      </c>
      <c r="S250" s="15">
        <f t="shared" si="2"/>
        <v>0</v>
      </c>
      <c r="T250" s="15">
        <f t="shared" si="2"/>
        <v>0</v>
      </c>
      <c r="U250" s="15">
        <f t="shared" si="2"/>
        <v>0</v>
      </c>
      <c r="V250" s="15">
        <f t="shared" si="2"/>
        <v>0</v>
      </c>
    </row>
    <row r="251" spans="1:22" x14ac:dyDescent="0.3">
      <c r="A251" s="6" t="s">
        <v>22</v>
      </c>
      <c r="B251" s="15"/>
      <c r="C251" s="15">
        <f t="shared" ref="C251:V251" si="3">COUNTIF(C6:C246,"Holiday")</f>
        <v>0</v>
      </c>
      <c r="D251" s="15">
        <f t="shared" si="3"/>
        <v>0</v>
      </c>
      <c r="E251" s="15">
        <f t="shared" si="3"/>
        <v>0</v>
      </c>
      <c r="F251" s="15">
        <f t="shared" si="3"/>
        <v>0</v>
      </c>
      <c r="G251" s="15">
        <f t="shared" si="3"/>
        <v>0</v>
      </c>
      <c r="H251" s="15">
        <f t="shared" si="3"/>
        <v>0</v>
      </c>
      <c r="I251" s="15">
        <f t="shared" si="3"/>
        <v>0</v>
      </c>
      <c r="J251" s="15">
        <f t="shared" si="3"/>
        <v>0</v>
      </c>
      <c r="K251" s="15">
        <f t="shared" si="3"/>
        <v>0</v>
      </c>
      <c r="L251" s="15">
        <f t="shared" si="3"/>
        <v>0</v>
      </c>
      <c r="M251" s="15">
        <f t="shared" si="3"/>
        <v>0</v>
      </c>
      <c r="N251" s="15">
        <f t="shared" si="3"/>
        <v>0</v>
      </c>
      <c r="O251" s="15">
        <f t="shared" si="3"/>
        <v>0</v>
      </c>
      <c r="P251" s="15">
        <f t="shared" si="3"/>
        <v>0</v>
      </c>
      <c r="Q251" s="15">
        <f t="shared" si="3"/>
        <v>0</v>
      </c>
      <c r="R251" s="15">
        <f t="shared" si="3"/>
        <v>0</v>
      </c>
      <c r="S251" s="15">
        <f t="shared" si="3"/>
        <v>0</v>
      </c>
      <c r="T251" s="15">
        <f t="shared" si="3"/>
        <v>0</v>
      </c>
      <c r="U251" s="15">
        <f t="shared" si="3"/>
        <v>0</v>
      </c>
      <c r="V251" s="15">
        <f t="shared" si="3"/>
        <v>0</v>
      </c>
    </row>
    <row r="252" spans="1:22" x14ac:dyDescent="0.3">
      <c r="A252" s="6" t="s">
        <v>23</v>
      </c>
      <c r="B252" s="15"/>
      <c r="C252" s="15">
        <f t="shared" ref="C252:V252" si="4">COUNTIF(C6:C246,"Out*")</f>
        <v>0</v>
      </c>
      <c r="D252" s="15">
        <f t="shared" si="4"/>
        <v>0</v>
      </c>
      <c r="E252" s="15">
        <f t="shared" si="4"/>
        <v>0</v>
      </c>
      <c r="F252" s="15">
        <f t="shared" si="4"/>
        <v>0</v>
      </c>
      <c r="G252" s="15">
        <f t="shared" si="4"/>
        <v>0</v>
      </c>
      <c r="H252" s="15">
        <f t="shared" si="4"/>
        <v>0</v>
      </c>
      <c r="I252" s="15">
        <f t="shared" si="4"/>
        <v>0</v>
      </c>
      <c r="J252" s="15">
        <f t="shared" si="4"/>
        <v>0</v>
      </c>
      <c r="K252" s="15">
        <f t="shared" si="4"/>
        <v>0</v>
      </c>
      <c r="L252" s="15">
        <f t="shared" si="4"/>
        <v>0</v>
      </c>
      <c r="M252" s="15">
        <f t="shared" si="4"/>
        <v>0</v>
      </c>
      <c r="N252" s="15">
        <f t="shared" si="4"/>
        <v>0</v>
      </c>
      <c r="O252" s="15">
        <f t="shared" si="4"/>
        <v>0</v>
      </c>
      <c r="P252" s="15">
        <f t="shared" si="4"/>
        <v>0</v>
      </c>
      <c r="Q252" s="15">
        <f t="shared" si="4"/>
        <v>0</v>
      </c>
      <c r="R252" s="15">
        <f t="shared" si="4"/>
        <v>0</v>
      </c>
      <c r="S252" s="15">
        <f t="shared" si="4"/>
        <v>0</v>
      </c>
      <c r="T252" s="15">
        <f t="shared" si="4"/>
        <v>0</v>
      </c>
      <c r="U252" s="15">
        <f t="shared" si="4"/>
        <v>0</v>
      </c>
      <c r="V252" s="15">
        <f t="shared" si="4"/>
        <v>0</v>
      </c>
    </row>
    <row r="253" spans="1:22" x14ac:dyDescent="0.3">
      <c r="A253" s="6" t="s">
        <v>24</v>
      </c>
      <c r="B253" s="15"/>
      <c r="C253" s="15">
        <f t="shared" ref="C253:V253" si="5">COUNTIF(C6:C246,"Snow Day")</f>
        <v>0</v>
      </c>
      <c r="D253" s="15">
        <f t="shared" si="5"/>
        <v>0</v>
      </c>
      <c r="E253" s="15">
        <f t="shared" si="5"/>
        <v>0</v>
      </c>
      <c r="F253" s="15">
        <f t="shared" si="5"/>
        <v>0</v>
      </c>
      <c r="G253" s="15">
        <f t="shared" si="5"/>
        <v>0</v>
      </c>
      <c r="H253" s="15">
        <f t="shared" si="5"/>
        <v>0</v>
      </c>
      <c r="I253" s="15">
        <f t="shared" si="5"/>
        <v>0</v>
      </c>
      <c r="J253" s="15">
        <f t="shared" si="5"/>
        <v>0</v>
      </c>
      <c r="K253" s="15">
        <f t="shared" si="5"/>
        <v>0</v>
      </c>
      <c r="L253" s="15">
        <f t="shared" si="5"/>
        <v>0</v>
      </c>
      <c r="M253" s="15">
        <f t="shared" si="5"/>
        <v>0</v>
      </c>
      <c r="N253" s="15">
        <f t="shared" si="5"/>
        <v>0</v>
      </c>
      <c r="O253" s="15">
        <f t="shared" si="5"/>
        <v>0</v>
      </c>
      <c r="P253" s="15">
        <f t="shared" si="5"/>
        <v>0</v>
      </c>
      <c r="Q253" s="15">
        <f t="shared" si="5"/>
        <v>0</v>
      </c>
      <c r="R253" s="15">
        <f t="shared" si="5"/>
        <v>0</v>
      </c>
      <c r="S253" s="15">
        <f t="shared" si="5"/>
        <v>0</v>
      </c>
      <c r="T253" s="15">
        <f t="shared" si="5"/>
        <v>0</v>
      </c>
      <c r="U253" s="15">
        <f t="shared" si="5"/>
        <v>0</v>
      </c>
      <c r="V253" s="15">
        <f t="shared" si="5"/>
        <v>0</v>
      </c>
    </row>
    <row r="254" spans="1:22" x14ac:dyDescent="0.3">
      <c r="A254" s="4" t="s">
        <v>25</v>
      </c>
      <c r="B254" s="48"/>
      <c r="C254" s="20">
        <f t="shared" ref="C254:V254" si="6">C248-(SUM(C249:C253))</f>
        <v>241</v>
      </c>
      <c r="D254" s="20">
        <f t="shared" si="6"/>
        <v>241</v>
      </c>
      <c r="E254" s="20">
        <f t="shared" si="6"/>
        <v>241</v>
      </c>
      <c r="F254" s="20">
        <f t="shared" si="6"/>
        <v>241</v>
      </c>
      <c r="G254" s="20">
        <f t="shared" si="6"/>
        <v>241</v>
      </c>
      <c r="H254" s="20">
        <f t="shared" si="6"/>
        <v>241</v>
      </c>
      <c r="I254" s="20">
        <f t="shared" si="6"/>
        <v>241</v>
      </c>
      <c r="J254" s="20">
        <f t="shared" si="6"/>
        <v>241</v>
      </c>
      <c r="K254" s="20">
        <f t="shared" si="6"/>
        <v>241</v>
      </c>
      <c r="L254" s="20">
        <f t="shared" si="6"/>
        <v>241</v>
      </c>
      <c r="M254" s="20">
        <f t="shared" si="6"/>
        <v>241</v>
      </c>
      <c r="N254" s="20">
        <f t="shared" si="6"/>
        <v>241</v>
      </c>
      <c r="O254" s="20">
        <f t="shared" si="6"/>
        <v>241</v>
      </c>
      <c r="P254" s="20">
        <f t="shared" si="6"/>
        <v>241</v>
      </c>
      <c r="Q254" s="20">
        <f t="shared" si="6"/>
        <v>241</v>
      </c>
      <c r="R254" s="20">
        <f t="shared" si="6"/>
        <v>241</v>
      </c>
      <c r="S254" s="20">
        <f t="shared" si="6"/>
        <v>241</v>
      </c>
      <c r="T254" s="20">
        <f t="shared" si="6"/>
        <v>241</v>
      </c>
      <c r="U254" s="20">
        <f t="shared" si="6"/>
        <v>241</v>
      </c>
      <c r="V254" s="20">
        <f t="shared" si="6"/>
        <v>241</v>
      </c>
    </row>
    <row r="255" spans="1:22" s="8" customFormat="1" x14ac:dyDescent="0.3">
      <c r="A255" s="7" t="s">
        <v>26</v>
      </c>
      <c r="B255" s="15"/>
      <c r="C255" s="15">
        <f t="shared" ref="C255:V255" si="7">COUNTIF(C6:C246,"")</f>
        <v>241</v>
      </c>
      <c r="D255" s="15">
        <f t="shared" si="7"/>
        <v>241</v>
      </c>
      <c r="E255" s="15">
        <f t="shared" si="7"/>
        <v>241</v>
      </c>
      <c r="F255" s="15">
        <f t="shared" si="7"/>
        <v>241</v>
      </c>
      <c r="G255" s="15">
        <f t="shared" si="7"/>
        <v>241</v>
      </c>
      <c r="H255" s="15">
        <f t="shared" si="7"/>
        <v>241</v>
      </c>
      <c r="I255" s="15">
        <f t="shared" si="7"/>
        <v>241</v>
      </c>
      <c r="J255" s="15">
        <f t="shared" si="7"/>
        <v>241</v>
      </c>
      <c r="K255" s="15">
        <f t="shared" si="7"/>
        <v>241</v>
      </c>
      <c r="L255" s="15">
        <f t="shared" si="7"/>
        <v>241</v>
      </c>
      <c r="M255" s="15">
        <f t="shared" si="7"/>
        <v>241</v>
      </c>
      <c r="N255" s="15">
        <f t="shared" si="7"/>
        <v>241</v>
      </c>
      <c r="O255" s="15">
        <f t="shared" si="7"/>
        <v>241</v>
      </c>
      <c r="P255" s="15">
        <f t="shared" si="7"/>
        <v>241</v>
      </c>
      <c r="Q255" s="15">
        <f t="shared" si="7"/>
        <v>241</v>
      </c>
      <c r="R255" s="15">
        <f t="shared" si="7"/>
        <v>241</v>
      </c>
      <c r="S255" s="15">
        <f t="shared" si="7"/>
        <v>241</v>
      </c>
      <c r="T255" s="15">
        <f t="shared" si="7"/>
        <v>241</v>
      </c>
      <c r="U255" s="15">
        <f t="shared" si="7"/>
        <v>241</v>
      </c>
      <c r="V255" s="15">
        <f t="shared" si="7"/>
        <v>241</v>
      </c>
    </row>
    <row r="256" spans="1:22" x14ac:dyDescent="0.3">
      <c r="A256" s="6" t="s">
        <v>27</v>
      </c>
      <c r="B256" s="15"/>
      <c r="C256" s="15">
        <f t="shared" ref="C256:V256" si="8">COUNTIF(C6:C246,"Late*")</f>
        <v>0</v>
      </c>
      <c r="D256" s="15">
        <f t="shared" si="8"/>
        <v>0</v>
      </c>
      <c r="E256" s="15">
        <f t="shared" si="8"/>
        <v>0</v>
      </c>
      <c r="F256" s="15">
        <f t="shared" si="8"/>
        <v>0</v>
      </c>
      <c r="G256" s="15">
        <f t="shared" si="8"/>
        <v>0</v>
      </c>
      <c r="H256" s="15">
        <f t="shared" si="8"/>
        <v>0</v>
      </c>
      <c r="I256" s="15">
        <f t="shared" si="8"/>
        <v>0</v>
      </c>
      <c r="J256" s="15">
        <f t="shared" si="8"/>
        <v>0</v>
      </c>
      <c r="K256" s="15">
        <f t="shared" si="8"/>
        <v>0</v>
      </c>
      <c r="L256" s="15">
        <f t="shared" si="8"/>
        <v>0</v>
      </c>
      <c r="M256" s="15">
        <f t="shared" si="8"/>
        <v>0</v>
      </c>
      <c r="N256" s="15">
        <f t="shared" si="8"/>
        <v>0</v>
      </c>
      <c r="O256" s="15">
        <f t="shared" si="8"/>
        <v>0</v>
      </c>
      <c r="P256" s="15">
        <f t="shared" si="8"/>
        <v>0</v>
      </c>
      <c r="Q256" s="15">
        <f t="shared" si="8"/>
        <v>0</v>
      </c>
      <c r="R256" s="15">
        <f t="shared" si="8"/>
        <v>0</v>
      </c>
      <c r="S256" s="15">
        <f t="shared" si="8"/>
        <v>0</v>
      </c>
      <c r="T256" s="15">
        <f t="shared" si="8"/>
        <v>0</v>
      </c>
      <c r="U256" s="15">
        <f t="shared" si="8"/>
        <v>0</v>
      </c>
      <c r="V256" s="15">
        <f t="shared" si="8"/>
        <v>0</v>
      </c>
    </row>
    <row r="257" spans="1:22" x14ac:dyDescent="0.3">
      <c r="A257" s="6" t="s">
        <v>28</v>
      </c>
      <c r="B257" s="15"/>
      <c r="C257" s="15">
        <f t="shared" ref="C257:V257" si="9">COUNTIF(C6:C246,"Early*")</f>
        <v>0</v>
      </c>
      <c r="D257" s="15">
        <f t="shared" si="9"/>
        <v>0</v>
      </c>
      <c r="E257" s="15">
        <f t="shared" si="9"/>
        <v>0</v>
      </c>
      <c r="F257" s="15">
        <f t="shared" si="9"/>
        <v>0</v>
      </c>
      <c r="G257" s="15">
        <f t="shared" si="9"/>
        <v>0</v>
      </c>
      <c r="H257" s="15">
        <f t="shared" si="9"/>
        <v>0</v>
      </c>
      <c r="I257" s="15">
        <f t="shared" si="9"/>
        <v>0</v>
      </c>
      <c r="J257" s="15">
        <f t="shared" si="9"/>
        <v>0</v>
      </c>
      <c r="K257" s="15">
        <f t="shared" si="9"/>
        <v>0</v>
      </c>
      <c r="L257" s="15">
        <f t="shared" si="9"/>
        <v>0</v>
      </c>
      <c r="M257" s="15">
        <f t="shared" si="9"/>
        <v>0</v>
      </c>
      <c r="N257" s="15">
        <f t="shared" si="9"/>
        <v>0</v>
      </c>
      <c r="O257" s="15">
        <f t="shared" si="9"/>
        <v>0</v>
      </c>
      <c r="P257" s="15">
        <f t="shared" si="9"/>
        <v>0</v>
      </c>
      <c r="Q257" s="15">
        <f t="shared" si="9"/>
        <v>0</v>
      </c>
      <c r="R257" s="15">
        <f t="shared" si="9"/>
        <v>0</v>
      </c>
      <c r="S257" s="15">
        <f t="shared" si="9"/>
        <v>0</v>
      </c>
      <c r="T257" s="15">
        <f t="shared" si="9"/>
        <v>0</v>
      </c>
      <c r="U257" s="15">
        <f t="shared" si="9"/>
        <v>0</v>
      </c>
      <c r="V257" s="15">
        <f t="shared" si="9"/>
        <v>0</v>
      </c>
    </row>
    <row r="258" spans="1:22" x14ac:dyDescent="0.3">
      <c r="A258" s="28" t="s">
        <v>29</v>
      </c>
      <c r="B258" s="36">
        <f>COUNTA(RNG_HD_DD_COUNT)</f>
        <v>0</v>
      </c>
      <c r="C258" s="41"/>
      <c r="D258" s="41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</row>
    <row r="259" spans="1:22" x14ac:dyDescent="0.3">
      <c r="A259" s="28"/>
      <c r="B259" s="39"/>
      <c r="C259" s="41"/>
      <c r="D259" s="4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x14ac:dyDescent="0.3">
      <c r="A260" s="6"/>
      <c r="B260" s="40"/>
      <c r="C260" s="16" t="s">
        <v>30</v>
      </c>
      <c r="D260" s="16" t="s">
        <v>31</v>
      </c>
      <c r="E260" s="16" t="s">
        <v>32</v>
      </c>
      <c r="F260" s="14"/>
      <c r="U260" s="1"/>
      <c r="V260" s="1"/>
    </row>
    <row r="261" spans="1:22" x14ac:dyDescent="0.3">
      <c r="A261" s="45" t="str">
        <f>E4</f>
        <v>S1</v>
      </c>
      <c r="B261" s="15"/>
      <c r="C261" s="15"/>
      <c r="D261" s="15"/>
      <c r="E261" s="15"/>
      <c r="F261" s="14"/>
      <c r="U261" s="1"/>
      <c r="V261" s="1"/>
    </row>
    <row r="262" spans="1:22" x14ac:dyDescent="0.3">
      <c r="A262" s="45" t="str">
        <f>G4</f>
        <v>S2</v>
      </c>
      <c r="B262" s="15"/>
      <c r="C262" s="15"/>
      <c r="D262" s="15"/>
      <c r="E262" s="15"/>
      <c r="F262" s="14"/>
      <c r="U262" s="1"/>
      <c r="V262" s="1"/>
    </row>
    <row r="263" spans="1:22" x14ac:dyDescent="0.3">
      <c r="A263" s="45" t="str">
        <f>I4</f>
        <v>S3</v>
      </c>
      <c r="B263" s="15"/>
      <c r="C263" s="15"/>
      <c r="D263" s="15"/>
      <c r="E263" s="15"/>
      <c r="F263" s="14"/>
      <c r="U263" s="1"/>
      <c r="V263" s="1"/>
    </row>
    <row r="264" spans="1:22" x14ac:dyDescent="0.3">
      <c r="A264" s="45" t="str">
        <f>K4</f>
        <v>S4</v>
      </c>
      <c r="B264" s="15"/>
      <c r="C264" s="15"/>
      <c r="D264" s="15"/>
      <c r="E264" s="15"/>
      <c r="F264" s="14"/>
      <c r="U264" s="1"/>
      <c r="V264" s="1"/>
    </row>
    <row r="265" spans="1:22" x14ac:dyDescent="0.3">
      <c r="A265" s="45" t="str">
        <f>M4</f>
        <v>S5</v>
      </c>
      <c r="B265" s="15"/>
      <c r="C265" s="15"/>
      <c r="D265" s="15"/>
      <c r="E265" s="15"/>
      <c r="F265" s="14"/>
      <c r="U265" s="1"/>
      <c r="V265" s="1"/>
    </row>
    <row r="266" spans="1:22" x14ac:dyDescent="0.3">
      <c r="A266" s="45" t="str">
        <f>O4</f>
        <v>S6</v>
      </c>
      <c r="B266" s="15"/>
      <c r="C266" s="15"/>
      <c r="D266" s="15"/>
      <c r="E266" s="15"/>
      <c r="F266" s="14"/>
      <c r="U266" s="1"/>
      <c r="V266" s="1"/>
    </row>
    <row r="267" spans="1:22" x14ac:dyDescent="0.3">
      <c r="A267" s="45" t="str">
        <f>Q4</f>
        <v>S7</v>
      </c>
      <c r="B267" s="15"/>
      <c r="C267" s="15"/>
      <c r="D267" s="15"/>
      <c r="E267" s="15"/>
      <c r="F267" s="14"/>
      <c r="U267" s="1"/>
      <c r="V267" s="1"/>
    </row>
    <row r="268" spans="1:22" x14ac:dyDescent="0.3">
      <c r="A268" s="45" t="str">
        <f>S4</f>
        <v>S8</v>
      </c>
      <c r="B268" s="15"/>
      <c r="C268" s="15"/>
      <c r="D268" s="15"/>
      <c r="E268" s="15"/>
      <c r="F268" s="14"/>
      <c r="U268" s="1"/>
      <c r="V268" s="1"/>
    </row>
    <row r="269" spans="1:22" x14ac:dyDescent="0.3">
      <c r="A269" s="45" t="str">
        <f>U4</f>
        <v>S9</v>
      </c>
      <c r="B269" s="15"/>
      <c r="C269" s="15"/>
      <c r="D269" s="15"/>
      <c r="E269" s="15"/>
      <c r="F269" s="14"/>
      <c r="U269" s="1"/>
      <c r="V269" s="1"/>
    </row>
    <row r="270" spans="1:22" hidden="1" x14ac:dyDescent="0.3">
      <c r="F270" s="14"/>
      <c r="U270" s="1"/>
      <c r="V270" s="1"/>
    </row>
    <row r="271" spans="1:22" hidden="1" x14ac:dyDescent="0.3">
      <c r="A271" s="12"/>
      <c r="F271" s="14"/>
      <c r="U271" s="1"/>
      <c r="V271" s="1"/>
    </row>
    <row r="272" spans="1:22" hidden="1" x14ac:dyDescent="0.3">
      <c r="A272" s="12"/>
      <c r="F272" s="14"/>
      <c r="U272" s="1"/>
      <c r="V272" s="1"/>
    </row>
    <row r="273" spans="1:22" hidden="1" x14ac:dyDescent="0.3">
      <c r="F273" s="14"/>
      <c r="U273" s="1"/>
      <c r="V273" s="1"/>
    </row>
    <row r="274" spans="1:22" hidden="1" x14ac:dyDescent="0.3">
      <c r="A274" s="12"/>
      <c r="F274" s="14"/>
      <c r="U274" s="1"/>
      <c r="V274" s="1"/>
    </row>
    <row r="275" spans="1:22" hidden="1" x14ac:dyDescent="0.3">
      <c r="A275" s="12"/>
      <c r="F275" s="14"/>
      <c r="U275" s="1"/>
      <c r="V275" s="1"/>
    </row>
    <row r="276" spans="1:22" hidden="1" x14ac:dyDescent="0.3">
      <c r="F276" s="14"/>
      <c r="U276" s="1"/>
      <c r="V276" s="1"/>
    </row>
    <row r="277" spans="1:22" hidden="1" x14ac:dyDescent="0.3">
      <c r="A277" s="2" t="s">
        <v>33</v>
      </c>
      <c r="E277" s="21" t="s">
        <v>34</v>
      </c>
      <c r="F277" s="14"/>
      <c r="U277" s="1"/>
      <c r="V277" s="1"/>
    </row>
    <row r="278" spans="1:22" hidden="1" x14ac:dyDescent="0.3">
      <c r="A278" s="2" t="s">
        <v>31</v>
      </c>
      <c r="E278" s="21" t="s">
        <v>35</v>
      </c>
      <c r="F278" s="14"/>
      <c r="U278" s="1"/>
      <c r="V278" s="1"/>
    </row>
    <row r="279" spans="1:22" hidden="1" x14ac:dyDescent="0.3">
      <c r="A279" s="2" t="s">
        <v>36</v>
      </c>
      <c r="E279" s="21" t="s">
        <v>37</v>
      </c>
      <c r="F279" s="14"/>
      <c r="U279" s="1"/>
      <c r="V279" s="1"/>
    </row>
    <row r="280" spans="1:22" hidden="1" x14ac:dyDescent="0.3">
      <c r="A280" s="2" t="s">
        <v>38</v>
      </c>
      <c r="E280" s="21" t="s">
        <v>4</v>
      </c>
      <c r="F280" s="14"/>
      <c r="U280" s="1"/>
      <c r="V280" s="1"/>
    </row>
    <row r="281" spans="1:22" hidden="1" x14ac:dyDescent="0.3">
      <c r="A281" s="2" t="s">
        <v>30</v>
      </c>
      <c r="F281" s="14"/>
      <c r="U281" s="1"/>
      <c r="V281" s="1"/>
    </row>
    <row r="282" spans="1:22" hidden="1" x14ac:dyDescent="0.3">
      <c r="A282" s="2" t="s">
        <v>39</v>
      </c>
      <c r="F282" s="14"/>
      <c r="U282" s="1"/>
      <c r="V282" s="1"/>
    </row>
    <row r="283" spans="1:22" hidden="1" x14ac:dyDescent="0.3">
      <c r="A283" s="2" t="s">
        <v>40</v>
      </c>
      <c r="F283" s="14"/>
      <c r="U283" s="1"/>
      <c r="V283" s="1"/>
    </row>
    <row r="284" spans="1:22" hidden="1" x14ac:dyDescent="0.3">
      <c r="A284" s="2" t="s">
        <v>41</v>
      </c>
      <c r="F284" s="14"/>
      <c r="U284" s="1"/>
      <c r="V284" s="1"/>
    </row>
    <row r="285" spans="1:22" hidden="1" x14ac:dyDescent="0.3">
      <c r="A285" s="2" t="s">
        <v>42</v>
      </c>
      <c r="F285" s="14"/>
      <c r="U285" s="1"/>
      <c r="V285" s="1"/>
    </row>
    <row r="286" spans="1:22" hidden="1" x14ac:dyDescent="0.3">
      <c r="A286" s="2" t="s">
        <v>43</v>
      </c>
      <c r="F286" s="14"/>
      <c r="U286" s="1"/>
      <c r="V286" s="1"/>
    </row>
    <row r="287" spans="1:22" hidden="1" x14ac:dyDescent="0.3">
      <c r="F287" s="14"/>
      <c r="U287" s="1"/>
      <c r="V287" s="1"/>
    </row>
    <row r="288" spans="1:22" hidden="1" x14ac:dyDescent="0.3">
      <c r="F288" s="14"/>
      <c r="U288" s="1"/>
      <c r="V288" s="1"/>
    </row>
    <row r="289" spans="6:22" hidden="1" x14ac:dyDescent="0.3">
      <c r="F289" s="14"/>
      <c r="U289" s="1"/>
      <c r="V289" s="1"/>
    </row>
    <row r="290" spans="6:22" hidden="1" x14ac:dyDescent="0.3">
      <c r="F290" s="14"/>
      <c r="U290" s="1"/>
      <c r="V290" s="1"/>
    </row>
    <row r="291" spans="6:22" hidden="1" x14ac:dyDescent="0.3">
      <c r="F291" s="14"/>
      <c r="U291" s="1"/>
      <c r="V291" s="1"/>
    </row>
    <row r="292" spans="6:22" x14ac:dyDescent="0.3">
      <c r="F292" s="14"/>
      <c r="U292" s="1"/>
      <c r="V292" s="1"/>
    </row>
  </sheetData>
  <mergeCells count="19">
    <mergeCell ref="C1:V1"/>
    <mergeCell ref="Q4:R4"/>
    <mergeCell ref="S4:T4"/>
    <mergeCell ref="U4:V4"/>
    <mergeCell ref="K4:L4"/>
    <mergeCell ref="I4:J4"/>
    <mergeCell ref="A1:B2"/>
    <mergeCell ref="M4:N4"/>
    <mergeCell ref="O4:P4"/>
    <mergeCell ref="C3:D3"/>
    <mergeCell ref="E3:F3"/>
    <mergeCell ref="B4:B5"/>
    <mergeCell ref="E4:F4"/>
    <mergeCell ref="G4:H4"/>
    <mergeCell ref="A3:B3"/>
    <mergeCell ref="A4:A5"/>
    <mergeCell ref="C4:D4"/>
    <mergeCell ref="G3:V3"/>
    <mergeCell ref="C2:V2"/>
  </mergeCells>
  <phoneticPr fontId="3" type="noConversion"/>
  <dataValidations xWindow="768" yWindow="1019" count="2">
    <dataValidation type="list" allowBlank="1" showInputMessage="1" showErrorMessage="1" sqref="E3" xr:uid="{00000000-0002-0000-0000-000001000000}">
      <formula1>RNG_HD_SY_Selector</formula1>
    </dataValidation>
    <dataValidation type="list" allowBlank="1" showInputMessage="1" showErrorMessage="1" sqref="C6:V246" xr:uid="{7B1C0D90-C6F1-4007-B75B-731C88957B4E}">
      <formula1>"Out, Vacation, In-service, Holiday, Early dismissal, Late arrival, Snow Day"</formula1>
    </dataValidation>
  </dataValidations>
  <pageMargins left="0.7" right="0.7" top="0.75" bottom="0.5" header="0.3" footer="0.3"/>
  <pageSetup pageOrder="overThenDown" orientation="landscape" r:id="rId1"/>
  <headerFooter>
    <oddFooter>&amp;CPage &amp;P of &amp;N&amp;RReviewed _________</oddFooter>
  </headerFooter>
  <rowBreaks count="1" manualBreakCount="1">
    <brk id="37" max="12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A289"/>
  <sheetViews>
    <sheetView tabSelected="1" zoomScaleNormal="100" zoomScaleSheetLayoutView="30" workbookViewId="0">
      <pane xSplit="2" ySplit="4" topLeftCell="C17" activePane="bottomRight" state="frozen"/>
      <selection pane="topRight" activeCell="C1" sqref="C1"/>
      <selection pane="bottomLeft" activeCell="A6" sqref="A6"/>
      <selection pane="bottomRight" activeCell="I21" sqref="I21"/>
    </sheetView>
  </sheetViews>
  <sheetFormatPr defaultColWidth="9.1796875" defaultRowHeight="14" x14ac:dyDescent="0.3"/>
  <cols>
    <col min="1" max="1" width="29.453125" style="2" bestFit="1" customWidth="1"/>
    <col min="2" max="2" width="7.81640625" style="21" customWidth="1"/>
    <col min="3" max="4" width="14.7265625" style="21" customWidth="1"/>
    <col min="5" max="12" width="14.7265625" style="14" customWidth="1"/>
    <col min="13" max="16384" width="9.1796875" style="1"/>
  </cols>
  <sheetData>
    <row r="1" spans="1:12" ht="25.5" x14ac:dyDescent="0.3">
      <c r="A1" s="50"/>
      <c r="B1" s="50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ht="33" x14ac:dyDescent="0.7">
      <c r="A2" s="50"/>
      <c r="B2" s="50"/>
      <c r="C2" s="57" t="s">
        <v>44</v>
      </c>
      <c r="D2" s="57"/>
      <c r="E2" s="57"/>
      <c r="F2" s="57"/>
      <c r="G2" s="57"/>
      <c r="H2" s="57"/>
      <c r="I2" s="57"/>
      <c r="J2" s="57"/>
      <c r="K2" s="57"/>
      <c r="L2" s="57"/>
    </row>
    <row r="3" spans="1:12" ht="18" x14ac:dyDescent="0.3">
      <c r="A3" s="59" t="s">
        <v>2</v>
      </c>
      <c r="B3" s="59"/>
      <c r="C3" s="33" t="s">
        <v>3</v>
      </c>
      <c r="D3" s="60" t="s">
        <v>4</v>
      </c>
      <c r="E3" s="60"/>
      <c r="F3" s="51"/>
      <c r="G3" s="51"/>
      <c r="H3" s="51"/>
      <c r="I3" s="51"/>
      <c r="J3" s="51"/>
      <c r="K3" s="51"/>
      <c r="L3" s="51"/>
    </row>
    <row r="4" spans="1:12" s="9" customFormat="1" ht="12.65" customHeight="1" x14ac:dyDescent="0.25">
      <c r="A4" s="45" t="s">
        <v>5</v>
      </c>
      <c r="B4" s="34" t="s">
        <v>6</v>
      </c>
      <c r="C4" s="45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45" t="s">
        <v>13</v>
      </c>
      <c r="J4" s="45" t="s">
        <v>14</v>
      </c>
      <c r="K4" s="45" t="s">
        <v>15</v>
      </c>
      <c r="L4" s="45" t="s">
        <v>16</v>
      </c>
    </row>
    <row r="5" spans="1:12" s="3" customFormat="1" ht="15" customHeight="1" x14ac:dyDescent="0.35">
      <c r="A5" s="42">
        <v>45867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3" customFormat="1" ht="15" customHeight="1" x14ac:dyDescent="0.35">
      <c r="A6" s="42">
        <v>45868</v>
      </c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3" customFormat="1" ht="15" customHeight="1" x14ac:dyDescent="0.35">
      <c r="A7" s="42">
        <v>45869</v>
      </c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3" customFormat="1" ht="15" customHeight="1" x14ac:dyDescent="0.35">
      <c r="A8" s="42">
        <v>45870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3" customFormat="1" ht="15" customHeight="1" x14ac:dyDescent="0.35">
      <c r="A9" s="42">
        <v>45873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3" customFormat="1" ht="15" customHeight="1" x14ac:dyDescent="0.35">
      <c r="A10" s="42">
        <v>45874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3" customFormat="1" ht="15" customHeight="1" x14ac:dyDescent="0.35">
      <c r="A11" s="42">
        <v>45875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s="3" customFormat="1" ht="15" customHeight="1" x14ac:dyDescent="0.35">
      <c r="A12" s="42">
        <v>45876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s="3" customFormat="1" ht="15" customHeight="1" x14ac:dyDescent="0.35">
      <c r="A13" s="42">
        <v>45877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s="3" customFormat="1" ht="15" customHeight="1" x14ac:dyDescent="0.35">
      <c r="A14" s="42">
        <v>45880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s="3" customFormat="1" ht="15" customHeight="1" x14ac:dyDescent="0.35">
      <c r="A15" s="42">
        <v>45881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s="3" customFormat="1" ht="15" customHeight="1" x14ac:dyDescent="0.35">
      <c r="A16" s="42">
        <v>45882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s="3" customFormat="1" ht="15" customHeight="1" x14ac:dyDescent="0.35">
      <c r="A17" s="42">
        <v>45883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s="3" customFormat="1" ht="15" customHeight="1" x14ac:dyDescent="0.35">
      <c r="A18" s="42">
        <v>45884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s="3" customFormat="1" ht="15" customHeight="1" x14ac:dyDescent="0.35">
      <c r="A19" s="42">
        <v>45887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s="3" customFormat="1" ht="15" customHeight="1" x14ac:dyDescent="0.35">
      <c r="A20" s="42">
        <v>45888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s="3" customFormat="1" ht="15" customHeight="1" x14ac:dyDescent="0.35">
      <c r="A21" s="42">
        <v>45889</v>
      </c>
      <c r="B21" s="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s="3" customFormat="1" ht="14.5" x14ac:dyDescent="0.35">
      <c r="A22" s="42">
        <v>45890</v>
      </c>
      <c r="B22" s="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s="3" customFormat="1" ht="14.5" x14ac:dyDescent="0.35">
      <c r="A23" s="42">
        <v>45891</v>
      </c>
      <c r="B23" s="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s="3" customFormat="1" ht="14.5" x14ac:dyDescent="0.35">
      <c r="A24" s="42">
        <v>45894</v>
      </c>
      <c r="B24" s="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9" customFormat="1" ht="14.5" x14ac:dyDescent="0.35">
      <c r="A25" s="42">
        <v>45895</v>
      </c>
      <c r="B25" s="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2" s="9" customFormat="1" ht="14.5" x14ac:dyDescent="0.35">
      <c r="A26" s="42">
        <v>45896</v>
      </c>
      <c r="B26" s="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s="9" customFormat="1" ht="14.5" x14ac:dyDescent="0.35">
      <c r="A27" s="42">
        <v>45897</v>
      </c>
      <c r="B27" s="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s="9" customFormat="1" ht="14.5" x14ac:dyDescent="0.35">
      <c r="A28" s="42">
        <v>45898</v>
      </c>
      <c r="B28" s="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 s="9" customFormat="1" ht="14.5" x14ac:dyDescent="0.35">
      <c r="A29" s="42">
        <v>45901</v>
      </c>
      <c r="B29" s="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s="9" customFormat="1" ht="14.5" x14ac:dyDescent="0.35">
      <c r="A30" s="42">
        <v>45902</v>
      </c>
      <c r="B30" s="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s="9" customFormat="1" ht="14.5" x14ac:dyDescent="0.35">
      <c r="A31" s="42">
        <v>45903</v>
      </c>
      <c r="B31" s="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s="9" customFormat="1" ht="14.5" x14ac:dyDescent="0.35">
      <c r="A32" s="42">
        <v>45904</v>
      </c>
      <c r="B32" s="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s="9" customFormat="1" ht="14.5" x14ac:dyDescent="0.35">
      <c r="A33" s="42">
        <v>45905</v>
      </c>
      <c r="B33" s="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9" customFormat="1" ht="14.5" x14ac:dyDescent="0.35">
      <c r="A34" s="42">
        <v>45908</v>
      </c>
      <c r="B34" s="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9" customFormat="1" ht="14.5" x14ac:dyDescent="0.35">
      <c r="A35" s="42">
        <v>45909</v>
      </c>
      <c r="B35" s="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s="9" customFormat="1" ht="14.5" x14ac:dyDescent="0.35">
      <c r="A36" s="42">
        <v>45910</v>
      </c>
      <c r="B36" s="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9" customFormat="1" ht="14.5" x14ac:dyDescent="0.35">
      <c r="A37" s="42">
        <v>45911</v>
      </c>
      <c r="B37" s="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9" customFormat="1" ht="14.5" x14ac:dyDescent="0.35">
      <c r="A38" s="42">
        <v>45912</v>
      </c>
      <c r="B38" s="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9" customFormat="1" ht="14.5" x14ac:dyDescent="0.35">
      <c r="A39" s="42">
        <v>45915</v>
      </c>
      <c r="B39" s="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s="9" customFormat="1" ht="14.5" x14ac:dyDescent="0.35">
      <c r="A40" s="42">
        <v>45916</v>
      </c>
      <c r="B40" s="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s="9" customFormat="1" ht="14.5" x14ac:dyDescent="0.35">
      <c r="A41" s="42">
        <v>45917</v>
      </c>
      <c r="B41" s="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s="9" customFormat="1" ht="14.5" x14ac:dyDescent="0.35">
      <c r="A42" s="42">
        <v>45918</v>
      </c>
      <c r="B42" s="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9" customFormat="1" ht="14.5" x14ac:dyDescent="0.35">
      <c r="A43" s="42">
        <v>45919</v>
      </c>
      <c r="B43" s="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s="9" customFormat="1" ht="14.5" x14ac:dyDescent="0.35">
      <c r="A44" s="42">
        <v>45922</v>
      </c>
      <c r="B44" s="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9" customFormat="1" ht="14.5" x14ac:dyDescent="0.35">
      <c r="A45" s="42">
        <v>45923</v>
      </c>
      <c r="B45" s="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9" customFormat="1" ht="14.5" x14ac:dyDescent="0.35">
      <c r="A46" s="42">
        <v>45924</v>
      </c>
      <c r="B46" s="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s="9" customFormat="1" ht="14.5" x14ac:dyDescent="0.35">
      <c r="A47" s="42">
        <v>45925</v>
      </c>
      <c r="B47" s="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s="9" customFormat="1" ht="14.5" x14ac:dyDescent="0.35">
      <c r="A48" s="42">
        <v>45926</v>
      </c>
      <c r="B48" s="6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s="9" customFormat="1" ht="14.5" x14ac:dyDescent="0.35">
      <c r="A49" s="42">
        <v>45929</v>
      </c>
      <c r="B49" s="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s="9" customFormat="1" ht="14.5" x14ac:dyDescent="0.35">
      <c r="A50" s="42">
        <v>45930</v>
      </c>
      <c r="B50" s="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s="9" customFormat="1" ht="14.5" x14ac:dyDescent="0.35">
      <c r="A51" s="42">
        <v>45931</v>
      </c>
      <c r="B51" s="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s="9" customFormat="1" ht="14.5" x14ac:dyDescent="0.35">
      <c r="A52" s="42">
        <v>45932</v>
      </c>
      <c r="B52" s="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s="9" customFormat="1" ht="14.5" x14ac:dyDescent="0.35">
      <c r="A53" s="42">
        <v>45933</v>
      </c>
      <c r="B53" s="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s="9" customFormat="1" ht="14.5" x14ac:dyDescent="0.35">
      <c r="A54" s="42">
        <v>45936</v>
      </c>
      <c r="B54" s="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s="9" customFormat="1" ht="14.5" x14ac:dyDescent="0.35">
      <c r="A55" s="42">
        <v>45937</v>
      </c>
      <c r="B55" s="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2" s="9" customFormat="1" ht="14.5" x14ac:dyDescent="0.35">
      <c r="A56" s="42">
        <v>45938</v>
      </c>
      <c r="B56" s="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2" s="9" customFormat="1" ht="14.5" x14ac:dyDescent="0.35">
      <c r="A57" s="42">
        <v>45939</v>
      </c>
      <c r="B57" s="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2" s="9" customFormat="1" ht="14.5" x14ac:dyDescent="0.35">
      <c r="A58" s="42">
        <v>45940</v>
      </c>
      <c r="B58" s="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2" s="9" customFormat="1" ht="14.5" x14ac:dyDescent="0.35">
      <c r="A59" s="42">
        <v>45943</v>
      </c>
      <c r="B59" s="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2" s="9" customFormat="1" ht="14.5" x14ac:dyDescent="0.35">
      <c r="A60" s="42">
        <v>45944</v>
      </c>
      <c r="B60" s="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s="9" customFormat="1" ht="14.5" x14ac:dyDescent="0.35">
      <c r="A61" s="42">
        <v>45945</v>
      </c>
      <c r="B61" s="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2" s="9" customFormat="1" ht="14.5" x14ac:dyDescent="0.35">
      <c r="A62" s="42">
        <v>45946</v>
      </c>
      <c r="B62" s="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9" customFormat="1" ht="14.5" x14ac:dyDescent="0.35">
      <c r="A63" s="42">
        <v>45947</v>
      </c>
      <c r="B63" s="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s="9" customFormat="1" ht="14.5" x14ac:dyDescent="0.35">
      <c r="A64" s="42">
        <v>45950</v>
      </c>
      <c r="B64" s="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9" customFormat="1" ht="14.5" x14ac:dyDescent="0.35">
      <c r="A65" s="42">
        <v>45951</v>
      </c>
      <c r="B65" s="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9" customFormat="1" ht="14.5" x14ac:dyDescent="0.35">
      <c r="A66" s="42">
        <v>45952</v>
      </c>
      <c r="B66" s="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9" customFormat="1" ht="14.5" x14ac:dyDescent="0.35">
      <c r="A67" s="42">
        <v>45953</v>
      </c>
      <c r="B67" s="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9" customFormat="1" ht="14.5" x14ac:dyDescent="0.35">
      <c r="A68" s="42">
        <v>45954</v>
      </c>
      <c r="B68" s="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s="9" customFormat="1" ht="14.5" x14ac:dyDescent="0.35">
      <c r="A69" s="42">
        <v>45957</v>
      </c>
      <c r="B69" s="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s="9" customFormat="1" ht="14.5" x14ac:dyDescent="0.35">
      <c r="A70" s="42">
        <v>45958</v>
      </c>
      <c r="B70" s="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9" customFormat="1" ht="14.5" x14ac:dyDescent="0.35">
      <c r="A71" s="42">
        <v>45959</v>
      </c>
      <c r="B71" s="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s="9" customFormat="1" ht="14.5" x14ac:dyDescent="0.35">
      <c r="A72" s="42">
        <v>45960</v>
      </c>
      <c r="B72" s="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s="9" customFormat="1" ht="14.5" x14ac:dyDescent="0.35">
      <c r="A73" s="42">
        <v>45961</v>
      </c>
      <c r="B73" s="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s="9" customFormat="1" ht="14.5" x14ac:dyDescent="0.35">
      <c r="A74" s="42">
        <v>45964</v>
      </c>
      <c r="B74" s="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9" customFormat="1" ht="14.5" x14ac:dyDescent="0.35">
      <c r="A75" s="42">
        <v>45965</v>
      </c>
      <c r="B75" s="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s="9" customFormat="1" ht="14.5" x14ac:dyDescent="0.35">
      <c r="A76" s="42">
        <v>45966</v>
      </c>
      <c r="B76" s="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s="9" customFormat="1" ht="14.5" x14ac:dyDescent="0.35">
      <c r="A77" s="42">
        <v>45967</v>
      </c>
      <c r="B77" s="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s="9" customFormat="1" ht="14.5" x14ac:dyDescent="0.35">
      <c r="A78" s="42">
        <v>45968</v>
      </c>
      <c r="B78" s="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s="9" customFormat="1" ht="14.5" x14ac:dyDescent="0.35">
      <c r="A79" s="42">
        <v>45971</v>
      </c>
      <c r="B79" s="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 s="9" customFormat="1" ht="14.5" x14ac:dyDescent="0.35">
      <c r="A80" s="42">
        <v>45972</v>
      </c>
      <c r="B80" s="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s="9" customFormat="1" ht="14.5" x14ac:dyDescent="0.35">
      <c r="A81" s="42">
        <v>45973</v>
      </c>
      <c r="B81" s="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s="9" customFormat="1" ht="14.5" x14ac:dyDescent="0.35">
      <c r="A82" s="42">
        <v>45974</v>
      </c>
      <c r="B82" s="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 s="9" customFormat="1" ht="14.5" x14ac:dyDescent="0.35">
      <c r="A83" s="42">
        <v>45975</v>
      </c>
      <c r="B83" s="6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1:12" s="9" customFormat="1" ht="14.5" x14ac:dyDescent="0.35">
      <c r="A84" s="42">
        <v>45978</v>
      </c>
      <c r="B84" s="6"/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1:12" s="9" customFormat="1" ht="14.5" x14ac:dyDescent="0.35">
      <c r="A85" s="42">
        <v>45979</v>
      </c>
      <c r="B85" s="6"/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1:12" s="9" customFormat="1" ht="14.5" x14ac:dyDescent="0.35">
      <c r="A86" s="42">
        <v>45980</v>
      </c>
      <c r="B86" s="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1:12" s="9" customFormat="1" ht="14.5" x14ac:dyDescent="0.35">
      <c r="A87" s="42">
        <v>45981</v>
      </c>
      <c r="B87" s="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1:12" s="9" customFormat="1" ht="14.5" x14ac:dyDescent="0.35">
      <c r="A88" s="42">
        <v>45982</v>
      </c>
      <c r="B88" s="6"/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1:12" s="9" customFormat="1" ht="14.5" x14ac:dyDescent="0.35">
      <c r="A89" s="42">
        <v>45985</v>
      </c>
      <c r="B89" s="6"/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spans="1:12" s="9" customFormat="1" ht="14.5" x14ac:dyDescent="0.35">
      <c r="A90" s="42">
        <v>45986</v>
      </c>
      <c r="B90" s="6"/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1:12" s="9" customFormat="1" ht="14.5" x14ac:dyDescent="0.35">
      <c r="A91" s="42">
        <v>45987</v>
      </c>
      <c r="B91" s="6"/>
      <c r="C91" s="46"/>
      <c r="D91" s="46"/>
      <c r="E91" s="46"/>
      <c r="F91" s="46"/>
      <c r="G91" s="46"/>
      <c r="H91" s="46"/>
      <c r="I91" s="46"/>
      <c r="J91" s="46"/>
      <c r="K91" s="46"/>
      <c r="L91" s="46"/>
    </row>
    <row r="92" spans="1:12" s="9" customFormat="1" ht="14.5" x14ac:dyDescent="0.35">
      <c r="A92" s="42">
        <v>45988</v>
      </c>
      <c r="B92" s="6"/>
      <c r="C92" s="46"/>
      <c r="D92" s="46"/>
      <c r="E92" s="46"/>
      <c r="F92" s="46"/>
      <c r="G92" s="46"/>
      <c r="H92" s="46"/>
      <c r="I92" s="46"/>
      <c r="J92" s="46"/>
      <c r="K92" s="46"/>
      <c r="L92" s="46"/>
    </row>
    <row r="93" spans="1:12" s="9" customFormat="1" ht="14.5" x14ac:dyDescent="0.35">
      <c r="A93" s="42">
        <v>45989</v>
      </c>
      <c r="B93" s="6"/>
      <c r="C93" s="46"/>
      <c r="D93" s="46"/>
      <c r="E93" s="46"/>
      <c r="F93" s="46"/>
      <c r="G93" s="46"/>
      <c r="H93" s="46"/>
      <c r="I93" s="46"/>
      <c r="J93" s="46"/>
      <c r="K93" s="46"/>
      <c r="L93" s="46"/>
    </row>
    <row r="94" spans="1:12" s="9" customFormat="1" ht="14.5" x14ac:dyDescent="0.35">
      <c r="A94" s="42">
        <v>45992</v>
      </c>
      <c r="B94" s="6"/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1:12" s="9" customFormat="1" ht="14.5" x14ac:dyDescent="0.35">
      <c r="A95" s="42">
        <v>45993</v>
      </c>
      <c r="B95" s="6"/>
      <c r="C95" s="46"/>
      <c r="D95" s="46"/>
      <c r="E95" s="46"/>
      <c r="F95" s="46"/>
      <c r="G95" s="46"/>
      <c r="H95" s="46"/>
      <c r="I95" s="46"/>
      <c r="J95" s="46"/>
      <c r="K95" s="46"/>
      <c r="L95" s="46"/>
    </row>
    <row r="96" spans="1:12" s="9" customFormat="1" ht="14.5" x14ac:dyDescent="0.35">
      <c r="A96" s="42">
        <v>45994</v>
      </c>
      <c r="B96" s="6"/>
      <c r="C96" s="46"/>
      <c r="D96" s="46"/>
      <c r="E96" s="46"/>
      <c r="F96" s="46"/>
      <c r="G96" s="46"/>
      <c r="H96" s="46"/>
      <c r="I96" s="46"/>
      <c r="J96" s="46"/>
      <c r="K96" s="46"/>
      <c r="L96" s="46"/>
    </row>
    <row r="97" spans="1:12" s="9" customFormat="1" ht="14.5" x14ac:dyDescent="0.35">
      <c r="A97" s="42">
        <v>45995</v>
      </c>
      <c r="B97" s="6"/>
      <c r="C97" s="46"/>
      <c r="D97" s="46"/>
      <c r="E97" s="46"/>
      <c r="F97" s="46"/>
      <c r="G97" s="46"/>
      <c r="H97" s="46"/>
      <c r="I97" s="46"/>
      <c r="J97" s="46"/>
      <c r="K97" s="46"/>
      <c r="L97" s="46"/>
    </row>
    <row r="98" spans="1:12" s="9" customFormat="1" ht="14.5" x14ac:dyDescent="0.35">
      <c r="A98" s="42">
        <v>45996</v>
      </c>
      <c r="B98" s="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1:12" s="9" customFormat="1" ht="14.5" x14ac:dyDescent="0.35">
      <c r="A99" s="42">
        <v>45999</v>
      </c>
      <c r="B99" s="6"/>
      <c r="C99" s="46"/>
      <c r="D99" s="46"/>
      <c r="E99" s="46"/>
      <c r="F99" s="46"/>
      <c r="G99" s="46"/>
      <c r="H99" s="46"/>
      <c r="I99" s="46"/>
      <c r="J99" s="46"/>
      <c r="K99" s="46"/>
      <c r="L99" s="46"/>
    </row>
    <row r="100" spans="1:12" s="9" customFormat="1" ht="14.5" x14ac:dyDescent="0.35">
      <c r="A100" s="42">
        <v>46000</v>
      </c>
      <c r="B100" s="6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s="9" customFormat="1" ht="14.5" x14ac:dyDescent="0.35">
      <c r="A101" s="42">
        <v>46001</v>
      </c>
      <c r="B101" s="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s="9" customFormat="1" ht="14.5" x14ac:dyDescent="0.35">
      <c r="A102" s="42">
        <v>46002</v>
      </c>
      <c r="B102" s="6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s="9" customFormat="1" ht="14.5" x14ac:dyDescent="0.35">
      <c r="A103" s="42">
        <v>46003</v>
      </c>
      <c r="B103" s="6"/>
      <c r="C103" s="46"/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s="9" customFormat="1" ht="14.5" x14ac:dyDescent="0.35">
      <c r="A104" s="42">
        <v>46006</v>
      </c>
      <c r="B104" s="6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s="9" customFormat="1" ht="14.5" x14ac:dyDescent="0.35">
      <c r="A105" s="42">
        <v>46007</v>
      </c>
      <c r="B105" s="6"/>
      <c r="C105" s="46"/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s="9" customFormat="1" ht="14.5" x14ac:dyDescent="0.35">
      <c r="A106" s="42">
        <v>46008</v>
      </c>
      <c r="B106" s="6"/>
      <c r="C106" s="46"/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s="9" customFormat="1" ht="14.5" x14ac:dyDescent="0.35">
      <c r="A107" s="42">
        <v>46009</v>
      </c>
      <c r="B107" s="6"/>
      <c r="C107" s="46"/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s="9" customFormat="1" ht="14.5" x14ac:dyDescent="0.35">
      <c r="A108" s="42">
        <v>46010</v>
      </c>
      <c r="B108" s="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s="9" customFormat="1" ht="14.5" x14ac:dyDescent="0.35">
      <c r="A109" s="42">
        <v>46013</v>
      </c>
      <c r="B109" s="6"/>
      <c r="C109" s="46"/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s="9" customFormat="1" ht="14.5" x14ac:dyDescent="0.35">
      <c r="A110" s="42">
        <v>46014</v>
      </c>
      <c r="B110" s="6"/>
      <c r="C110" s="46"/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s="9" customFormat="1" ht="14.5" x14ac:dyDescent="0.35">
      <c r="A111" s="42">
        <v>46015</v>
      </c>
      <c r="B111" s="6"/>
      <c r="C111" s="46"/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s="9" customFormat="1" ht="14.5" x14ac:dyDescent="0.35">
      <c r="A112" s="42">
        <v>46016</v>
      </c>
      <c r="B112" s="6"/>
      <c r="C112" s="46"/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s="9" customFormat="1" ht="14.5" x14ac:dyDescent="0.35">
      <c r="A113" s="42">
        <v>46017</v>
      </c>
      <c r="B113" s="6"/>
      <c r="C113" s="46"/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s="9" customFormat="1" ht="14.5" x14ac:dyDescent="0.35">
      <c r="A114" s="42">
        <v>46020</v>
      </c>
      <c r="B114" s="6"/>
      <c r="C114" s="46"/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s="3" customFormat="1" ht="14.5" x14ac:dyDescent="0.35">
      <c r="A115" s="42">
        <v>46021</v>
      </c>
      <c r="B115" s="15"/>
      <c r="C115" s="46"/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s="3" customFormat="1" ht="14.5" x14ac:dyDescent="0.35">
      <c r="A116" s="42">
        <v>46022</v>
      </c>
      <c r="B116" s="15"/>
      <c r="C116" s="46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s="3" customFormat="1" ht="14.5" x14ac:dyDescent="0.35">
      <c r="A117" s="42">
        <v>46023</v>
      </c>
      <c r="B117" s="15"/>
      <c r="C117" s="46"/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s="3" customFormat="1" ht="14.5" x14ac:dyDescent="0.35">
      <c r="A118" s="42">
        <v>46024</v>
      </c>
      <c r="B118" s="15"/>
      <c r="C118" s="46"/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s="3" customFormat="1" ht="14.5" x14ac:dyDescent="0.35">
      <c r="A119" s="42">
        <v>46027</v>
      </c>
      <c r="B119" s="15"/>
      <c r="C119" s="46"/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s="3" customFormat="1" ht="14.5" x14ac:dyDescent="0.35">
      <c r="A120" s="42">
        <v>46028</v>
      </c>
      <c r="B120" s="15"/>
      <c r="C120" s="46"/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s="3" customFormat="1" ht="14.5" x14ac:dyDescent="0.35">
      <c r="A121" s="42">
        <v>46029</v>
      </c>
      <c r="B121" s="15"/>
      <c r="C121" s="46"/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s="3" customFormat="1" ht="14.5" x14ac:dyDescent="0.35">
      <c r="A122" s="42">
        <v>46030</v>
      </c>
      <c r="B122" s="15"/>
      <c r="C122" s="46"/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s="3" customFormat="1" ht="14.5" x14ac:dyDescent="0.35">
      <c r="A123" s="42">
        <v>46031</v>
      </c>
      <c r="B123" s="15"/>
      <c r="C123" s="46"/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s="3" customFormat="1" ht="14.5" x14ac:dyDescent="0.35">
      <c r="A124" s="42">
        <v>46034</v>
      </c>
      <c r="B124" s="15"/>
      <c r="C124" s="46"/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s="3" customFormat="1" ht="14.5" x14ac:dyDescent="0.35">
      <c r="A125" s="42">
        <v>46035</v>
      </c>
      <c r="B125" s="15"/>
      <c r="C125" s="46"/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s="3" customFormat="1" ht="14.5" x14ac:dyDescent="0.35">
      <c r="A126" s="42">
        <v>46036</v>
      </c>
      <c r="B126" s="15"/>
      <c r="C126" s="46"/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s="3" customFormat="1" ht="14.5" x14ac:dyDescent="0.35">
      <c r="A127" s="42">
        <v>46037</v>
      </c>
      <c r="B127" s="15"/>
      <c r="C127" s="46"/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s="3" customFormat="1" ht="14.5" x14ac:dyDescent="0.35">
      <c r="A128" s="42">
        <v>46038</v>
      </c>
      <c r="B128" s="15"/>
      <c r="C128" s="46"/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ht="14.5" x14ac:dyDescent="0.35">
      <c r="A129" s="42">
        <v>46041</v>
      </c>
      <c r="B129" s="15"/>
      <c r="C129" s="46"/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ht="14.5" x14ac:dyDescent="0.35">
      <c r="A130" s="42">
        <v>46042</v>
      </c>
      <c r="B130" s="15"/>
      <c r="C130" s="46"/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ht="14.5" x14ac:dyDescent="0.35">
      <c r="A131" s="42">
        <v>46043</v>
      </c>
      <c r="B131" s="15"/>
      <c r="C131" s="46"/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ht="14.5" x14ac:dyDescent="0.35">
      <c r="A132" s="42">
        <v>46044</v>
      </c>
      <c r="B132" s="15"/>
      <c r="C132" s="46"/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ht="14.5" x14ac:dyDescent="0.35">
      <c r="A133" s="42">
        <v>46045</v>
      </c>
      <c r="B133" s="15"/>
      <c r="C133" s="46"/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ht="14.5" x14ac:dyDescent="0.35">
      <c r="A134" s="42">
        <v>46048</v>
      </c>
      <c r="B134" s="15"/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ht="14.5" x14ac:dyDescent="0.35">
      <c r="A135" s="42">
        <v>46049</v>
      </c>
      <c r="B135" s="15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ht="14.5" x14ac:dyDescent="0.35">
      <c r="A136" s="42">
        <v>46050</v>
      </c>
      <c r="B136" s="15"/>
      <c r="C136" s="46"/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ht="14.5" x14ac:dyDescent="0.35">
      <c r="A137" s="42">
        <v>46051</v>
      </c>
      <c r="B137" s="15"/>
      <c r="C137" s="46"/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ht="14.5" x14ac:dyDescent="0.35">
      <c r="A138" s="42">
        <v>46052</v>
      </c>
      <c r="B138" s="15"/>
      <c r="C138" s="46"/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ht="14.5" x14ac:dyDescent="0.35">
      <c r="A139" s="42">
        <v>46055</v>
      </c>
      <c r="B139" s="15"/>
      <c r="C139" s="46"/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ht="14.5" x14ac:dyDescent="0.35">
      <c r="A140" s="42">
        <v>46056</v>
      </c>
      <c r="B140" s="15"/>
      <c r="C140" s="46"/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ht="14.5" x14ac:dyDescent="0.35">
      <c r="A141" s="42">
        <v>46057</v>
      </c>
      <c r="B141" s="15"/>
      <c r="C141" s="46"/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ht="14.5" x14ac:dyDescent="0.35">
      <c r="A142" s="42">
        <v>46058</v>
      </c>
      <c r="B142" s="15"/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ht="14.5" x14ac:dyDescent="0.35">
      <c r="A143" s="42">
        <v>46059</v>
      </c>
      <c r="B143" s="15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ht="14.5" x14ac:dyDescent="0.35">
      <c r="A144" s="42">
        <v>46062</v>
      </c>
      <c r="B144" s="15"/>
      <c r="C144" s="46"/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ht="14.5" x14ac:dyDescent="0.35">
      <c r="A145" s="42">
        <v>46063</v>
      </c>
      <c r="B145" s="15"/>
      <c r="C145" s="46"/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ht="14.5" x14ac:dyDescent="0.35">
      <c r="A146" s="42">
        <v>46064</v>
      </c>
      <c r="B146" s="15"/>
      <c r="C146" s="46"/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ht="14.5" x14ac:dyDescent="0.35">
      <c r="A147" s="42">
        <v>46065</v>
      </c>
      <c r="B147" s="15"/>
      <c r="C147" s="46"/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ht="14.5" x14ac:dyDescent="0.35">
      <c r="A148" s="42">
        <v>46066</v>
      </c>
      <c r="B148" s="15"/>
      <c r="C148" s="46"/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ht="14.5" x14ac:dyDescent="0.35">
      <c r="A149" s="42">
        <v>46069</v>
      </c>
      <c r="B149" s="15"/>
      <c r="C149" s="46"/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ht="14.5" x14ac:dyDescent="0.35">
      <c r="A150" s="42">
        <v>46070</v>
      </c>
      <c r="B150" s="15"/>
      <c r="C150" s="46"/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ht="14.5" x14ac:dyDescent="0.35">
      <c r="A151" s="42">
        <v>46071</v>
      </c>
      <c r="B151" s="15"/>
      <c r="C151" s="46"/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ht="14.5" x14ac:dyDescent="0.35">
      <c r="A152" s="42">
        <v>46072</v>
      </c>
      <c r="B152" s="15"/>
      <c r="C152" s="46"/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ht="14.5" x14ac:dyDescent="0.35">
      <c r="A153" s="42">
        <v>46073</v>
      </c>
      <c r="B153" s="15"/>
      <c r="C153" s="46"/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ht="14.5" x14ac:dyDescent="0.35">
      <c r="A154" s="42">
        <v>46076</v>
      </c>
      <c r="B154" s="15"/>
      <c r="C154" s="46"/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ht="14.5" x14ac:dyDescent="0.35">
      <c r="A155" s="42">
        <v>46077</v>
      </c>
      <c r="B155" s="15"/>
      <c r="C155" s="46"/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ht="14.5" x14ac:dyDescent="0.35">
      <c r="A156" s="42">
        <v>46078</v>
      </c>
      <c r="B156" s="15"/>
      <c r="C156" s="46"/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ht="14.5" x14ac:dyDescent="0.35">
      <c r="A157" s="42">
        <v>46079</v>
      </c>
      <c r="B157" s="15"/>
      <c r="C157" s="46"/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ht="14.5" x14ac:dyDescent="0.35">
      <c r="A158" s="42">
        <v>46080</v>
      </c>
      <c r="B158" s="15"/>
      <c r="C158" s="46"/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ht="14.5" x14ac:dyDescent="0.35">
      <c r="A159" s="42">
        <v>46083</v>
      </c>
      <c r="B159" s="15"/>
      <c r="C159" s="46"/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ht="14.5" x14ac:dyDescent="0.35">
      <c r="A160" s="42">
        <v>46084</v>
      </c>
      <c r="B160" s="15"/>
      <c r="C160" s="46"/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ht="14.5" x14ac:dyDescent="0.35">
      <c r="A161" s="42">
        <v>46085</v>
      </c>
      <c r="B161" s="15"/>
      <c r="C161" s="46"/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ht="14.5" x14ac:dyDescent="0.35">
      <c r="A162" s="42">
        <v>46086</v>
      </c>
      <c r="B162" s="15"/>
      <c r="C162" s="46"/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ht="14.5" x14ac:dyDescent="0.35">
      <c r="A163" s="42">
        <v>46087</v>
      </c>
      <c r="B163" s="15"/>
      <c r="C163" s="46"/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ht="14.5" x14ac:dyDescent="0.35">
      <c r="A164" s="42">
        <v>46090</v>
      </c>
      <c r="B164" s="15"/>
      <c r="C164" s="46"/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ht="14.5" x14ac:dyDescent="0.35">
      <c r="A165" s="42">
        <v>46091</v>
      </c>
      <c r="B165" s="15"/>
      <c r="C165" s="46"/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ht="14.5" x14ac:dyDescent="0.35">
      <c r="A166" s="42">
        <v>46092</v>
      </c>
      <c r="B166" s="15"/>
      <c r="C166" s="46"/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ht="14.5" x14ac:dyDescent="0.35">
      <c r="A167" s="42">
        <v>46093</v>
      </c>
      <c r="B167" s="15"/>
      <c r="C167" s="46"/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ht="14.5" x14ac:dyDescent="0.35">
      <c r="A168" s="42">
        <v>46094</v>
      </c>
      <c r="B168" s="15"/>
      <c r="C168" s="46"/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ht="14.5" x14ac:dyDescent="0.35">
      <c r="A169" s="42">
        <v>46097</v>
      </c>
      <c r="B169" s="15"/>
      <c r="C169" s="46"/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ht="14.5" x14ac:dyDescent="0.35">
      <c r="A170" s="42">
        <v>46098</v>
      </c>
      <c r="B170" s="15"/>
      <c r="C170" s="46"/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ht="14.5" x14ac:dyDescent="0.35">
      <c r="A171" s="42">
        <v>46099</v>
      </c>
      <c r="B171" s="15"/>
      <c r="C171" s="46"/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ht="14.5" x14ac:dyDescent="0.35">
      <c r="A172" s="42">
        <v>46100</v>
      </c>
      <c r="B172" s="15"/>
      <c r="C172" s="46"/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ht="14.5" x14ac:dyDescent="0.35">
      <c r="A173" s="42">
        <v>46101</v>
      </c>
      <c r="B173" s="15"/>
      <c r="C173" s="46"/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ht="14.5" x14ac:dyDescent="0.35">
      <c r="A174" s="42">
        <v>46104</v>
      </c>
      <c r="B174" s="15"/>
      <c r="C174" s="46"/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ht="14.5" x14ac:dyDescent="0.35">
      <c r="A175" s="42">
        <v>46105</v>
      </c>
      <c r="B175" s="15"/>
      <c r="C175" s="46"/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ht="14.5" x14ac:dyDescent="0.35">
      <c r="A176" s="42">
        <v>46106</v>
      </c>
      <c r="B176" s="15"/>
      <c r="C176" s="46"/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235" ht="14.5" x14ac:dyDescent="0.35">
      <c r="A177" s="42">
        <v>46107</v>
      </c>
      <c r="B177" s="15"/>
      <c r="C177" s="46"/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235" ht="14.5" x14ac:dyDescent="0.35">
      <c r="A178" s="42">
        <v>46108</v>
      </c>
      <c r="B178" s="15"/>
      <c r="C178" s="46"/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235" ht="14.5" x14ac:dyDescent="0.35">
      <c r="A179" s="42">
        <v>46111</v>
      </c>
      <c r="B179" s="15"/>
      <c r="C179" s="46"/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235" ht="14.5" x14ac:dyDescent="0.35">
      <c r="A180" s="42">
        <v>46112</v>
      </c>
      <c r="B180" s="15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R180" s="10"/>
      <c r="S180" s="10"/>
      <c r="AD180" s="10"/>
      <c r="AE180" s="10"/>
      <c r="AP180" s="10"/>
      <c r="AQ180" s="10"/>
      <c r="BB180" s="10"/>
      <c r="BC180" s="10"/>
      <c r="BN180" s="10"/>
      <c r="BO180" s="10"/>
      <c r="BZ180" s="10"/>
      <c r="CA180" s="10"/>
      <c r="CL180" s="10"/>
      <c r="CM180" s="10"/>
      <c r="CX180" s="10"/>
      <c r="CY180" s="10"/>
      <c r="DJ180" s="10"/>
      <c r="DK180" s="10"/>
      <c r="DV180" s="10"/>
      <c r="DW180" s="10"/>
      <c r="EH180" s="10"/>
      <c r="EI180" s="10"/>
      <c r="ET180" s="10"/>
      <c r="EU180" s="10"/>
      <c r="FF180" s="10"/>
      <c r="FG180" s="10"/>
      <c r="FR180" s="10"/>
      <c r="FS180" s="10"/>
      <c r="GD180" s="10"/>
      <c r="GE180" s="10"/>
      <c r="GP180" s="10"/>
      <c r="GQ180" s="10"/>
      <c r="HB180" s="10"/>
      <c r="HC180" s="10"/>
      <c r="HN180" s="10"/>
      <c r="HO180" s="10"/>
      <c r="HZ180" s="10"/>
      <c r="IA180" s="10"/>
    </row>
    <row r="181" spans="1:235" ht="14.5" x14ac:dyDescent="0.35">
      <c r="A181" s="42">
        <v>46113</v>
      </c>
      <c r="B181" s="15"/>
      <c r="C181" s="46"/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235" ht="14.5" x14ac:dyDescent="0.35">
      <c r="A182" s="42">
        <v>46114</v>
      </c>
      <c r="B182" s="15"/>
      <c r="C182" s="46"/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235" ht="14.5" x14ac:dyDescent="0.35">
      <c r="A183" s="42">
        <v>46115</v>
      </c>
      <c r="B183" s="15"/>
      <c r="C183" s="46"/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235" ht="14.5" x14ac:dyDescent="0.35">
      <c r="A184" s="42">
        <v>46118</v>
      </c>
      <c r="B184" s="15"/>
      <c r="C184" s="46"/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235" ht="14.5" x14ac:dyDescent="0.35">
      <c r="A185" s="42">
        <v>46119</v>
      </c>
      <c r="B185" s="15"/>
      <c r="C185" s="46"/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235" ht="14.5" x14ac:dyDescent="0.35">
      <c r="A186" s="42">
        <v>46120</v>
      </c>
      <c r="B186" s="15"/>
      <c r="C186" s="46"/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235" ht="14.5" x14ac:dyDescent="0.35">
      <c r="A187" s="42">
        <v>46121</v>
      </c>
      <c r="B187" s="15"/>
      <c r="C187" s="46"/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235" ht="14.5" x14ac:dyDescent="0.35">
      <c r="A188" s="42">
        <v>46122</v>
      </c>
      <c r="B188" s="15"/>
      <c r="C188" s="46"/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235" ht="14.5" x14ac:dyDescent="0.35">
      <c r="A189" s="42">
        <v>46125</v>
      </c>
      <c r="B189" s="15"/>
      <c r="C189" s="46"/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235" ht="14.5" x14ac:dyDescent="0.35">
      <c r="A190" s="42">
        <v>46126</v>
      </c>
      <c r="B190" s="15"/>
      <c r="C190" s="46"/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235" ht="14.5" x14ac:dyDescent="0.35">
      <c r="A191" s="42">
        <v>46127</v>
      </c>
      <c r="B191" s="15"/>
      <c r="C191" s="46"/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235" ht="14.5" x14ac:dyDescent="0.35">
      <c r="A192" s="42">
        <v>46128</v>
      </c>
      <c r="B192" s="15"/>
      <c r="C192" s="46"/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ht="14.5" x14ac:dyDescent="0.35">
      <c r="A193" s="42">
        <v>46129</v>
      </c>
      <c r="B193" s="15"/>
      <c r="C193" s="46"/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ht="14.5" x14ac:dyDescent="0.35">
      <c r="A194" s="42">
        <v>46132</v>
      </c>
      <c r="B194" s="15"/>
      <c r="C194" s="46"/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ht="14.5" x14ac:dyDescent="0.35">
      <c r="A195" s="42">
        <v>46133</v>
      </c>
      <c r="B195" s="15"/>
      <c r="C195" s="46"/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ht="14.5" x14ac:dyDescent="0.35">
      <c r="A196" s="42">
        <v>46134</v>
      </c>
      <c r="B196" s="15"/>
      <c r="C196" s="46"/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ht="14.5" x14ac:dyDescent="0.35">
      <c r="A197" s="42">
        <v>46135</v>
      </c>
      <c r="B197" s="15"/>
      <c r="C197" s="46"/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ht="14.5" x14ac:dyDescent="0.35">
      <c r="A198" s="42">
        <v>46136</v>
      </c>
      <c r="B198" s="15"/>
      <c r="C198" s="46"/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ht="14.5" x14ac:dyDescent="0.35">
      <c r="A199" s="42">
        <v>46139</v>
      </c>
      <c r="B199" s="15"/>
      <c r="C199" s="46"/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ht="14.5" x14ac:dyDescent="0.35">
      <c r="A200" s="42">
        <v>46140</v>
      </c>
      <c r="B200" s="15"/>
      <c r="C200" s="46"/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ht="14.5" x14ac:dyDescent="0.35">
      <c r="A201" s="42">
        <v>46141</v>
      </c>
      <c r="B201" s="15"/>
      <c r="C201" s="46"/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ht="14.5" x14ac:dyDescent="0.35">
      <c r="A202" s="42">
        <v>46142</v>
      </c>
      <c r="B202" s="15"/>
      <c r="C202" s="46"/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ht="14.5" x14ac:dyDescent="0.35">
      <c r="A203" s="42">
        <v>46143</v>
      </c>
      <c r="B203" s="15"/>
      <c r="C203" s="46"/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ht="14.5" x14ac:dyDescent="0.35">
      <c r="A204" s="42">
        <v>46146</v>
      </c>
      <c r="B204" s="15"/>
      <c r="C204" s="46"/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ht="14.5" x14ac:dyDescent="0.35">
      <c r="A205" s="42">
        <v>46147</v>
      </c>
      <c r="B205" s="15"/>
      <c r="C205" s="46"/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ht="14.5" x14ac:dyDescent="0.35">
      <c r="A206" s="42">
        <v>46148</v>
      </c>
      <c r="B206" s="15"/>
      <c r="C206" s="46"/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ht="14.5" x14ac:dyDescent="0.35">
      <c r="A207" s="42">
        <v>46149</v>
      </c>
      <c r="B207" s="15"/>
      <c r="C207" s="46"/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ht="14.5" x14ac:dyDescent="0.35">
      <c r="A208" s="42">
        <v>46150</v>
      </c>
      <c r="B208" s="15"/>
      <c r="C208" s="46"/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ht="14.5" x14ac:dyDescent="0.35">
      <c r="A209" s="42">
        <v>46153</v>
      </c>
      <c r="B209" s="15"/>
      <c r="C209" s="46"/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ht="14.5" x14ac:dyDescent="0.35">
      <c r="A210" s="42">
        <v>46154</v>
      </c>
      <c r="B210" s="15"/>
      <c r="C210" s="46"/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ht="14.5" x14ac:dyDescent="0.35">
      <c r="A211" s="42">
        <v>46155</v>
      </c>
      <c r="B211" s="15"/>
      <c r="C211" s="46"/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ht="14.5" x14ac:dyDescent="0.35">
      <c r="A212" s="42">
        <v>46156</v>
      </c>
      <c r="B212" s="15"/>
      <c r="C212" s="46"/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ht="14.5" x14ac:dyDescent="0.35">
      <c r="A213" s="42">
        <v>46157</v>
      </c>
      <c r="B213" s="15"/>
      <c r="C213" s="46"/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ht="14.5" x14ac:dyDescent="0.35">
      <c r="A214" s="42">
        <v>46160</v>
      </c>
      <c r="B214" s="15"/>
      <c r="C214" s="46"/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ht="14.5" x14ac:dyDescent="0.35">
      <c r="A215" s="42">
        <v>46161</v>
      </c>
      <c r="B215" s="15"/>
      <c r="C215" s="46"/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ht="14.5" x14ac:dyDescent="0.35">
      <c r="A216" s="42">
        <v>46162</v>
      </c>
      <c r="B216" s="15"/>
      <c r="C216" s="46"/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ht="14.5" x14ac:dyDescent="0.35">
      <c r="A217" s="42">
        <v>46163</v>
      </c>
      <c r="B217" s="15"/>
      <c r="C217" s="46"/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ht="14.5" x14ac:dyDescent="0.35">
      <c r="A218" s="42">
        <v>46164</v>
      </c>
      <c r="B218" s="15"/>
      <c r="C218" s="46"/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ht="14.5" x14ac:dyDescent="0.35">
      <c r="A219" s="42">
        <v>46167</v>
      </c>
      <c r="B219" s="15"/>
      <c r="C219" s="46"/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ht="14.5" x14ac:dyDescent="0.35">
      <c r="A220" s="42">
        <v>46168</v>
      </c>
      <c r="B220" s="15"/>
      <c r="C220" s="46"/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ht="14.5" x14ac:dyDescent="0.35">
      <c r="A221" s="42">
        <v>46169</v>
      </c>
      <c r="B221" s="15"/>
      <c r="C221" s="46"/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ht="14.5" x14ac:dyDescent="0.35">
      <c r="A222" s="42">
        <v>46170</v>
      </c>
      <c r="B222" s="15"/>
      <c r="C222" s="46"/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ht="14.5" x14ac:dyDescent="0.35">
      <c r="A223" s="42">
        <v>46171</v>
      </c>
      <c r="B223" s="15"/>
      <c r="C223" s="46"/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ht="14.5" x14ac:dyDescent="0.35">
      <c r="A224" s="42">
        <v>46174</v>
      </c>
      <c r="B224" s="15"/>
      <c r="C224" s="46"/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ht="14.5" x14ac:dyDescent="0.35">
      <c r="A225" s="42">
        <v>46175</v>
      </c>
      <c r="B225" s="15"/>
      <c r="C225" s="46"/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ht="14.5" x14ac:dyDescent="0.35">
      <c r="A226" s="42">
        <v>46176</v>
      </c>
      <c r="B226" s="15"/>
      <c r="C226" s="46"/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ht="14.5" x14ac:dyDescent="0.35">
      <c r="A227" s="42">
        <v>46177</v>
      </c>
      <c r="B227" s="15"/>
      <c r="C227" s="46"/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ht="14.5" x14ac:dyDescent="0.35">
      <c r="A228" s="42">
        <v>46178</v>
      </c>
      <c r="B228" s="15"/>
      <c r="C228" s="46"/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ht="14.5" x14ac:dyDescent="0.35">
      <c r="A229" s="42">
        <v>46181</v>
      </c>
      <c r="B229" s="15"/>
      <c r="C229" s="46"/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ht="14.5" x14ac:dyDescent="0.35">
      <c r="A230" s="42">
        <v>46182</v>
      </c>
      <c r="B230" s="15"/>
      <c r="C230" s="46"/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ht="14.5" x14ac:dyDescent="0.35">
      <c r="A231" s="42">
        <v>46183</v>
      </c>
      <c r="B231" s="15"/>
      <c r="C231" s="46"/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ht="14.5" x14ac:dyDescent="0.35">
      <c r="A232" s="42">
        <v>46184</v>
      </c>
      <c r="B232" s="15"/>
      <c r="C232" s="46"/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ht="14.5" x14ac:dyDescent="0.35">
      <c r="A233" s="42">
        <v>46185</v>
      </c>
      <c r="B233" s="15"/>
      <c r="C233" s="46"/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ht="14.5" x14ac:dyDescent="0.35">
      <c r="A234" s="42">
        <v>46188</v>
      </c>
      <c r="B234" s="15"/>
      <c r="C234" s="46"/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ht="14.5" x14ac:dyDescent="0.35">
      <c r="A235" s="42">
        <v>46189</v>
      </c>
      <c r="B235" s="15"/>
      <c r="C235" s="46"/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ht="14.5" x14ac:dyDescent="0.35">
      <c r="A236" s="42">
        <v>46190</v>
      </c>
      <c r="B236" s="15"/>
      <c r="C236" s="46"/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ht="14.5" x14ac:dyDescent="0.35">
      <c r="A237" s="42">
        <v>46191</v>
      </c>
      <c r="B237" s="15"/>
      <c r="C237" s="46"/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ht="14.5" x14ac:dyDescent="0.35">
      <c r="A238" s="42">
        <v>46192</v>
      </c>
      <c r="B238" s="15"/>
      <c r="C238" s="46"/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ht="14.5" x14ac:dyDescent="0.35">
      <c r="A239" s="42">
        <v>46195</v>
      </c>
      <c r="B239" s="15"/>
      <c r="C239" s="46"/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ht="14.5" x14ac:dyDescent="0.35">
      <c r="A240" s="42">
        <v>46196</v>
      </c>
      <c r="B240" s="15"/>
      <c r="C240" s="46"/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ht="14.5" x14ac:dyDescent="0.35">
      <c r="A241" s="42">
        <v>46197</v>
      </c>
      <c r="B241" s="15"/>
      <c r="C241" s="46"/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ht="14.5" x14ac:dyDescent="0.35">
      <c r="A242" s="42">
        <v>46198</v>
      </c>
      <c r="B242" s="15"/>
      <c r="C242" s="46"/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ht="14.5" x14ac:dyDescent="0.35">
      <c r="A243" s="42">
        <v>46199</v>
      </c>
      <c r="B243" s="15"/>
      <c r="C243" s="46"/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ht="14.5" x14ac:dyDescent="0.35">
      <c r="A244" s="42">
        <v>46202</v>
      </c>
      <c r="B244" s="15"/>
      <c r="C244" s="46"/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ht="14.5" x14ac:dyDescent="0.35">
      <c r="A245" s="42">
        <v>46203</v>
      </c>
      <c r="B245" s="15"/>
      <c r="C245" s="46"/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s="8" customFormat="1" x14ac:dyDescent="0.3">
      <c r="A246" s="11"/>
      <c r="B246" s="17"/>
      <c r="C246" s="18"/>
      <c r="D246" s="17"/>
      <c r="E246" s="18"/>
      <c r="F246" s="18"/>
      <c r="G246" s="18"/>
      <c r="H246" s="18"/>
      <c r="I246" s="18"/>
      <c r="J246" s="18"/>
      <c r="K246" s="19"/>
      <c r="L246" s="18"/>
    </row>
    <row r="247" spans="1:12" x14ac:dyDescent="0.3">
      <c r="A247" s="4" t="s">
        <v>19</v>
      </c>
      <c r="B247" s="15"/>
      <c r="C247" s="25">
        <f t="shared" ref="C247:L247" si="0">COUNTA(RNG_FD_Dates)</f>
        <v>241</v>
      </c>
      <c r="D247" s="25">
        <f t="shared" si="0"/>
        <v>241</v>
      </c>
      <c r="E247" s="25">
        <f t="shared" si="0"/>
        <v>241</v>
      </c>
      <c r="F247" s="25">
        <f t="shared" si="0"/>
        <v>241</v>
      </c>
      <c r="G247" s="25">
        <f t="shared" si="0"/>
        <v>241</v>
      </c>
      <c r="H247" s="25">
        <f t="shared" si="0"/>
        <v>241</v>
      </c>
      <c r="I247" s="25">
        <f t="shared" si="0"/>
        <v>241</v>
      </c>
      <c r="J247" s="25">
        <f t="shared" si="0"/>
        <v>241</v>
      </c>
      <c r="K247" s="25">
        <f t="shared" si="0"/>
        <v>241</v>
      </c>
      <c r="L247" s="25">
        <f t="shared" si="0"/>
        <v>241</v>
      </c>
    </row>
    <row r="248" spans="1:12" x14ac:dyDescent="0.3">
      <c r="A248" s="5" t="s">
        <v>20</v>
      </c>
      <c r="B248" s="15"/>
      <c r="C248" s="25">
        <f t="shared" ref="C248:L248" si="1">COUNTIF(C21:C245,"In-*")</f>
        <v>0</v>
      </c>
      <c r="D248" s="25">
        <f t="shared" si="1"/>
        <v>0</v>
      </c>
      <c r="E248" s="25">
        <f t="shared" si="1"/>
        <v>0</v>
      </c>
      <c r="F248" s="25">
        <f t="shared" si="1"/>
        <v>0</v>
      </c>
      <c r="G248" s="25">
        <f t="shared" si="1"/>
        <v>0</v>
      </c>
      <c r="H248" s="25">
        <f t="shared" si="1"/>
        <v>0</v>
      </c>
      <c r="I248" s="25">
        <f t="shared" si="1"/>
        <v>0</v>
      </c>
      <c r="J248" s="25">
        <f t="shared" si="1"/>
        <v>0</v>
      </c>
      <c r="K248" s="25">
        <f t="shared" si="1"/>
        <v>0</v>
      </c>
      <c r="L248" s="25">
        <f t="shared" si="1"/>
        <v>0</v>
      </c>
    </row>
    <row r="249" spans="1:12" x14ac:dyDescent="0.3">
      <c r="A249" s="29" t="s">
        <v>21</v>
      </c>
      <c r="B249" s="35"/>
      <c r="C249" s="30">
        <f t="shared" ref="C249:L249" si="2">COUNTIF(C21:C245,"Vac*")</f>
        <v>0</v>
      </c>
      <c r="D249" s="30">
        <f t="shared" si="2"/>
        <v>0</v>
      </c>
      <c r="E249" s="30">
        <f t="shared" si="2"/>
        <v>0</v>
      </c>
      <c r="F249" s="30">
        <f t="shared" si="2"/>
        <v>0</v>
      </c>
      <c r="G249" s="30">
        <f t="shared" si="2"/>
        <v>0</v>
      </c>
      <c r="H249" s="30">
        <f t="shared" si="2"/>
        <v>0</v>
      </c>
      <c r="I249" s="30">
        <f t="shared" si="2"/>
        <v>0</v>
      </c>
      <c r="J249" s="30">
        <f t="shared" si="2"/>
        <v>0</v>
      </c>
      <c r="K249" s="30">
        <f t="shared" si="2"/>
        <v>0</v>
      </c>
      <c r="L249" s="30">
        <f t="shared" si="2"/>
        <v>0</v>
      </c>
    </row>
    <row r="250" spans="1:12" x14ac:dyDescent="0.3">
      <c r="A250" s="29" t="s">
        <v>22</v>
      </c>
      <c r="B250" s="35"/>
      <c r="C250" s="30">
        <f t="shared" ref="C250:L250" si="3">COUNTIF(C21:C245,"Ho*")</f>
        <v>0</v>
      </c>
      <c r="D250" s="30">
        <f t="shared" si="3"/>
        <v>0</v>
      </c>
      <c r="E250" s="30">
        <f t="shared" si="3"/>
        <v>0</v>
      </c>
      <c r="F250" s="30">
        <f t="shared" si="3"/>
        <v>0</v>
      </c>
      <c r="G250" s="30">
        <f t="shared" si="3"/>
        <v>0</v>
      </c>
      <c r="H250" s="30">
        <f t="shared" si="3"/>
        <v>0</v>
      </c>
      <c r="I250" s="30">
        <f t="shared" si="3"/>
        <v>0</v>
      </c>
      <c r="J250" s="30">
        <f t="shared" si="3"/>
        <v>0</v>
      </c>
      <c r="K250" s="30">
        <f t="shared" si="3"/>
        <v>0</v>
      </c>
      <c r="L250" s="30">
        <f t="shared" si="3"/>
        <v>0</v>
      </c>
    </row>
    <row r="251" spans="1:12" x14ac:dyDescent="0.3">
      <c r="A251" s="6" t="s">
        <v>23</v>
      </c>
      <c r="B251" s="15"/>
      <c r="C251" s="25">
        <f>COUNTIF(C21:C245,"Out*")</f>
        <v>0</v>
      </c>
      <c r="D251" s="25">
        <f t="shared" ref="D251:L251" si="4">COUNTIF(D21:D245,"Out*")+COUNTIF(D21:D245,"Out*")</f>
        <v>0</v>
      </c>
      <c r="E251" s="25">
        <f t="shared" si="4"/>
        <v>0</v>
      </c>
      <c r="F251" s="25">
        <f t="shared" si="4"/>
        <v>0</v>
      </c>
      <c r="G251" s="25">
        <f t="shared" si="4"/>
        <v>0</v>
      </c>
      <c r="H251" s="25">
        <f t="shared" si="4"/>
        <v>0</v>
      </c>
      <c r="I251" s="25">
        <f t="shared" si="4"/>
        <v>0</v>
      </c>
      <c r="J251" s="25">
        <f t="shared" si="4"/>
        <v>0</v>
      </c>
      <c r="K251" s="25">
        <f t="shared" si="4"/>
        <v>0</v>
      </c>
      <c r="L251" s="25">
        <f t="shared" si="4"/>
        <v>0</v>
      </c>
    </row>
    <row r="252" spans="1:12" x14ac:dyDescent="0.3">
      <c r="A252" s="6" t="s">
        <v>45</v>
      </c>
      <c r="B252" s="15"/>
      <c r="C252" s="25">
        <f t="shared" ref="C252:L252" si="5">COUNTIF(C21:C245,"Snow Day")+COUNTIF(C21:C245,"Sn")</f>
        <v>0</v>
      </c>
      <c r="D252" s="25">
        <f t="shared" si="5"/>
        <v>0</v>
      </c>
      <c r="E252" s="25">
        <f t="shared" si="5"/>
        <v>0</v>
      </c>
      <c r="F252" s="25">
        <f t="shared" si="5"/>
        <v>0</v>
      </c>
      <c r="G252" s="25">
        <f t="shared" si="5"/>
        <v>0</v>
      </c>
      <c r="H252" s="25">
        <f t="shared" si="5"/>
        <v>0</v>
      </c>
      <c r="I252" s="25">
        <f t="shared" si="5"/>
        <v>0</v>
      </c>
      <c r="J252" s="25">
        <f t="shared" si="5"/>
        <v>0</v>
      </c>
      <c r="K252" s="25">
        <f t="shared" si="5"/>
        <v>0</v>
      </c>
      <c r="L252" s="25">
        <f t="shared" si="5"/>
        <v>0</v>
      </c>
    </row>
    <row r="253" spans="1:12" x14ac:dyDescent="0.3">
      <c r="A253" s="4" t="s">
        <v>25</v>
      </c>
      <c r="B253" s="15"/>
      <c r="C253" s="26">
        <f t="shared" ref="C253:L253" si="6">C247-(SUM(C248:C252))</f>
        <v>241</v>
      </c>
      <c r="D253" s="26">
        <f t="shared" si="6"/>
        <v>241</v>
      </c>
      <c r="E253" s="26">
        <f t="shared" si="6"/>
        <v>241</v>
      </c>
      <c r="F253" s="26">
        <f t="shared" si="6"/>
        <v>241</v>
      </c>
      <c r="G253" s="26">
        <f t="shared" si="6"/>
        <v>241</v>
      </c>
      <c r="H253" s="26">
        <f t="shared" si="6"/>
        <v>241</v>
      </c>
      <c r="I253" s="26">
        <f t="shared" si="6"/>
        <v>241</v>
      </c>
      <c r="J253" s="26">
        <f t="shared" si="6"/>
        <v>241</v>
      </c>
      <c r="K253" s="26">
        <f t="shared" si="6"/>
        <v>241</v>
      </c>
      <c r="L253" s="26">
        <f t="shared" si="6"/>
        <v>241</v>
      </c>
    </row>
    <row r="254" spans="1:12" s="8" customFormat="1" x14ac:dyDescent="0.3">
      <c r="A254" s="7" t="s">
        <v>46</v>
      </c>
      <c r="B254" s="15"/>
      <c r="C254" s="25">
        <f t="shared" ref="C254:L254" si="7">COUNTIF(C5:C245,"")</f>
        <v>241</v>
      </c>
      <c r="D254" s="25">
        <f t="shared" si="7"/>
        <v>241</v>
      </c>
      <c r="E254" s="25">
        <f t="shared" si="7"/>
        <v>241</v>
      </c>
      <c r="F254" s="25">
        <f t="shared" si="7"/>
        <v>241</v>
      </c>
      <c r="G254" s="25">
        <f t="shared" si="7"/>
        <v>241</v>
      </c>
      <c r="H254" s="25">
        <f t="shared" si="7"/>
        <v>241</v>
      </c>
      <c r="I254" s="25">
        <f t="shared" si="7"/>
        <v>241</v>
      </c>
      <c r="J254" s="25">
        <f t="shared" si="7"/>
        <v>241</v>
      </c>
      <c r="K254" s="25">
        <f t="shared" si="7"/>
        <v>241</v>
      </c>
      <c r="L254" s="25">
        <f t="shared" si="7"/>
        <v>241</v>
      </c>
    </row>
    <row r="255" spans="1:12" x14ac:dyDescent="0.3">
      <c r="A255" s="6" t="s">
        <v>27</v>
      </c>
      <c r="B255" s="15"/>
      <c r="C255" s="25">
        <f t="shared" ref="C255" si="8">COUNTIF(C21:C245,"Late*")</f>
        <v>0</v>
      </c>
      <c r="D255" s="25">
        <f t="shared" ref="D255:L255" si="9">COUNTIF(D21:D245,"Late*")</f>
        <v>0</v>
      </c>
      <c r="E255" s="25">
        <f t="shared" si="9"/>
        <v>0</v>
      </c>
      <c r="F255" s="25">
        <f t="shared" si="9"/>
        <v>0</v>
      </c>
      <c r="G255" s="25">
        <f t="shared" si="9"/>
        <v>0</v>
      </c>
      <c r="H255" s="25">
        <f t="shared" si="9"/>
        <v>0</v>
      </c>
      <c r="I255" s="25">
        <f t="shared" si="9"/>
        <v>0</v>
      </c>
      <c r="J255" s="25">
        <f t="shared" si="9"/>
        <v>0</v>
      </c>
      <c r="K255" s="25">
        <f t="shared" si="9"/>
        <v>0</v>
      </c>
      <c r="L255" s="25">
        <f t="shared" si="9"/>
        <v>0</v>
      </c>
    </row>
    <row r="256" spans="1:12" x14ac:dyDescent="0.3">
      <c r="A256" s="6" t="s">
        <v>28</v>
      </c>
      <c r="B256" s="15"/>
      <c r="C256" s="25">
        <f t="shared" ref="C256" si="10">COUNTIF(C21:C245,"Early*")</f>
        <v>0</v>
      </c>
      <c r="D256" s="25">
        <f t="shared" ref="D256:L256" si="11">COUNTIF(D21:D245,"Early*")</f>
        <v>0</v>
      </c>
      <c r="E256" s="25">
        <f t="shared" si="11"/>
        <v>0</v>
      </c>
      <c r="F256" s="25">
        <f t="shared" si="11"/>
        <v>0</v>
      </c>
      <c r="G256" s="25">
        <f t="shared" si="11"/>
        <v>0</v>
      </c>
      <c r="H256" s="25">
        <f t="shared" si="11"/>
        <v>0</v>
      </c>
      <c r="I256" s="25">
        <f t="shared" si="11"/>
        <v>0</v>
      </c>
      <c r="J256" s="25">
        <f t="shared" si="11"/>
        <v>0</v>
      </c>
      <c r="K256" s="25">
        <f t="shared" si="11"/>
        <v>0</v>
      </c>
      <c r="L256" s="25">
        <f t="shared" si="11"/>
        <v>0</v>
      </c>
    </row>
    <row r="257" spans="1:12" x14ac:dyDescent="0.3">
      <c r="A257" s="27" t="s">
        <v>29</v>
      </c>
      <c r="B257" s="36">
        <f>COUNTA(RNG_FD_DD_COUNT)</f>
        <v>0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</row>
    <row r="259" spans="1:12" x14ac:dyDescent="0.3">
      <c r="A259" s="6"/>
      <c r="B259" s="15"/>
      <c r="C259" s="16" t="s">
        <v>30</v>
      </c>
      <c r="D259" s="16" t="s">
        <v>31</v>
      </c>
      <c r="E259" s="16" t="s">
        <v>32</v>
      </c>
    </row>
    <row r="260" spans="1:12" x14ac:dyDescent="0.3">
      <c r="A260" s="45" t="str">
        <f>C4</f>
        <v>CTE</v>
      </c>
      <c r="B260" s="37"/>
      <c r="C260" s="15"/>
      <c r="D260" s="15"/>
      <c r="E260" s="16"/>
    </row>
    <row r="261" spans="1:12" x14ac:dyDescent="0.3">
      <c r="A261" s="45" t="str">
        <f>D4</f>
        <v>S1</v>
      </c>
      <c r="B261" s="37"/>
      <c r="C261" s="15"/>
      <c r="D261" s="15"/>
      <c r="E261" s="16"/>
    </row>
    <row r="262" spans="1:12" x14ac:dyDescent="0.3">
      <c r="A262" s="45" t="str">
        <f>E4</f>
        <v>S2</v>
      </c>
      <c r="B262" s="37"/>
      <c r="C262" s="15"/>
      <c r="D262" s="15"/>
      <c r="E262" s="16"/>
    </row>
    <row r="263" spans="1:12" x14ac:dyDescent="0.3">
      <c r="A263" s="38" t="str">
        <f>F4</f>
        <v>S3</v>
      </c>
      <c r="B263" s="37"/>
      <c r="C263" s="15"/>
      <c r="D263" s="15"/>
      <c r="E263" s="16"/>
    </row>
    <row r="264" spans="1:12" x14ac:dyDescent="0.3">
      <c r="A264" s="45" t="str">
        <f>G4</f>
        <v>S4</v>
      </c>
      <c r="B264" s="37"/>
      <c r="C264" s="15"/>
      <c r="D264" s="15"/>
      <c r="E264" s="16"/>
    </row>
    <row r="265" spans="1:12" x14ac:dyDescent="0.3">
      <c r="A265" s="45" t="str">
        <f>H4</f>
        <v>S5</v>
      </c>
      <c r="B265" s="37"/>
      <c r="C265" s="15"/>
      <c r="D265" s="15"/>
      <c r="E265" s="16"/>
    </row>
    <row r="266" spans="1:12" x14ac:dyDescent="0.3">
      <c r="A266" s="45" t="str">
        <f>I4</f>
        <v>S6</v>
      </c>
      <c r="B266" s="37"/>
      <c r="C266" s="15"/>
      <c r="D266" s="15"/>
      <c r="E266" s="16"/>
    </row>
    <row r="267" spans="1:12" x14ac:dyDescent="0.3">
      <c r="A267" s="45" t="str">
        <f>J4</f>
        <v>S7</v>
      </c>
      <c r="B267" s="37"/>
      <c r="C267" s="15"/>
      <c r="D267" s="15"/>
      <c r="E267" s="16"/>
    </row>
    <row r="268" spans="1:12" x14ac:dyDescent="0.3">
      <c r="A268" s="45" t="str">
        <f>K4</f>
        <v>S8</v>
      </c>
      <c r="B268" s="37"/>
      <c r="C268" s="15"/>
      <c r="D268" s="15"/>
      <c r="E268" s="16"/>
    </row>
    <row r="269" spans="1:12" x14ac:dyDescent="0.3">
      <c r="A269" s="45" t="str">
        <f>L4</f>
        <v>S9</v>
      </c>
      <c r="C269" s="15"/>
      <c r="D269" s="15"/>
      <c r="E269" s="16"/>
    </row>
    <row r="270" spans="1:12" hidden="1" x14ac:dyDescent="0.3"/>
    <row r="271" spans="1:12" hidden="1" x14ac:dyDescent="0.3"/>
    <row r="272" spans="1:12" hidden="1" x14ac:dyDescent="0.3"/>
    <row r="273" spans="1:1" hidden="1" x14ac:dyDescent="0.3">
      <c r="A273" s="2" t="s">
        <v>33</v>
      </c>
    </row>
    <row r="274" spans="1:1" hidden="1" x14ac:dyDescent="0.3">
      <c r="A274" s="2" t="s">
        <v>31</v>
      </c>
    </row>
    <row r="275" spans="1:1" hidden="1" x14ac:dyDescent="0.3">
      <c r="A275" s="2" t="s">
        <v>36</v>
      </c>
    </row>
    <row r="276" spans="1:1" hidden="1" x14ac:dyDescent="0.3">
      <c r="A276" s="2" t="s">
        <v>38</v>
      </c>
    </row>
    <row r="277" spans="1:1" hidden="1" x14ac:dyDescent="0.3">
      <c r="A277" s="2" t="s">
        <v>30</v>
      </c>
    </row>
    <row r="278" spans="1:1" hidden="1" x14ac:dyDescent="0.3">
      <c r="A278" s="2" t="s">
        <v>39</v>
      </c>
    </row>
    <row r="279" spans="1:1" hidden="1" x14ac:dyDescent="0.3">
      <c r="A279" s="2" t="s">
        <v>40</v>
      </c>
    </row>
    <row r="280" spans="1:1" hidden="1" x14ac:dyDescent="0.3">
      <c r="A280" s="2" t="s">
        <v>41</v>
      </c>
    </row>
    <row r="281" spans="1:1" hidden="1" x14ac:dyDescent="0.3">
      <c r="A281" s="2" t="s">
        <v>42</v>
      </c>
    </row>
    <row r="282" spans="1:1" hidden="1" x14ac:dyDescent="0.3">
      <c r="A282" s="2" t="s">
        <v>43</v>
      </c>
    </row>
    <row r="283" spans="1:1" hidden="1" x14ac:dyDescent="0.3"/>
    <row r="284" spans="1:1" hidden="1" x14ac:dyDescent="0.3"/>
    <row r="285" spans="1:1" hidden="1" x14ac:dyDescent="0.3"/>
    <row r="286" spans="1:1" hidden="1" x14ac:dyDescent="0.3">
      <c r="A286" s="21" t="s">
        <v>34</v>
      </c>
    </row>
    <row r="287" spans="1:1" hidden="1" x14ac:dyDescent="0.3">
      <c r="A287" s="21" t="s">
        <v>35</v>
      </c>
    </row>
    <row r="288" spans="1:1" hidden="1" x14ac:dyDescent="0.3">
      <c r="A288" s="21" t="s">
        <v>37</v>
      </c>
    </row>
    <row r="289" spans="1:1" hidden="1" x14ac:dyDescent="0.3">
      <c r="A289" s="21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3:B3"/>
    <mergeCell ref="C1:L1"/>
    <mergeCell ref="C2:L2"/>
    <mergeCell ref="A1:B2"/>
    <mergeCell ref="D3:E3"/>
    <mergeCell ref="F3:L3"/>
  </mergeCells>
  <phoneticPr fontId="3" type="noConversion"/>
  <dataValidations xWindow="445" yWindow="455" count="2">
    <dataValidation type="list" allowBlank="1" showInputMessage="1" showErrorMessage="1" sqref="D3" xr:uid="{00000000-0002-0000-0100-000001000000}">
      <formula1>RNG_FD_SY_Selector</formula1>
    </dataValidation>
    <dataValidation type="list" allowBlank="1" showInputMessage="1" showErrorMessage="1" sqref="C5:L245" xr:uid="{FB7B2D9B-E194-4710-A409-57B795FE396A}">
      <formula1>"Out, Vacation, In-service, Holiday, Early dismissal, Late arrival, Snow Day"</formula1>
    </dataValidation>
  </dataValidations>
  <pageMargins left="0.7" right="0.7" top="0.75" bottom="0.5" header="0.3" footer="0.3"/>
  <pageSetup pageOrder="overThenDown" orientation="landscape" r:id="rId1"/>
  <headerFooter>
    <oddFooter>&amp;CPage &amp;P of &amp;N&amp;RReviewed ______________</oddFooter>
  </headerFooter>
  <rowBreaks count="1" manualBreakCount="1">
    <brk id="143" max="6" man="1"/>
  </rowBreaks>
  <drawing r:id="rId2"/>
  <legacy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ip_UnifiedCompliancePolicyUIAction xmlns="http://schemas.microsoft.com/sharepoint/v3" xsi:nil="true"/>
    <TaxCatchAll xmlns="b222ff79-2ce4-47d7-b6d1-f008104290df" xsi:nil="true"/>
    <lcf76f155ced4ddcb4097134ff3c332f xmlns="8a4b0912-51d9-4210-976c-07c197c2ac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37215024CF744A3C221DFF2D243CD" ma:contentTypeVersion="20" ma:contentTypeDescription="Create a new document." ma:contentTypeScope="" ma:versionID="85d8f51640a9818d08fa38baea0ee467">
  <xsd:schema xmlns:xsd="http://www.w3.org/2001/XMLSchema" xmlns:xs="http://www.w3.org/2001/XMLSchema" xmlns:p="http://schemas.microsoft.com/office/2006/metadata/properties" xmlns:ns1="http://schemas.microsoft.com/sharepoint/v3" xmlns:ns2="8a4b0912-51d9-4210-976c-07c197c2ac17" xmlns:ns3="b222ff79-2ce4-47d7-b6d1-f008104290df" targetNamespace="http://schemas.microsoft.com/office/2006/metadata/properties" ma:root="true" ma:fieldsID="1129a62feb6757f648c843443d6bc13e" ns1:_="" ns2:_="" ns3:_="">
    <xsd:import namespace="http://schemas.microsoft.com/sharepoint/v3"/>
    <xsd:import namespace="8a4b0912-51d9-4210-976c-07c197c2ac17"/>
    <xsd:import namespace="b222ff79-2ce4-47d7-b6d1-f00810429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b0912-51d9-4210-976c-07c197c2ac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22ff79-2ce4-47d7-b6d1-f008104290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f855df-e2f5-4098-9db8-8e1fed235c88}" ma:internalName="TaxCatchAll" ma:showField="CatchAllData" ma:web="b222ff79-2ce4-47d7-b6d1-f008104290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442A0-7710-4542-923C-674B037055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9767EE-8ADE-4E1C-96F0-4CF2A247C4D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222ff79-2ce4-47d7-b6d1-f008104290df"/>
    <ds:schemaRef ds:uri="8a4b0912-51d9-4210-976c-07c197c2ac17"/>
  </ds:schemaRefs>
</ds:datastoreItem>
</file>

<file path=customXml/itemProps3.xml><?xml version="1.0" encoding="utf-8"?>
<ds:datastoreItem xmlns:ds="http://schemas.openxmlformats.org/officeDocument/2006/customXml" ds:itemID="{44967FBB-AB21-49E2-B296-5F3BB5008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4b0912-51d9-4210-976c-07c197c2ac17"/>
    <ds:schemaRef ds:uri="b222ff79-2ce4-47d7-b6d1-f008104290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half day</vt:lpstr>
      <vt:lpstr>full day</vt:lpstr>
      <vt:lpstr>Out</vt:lpstr>
      <vt:lpstr>'full day'!Print_Area</vt:lpstr>
      <vt:lpstr>'half day'!Print_Area</vt:lpstr>
      <vt:lpstr>'full day'!Print_Titles</vt:lpstr>
      <vt:lpstr>'half day'!Print_Titles</vt:lpstr>
      <vt:lpstr>RNG_FD_Dates</vt:lpstr>
      <vt:lpstr>RNG_FD_DD_COUNT</vt:lpstr>
      <vt:lpstr>RNG_FD_SY_Selector</vt:lpstr>
      <vt:lpstr>RNG_HD_Dates</vt:lpstr>
      <vt:lpstr>RNG_HD_DD_COUNT</vt:lpstr>
      <vt:lpstr>RNG_HD_SY_Selector</vt:lpstr>
    </vt:vector>
  </TitlesOfParts>
  <Manager/>
  <Company>State of Maine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Briggs</dc:creator>
  <cp:keywords/>
  <dc:description/>
  <cp:lastModifiedBy>Doughty, Emily</cp:lastModifiedBy>
  <cp:revision/>
  <dcterms:created xsi:type="dcterms:W3CDTF">2012-12-18T19:59:37Z</dcterms:created>
  <dcterms:modified xsi:type="dcterms:W3CDTF">2025-01-08T16:16:33Z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_ip_UnifiedCompliancePolicyProperties">
    <vt:lpwstr/>
  </property>
  <property fmtid="{D5CDD505-2E9C-101B-9397-08002B2CF9AE}" pid="4" name="ContentTypeId">
    <vt:lpwstr>0x010100BA037215024CF744A3C221DFF2D243CD</vt:lpwstr>
  </property>
  <property fmtid="{D5CDD505-2E9C-101B-9397-08002B2CF9AE}" pid="5" name="TaxCatchAll">
    <vt:lpwstr/>
  </property>
  <property fmtid="{D5CDD505-2E9C-101B-9397-08002B2CF9AE}" pid="6" name="lcf76f155ced4ddcb4097134ff3c332f">
    <vt:lpwstr/>
  </property>
  <property fmtid="{D5CDD505-2E9C-101B-9397-08002B2CF9AE}" pid="7" name="MediaServiceImageTags">
    <vt:lpwstr/>
  </property>
</Properties>
</file>