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PA\Required Reports\Over Under EPS Report\2020-21\"/>
    </mc:Choice>
  </mc:AlternateContent>
  <xr:revisionPtr revIDLastSave="0" documentId="8_{ADF3F6F0-3BD4-407C-BF55-A31D85B3C3AE}" xr6:coauthVersionLast="47" xr6:coauthVersionMax="47" xr10:uidLastSave="{00000000-0000-0000-0000-000000000000}"/>
  <bookViews>
    <workbookView xWindow="-28920" yWindow="1050" windowWidth="29040" windowHeight="15840" xr2:uid="{B9F645E0-D14D-4447-9E93-403245CEFF31}"/>
  </bookViews>
  <sheets>
    <sheet name="Printable Report" sheetId="1" r:id="rId1"/>
  </sheets>
  <definedNames>
    <definedName name="_xlnm.Print_Area" localSheetId="0">'Printable Report'!$A$1:$N$264</definedName>
    <definedName name="_xlnm.Print_Titles" localSheetId="0">'Printable Report'!$1:$9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4" i="1" l="1"/>
  <c r="M264" i="1" s="1"/>
  <c r="N264" i="1" s="1"/>
  <c r="K263" i="1"/>
  <c r="M263" i="1" s="1"/>
  <c r="N263" i="1" s="1"/>
  <c r="K262" i="1"/>
  <c r="M262" i="1" s="1"/>
  <c r="N262" i="1" s="1"/>
  <c r="K261" i="1"/>
  <c r="K260" i="1"/>
  <c r="M260" i="1" s="1"/>
  <c r="N260" i="1" s="1"/>
  <c r="K259" i="1"/>
  <c r="M259" i="1" s="1"/>
  <c r="N259" i="1" s="1"/>
  <c r="K258" i="1"/>
  <c r="M258" i="1" s="1"/>
  <c r="N258" i="1" s="1"/>
  <c r="K257" i="1"/>
  <c r="K256" i="1"/>
  <c r="M256" i="1" s="1"/>
  <c r="N256" i="1" s="1"/>
  <c r="M255" i="1"/>
  <c r="K255" i="1"/>
  <c r="K254" i="1"/>
  <c r="M254" i="1" s="1"/>
  <c r="N254" i="1" s="1"/>
  <c r="K253" i="1"/>
  <c r="K252" i="1"/>
  <c r="M252" i="1" s="1"/>
  <c r="N252" i="1" s="1"/>
  <c r="K251" i="1"/>
  <c r="M251" i="1" s="1"/>
  <c r="K250" i="1"/>
  <c r="M250" i="1" s="1"/>
  <c r="N250" i="1" s="1"/>
  <c r="K249" i="1"/>
  <c r="K248" i="1"/>
  <c r="M248" i="1" s="1"/>
  <c r="N248" i="1" s="1"/>
  <c r="M247" i="1"/>
  <c r="K247" i="1"/>
  <c r="K246" i="1"/>
  <c r="M246" i="1" s="1"/>
  <c r="N246" i="1" s="1"/>
  <c r="K245" i="1"/>
  <c r="K244" i="1"/>
  <c r="M244" i="1" s="1"/>
  <c r="N244" i="1" s="1"/>
  <c r="K243" i="1"/>
  <c r="M243" i="1" s="1"/>
  <c r="K242" i="1"/>
  <c r="K241" i="1"/>
  <c r="K240" i="1"/>
  <c r="M240" i="1" s="1"/>
  <c r="N240" i="1" s="1"/>
  <c r="K239" i="1"/>
  <c r="M239" i="1" s="1"/>
  <c r="N239" i="1" s="1"/>
  <c r="K238" i="1"/>
  <c r="M238" i="1" s="1"/>
  <c r="N238" i="1" s="1"/>
  <c r="K237" i="1"/>
  <c r="K236" i="1"/>
  <c r="M236" i="1" s="1"/>
  <c r="N236" i="1" s="1"/>
  <c r="K235" i="1"/>
  <c r="M235" i="1" s="1"/>
  <c r="N235" i="1" s="1"/>
  <c r="K234" i="1"/>
  <c r="M234" i="1" s="1"/>
  <c r="N234" i="1" s="1"/>
  <c r="K233" i="1"/>
  <c r="K232" i="1"/>
  <c r="M232" i="1" s="1"/>
  <c r="N232" i="1" s="1"/>
  <c r="K231" i="1"/>
  <c r="M231" i="1" s="1"/>
  <c r="N231" i="1" s="1"/>
  <c r="K230" i="1"/>
  <c r="K229" i="1"/>
  <c r="K228" i="1"/>
  <c r="M228" i="1" s="1"/>
  <c r="N228" i="1" s="1"/>
  <c r="M227" i="1"/>
  <c r="N227" i="1" s="1"/>
  <c r="K227" i="1"/>
  <c r="K226" i="1"/>
  <c r="M226" i="1" s="1"/>
  <c r="N226" i="1" s="1"/>
  <c r="K225" i="1"/>
  <c r="K224" i="1"/>
  <c r="M224" i="1" s="1"/>
  <c r="N224" i="1" s="1"/>
  <c r="M223" i="1"/>
  <c r="K223" i="1"/>
  <c r="K222" i="1"/>
  <c r="M222" i="1" s="1"/>
  <c r="N222" i="1" s="1"/>
  <c r="K221" i="1"/>
  <c r="K220" i="1"/>
  <c r="M220" i="1" s="1"/>
  <c r="N220" i="1" s="1"/>
  <c r="M219" i="1"/>
  <c r="K219" i="1"/>
  <c r="K218" i="1"/>
  <c r="M218" i="1" s="1"/>
  <c r="N218" i="1" s="1"/>
  <c r="K217" i="1"/>
  <c r="K216" i="1"/>
  <c r="M216" i="1" s="1"/>
  <c r="N216" i="1" s="1"/>
  <c r="M215" i="1"/>
  <c r="K215" i="1"/>
  <c r="K214" i="1"/>
  <c r="M214" i="1" s="1"/>
  <c r="N214" i="1" s="1"/>
  <c r="K213" i="1"/>
  <c r="K212" i="1"/>
  <c r="M212" i="1" s="1"/>
  <c r="N212" i="1" s="1"/>
  <c r="K211" i="1"/>
  <c r="M211" i="1" s="1"/>
  <c r="K210" i="1"/>
  <c r="M210" i="1" s="1"/>
  <c r="N210" i="1" s="1"/>
  <c r="K209" i="1"/>
  <c r="K208" i="1"/>
  <c r="M208" i="1" s="1"/>
  <c r="N208" i="1" s="1"/>
  <c r="K207" i="1"/>
  <c r="M207" i="1" s="1"/>
  <c r="N207" i="1" s="1"/>
  <c r="K206" i="1"/>
  <c r="M206" i="1" s="1"/>
  <c r="N206" i="1" s="1"/>
  <c r="K205" i="1"/>
  <c r="K204" i="1"/>
  <c r="M204" i="1" s="1"/>
  <c r="N204" i="1" s="1"/>
  <c r="M203" i="1"/>
  <c r="N203" i="1" s="1"/>
  <c r="K203" i="1"/>
  <c r="K202" i="1"/>
  <c r="M202" i="1" s="1"/>
  <c r="N202" i="1" s="1"/>
  <c r="K201" i="1"/>
  <c r="K200" i="1"/>
  <c r="M200" i="1" s="1"/>
  <c r="N200" i="1" s="1"/>
  <c r="K199" i="1"/>
  <c r="M199" i="1" s="1"/>
  <c r="N199" i="1" s="1"/>
  <c r="K198" i="1"/>
  <c r="M198" i="1" s="1"/>
  <c r="N198" i="1" s="1"/>
  <c r="K197" i="1"/>
  <c r="K196" i="1"/>
  <c r="M196" i="1" s="1"/>
  <c r="N196" i="1" s="1"/>
  <c r="K195" i="1"/>
  <c r="M195" i="1" s="1"/>
  <c r="N195" i="1" s="1"/>
  <c r="K194" i="1"/>
  <c r="M194" i="1" s="1"/>
  <c r="K193" i="1"/>
  <c r="K192" i="1"/>
  <c r="M192" i="1" s="1"/>
  <c r="N192" i="1" s="1"/>
  <c r="M191" i="1"/>
  <c r="K191" i="1"/>
  <c r="K190" i="1"/>
  <c r="M190" i="1" s="1"/>
  <c r="K189" i="1"/>
  <c r="K188" i="1"/>
  <c r="M188" i="1" s="1"/>
  <c r="N188" i="1" s="1"/>
  <c r="K187" i="1"/>
  <c r="M187" i="1" s="1"/>
  <c r="K186" i="1"/>
  <c r="M186" i="1" s="1"/>
  <c r="N186" i="1" s="1"/>
  <c r="K185" i="1"/>
  <c r="K184" i="1"/>
  <c r="M184" i="1" s="1"/>
  <c r="N184" i="1" s="1"/>
  <c r="M183" i="1"/>
  <c r="K183" i="1"/>
  <c r="K182" i="1"/>
  <c r="M182" i="1" s="1"/>
  <c r="N182" i="1" s="1"/>
  <c r="K181" i="1"/>
  <c r="K180" i="1"/>
  <c r="M180" i="1" s="1"/>
  <c r="N180" i="1" s="1"/>
  <c r="K179" i="1"/>
  <c r="M179" i="1" s="1"/>
  <c r="K178" i="1"/>
  <c r="M178" i="1" s="1"/>
  <c r="K177" i="1"/>
  <c r="M177" i="1" s="1"/>
  <c r="K176" i="1"/>
  <c r="M176" i="1" s="1"/>
  <c r="N176" i="1" s="1"/>
  <c r="M175" i="1"/>
  <c r="N175" i="1" s="1"/>
  <c r="K175" i="1"/>
  <c r="K174" i="1"/>
  <c r="M174" i="1" s="1"/>
  <c r="K173" i="1"/>
  <c r="K172" i="1"/>
  <c r="M172" i="1" s="1"/>
  <c r="N172" i="1" s="1"/>
  <c r="K171" i="1"/>
  <c r="M171" i="1" s="1"/>
  <c r="N171" i="1" s="1"/>
  <c r="K170" i="1"/>
  <c r="M170" i="1" s="1"/>
  <c r="K169" i="1"/>
  <c r="K168" i="1"/>
  <c r="M168" i="1" s="1"/>
  <c r="N168" i="1" s="1"/>
  <c r="K167" i="1"/>
  <c r="M167" i="1" s="1"/>
  <c r="K166" i="1"/>
  <c r="M166" i="1" s="1"/>
  <c r="N166" i="1" s="1"/>
  <c r="K165" i="1"/>
  <c r="M165" i="1" s="1"/>
  <c r="K164" i="1"/>
  <c r="M164" i="1" s="1"/>
  <c r="N164" i="1" s="1"/>
  <c r="M163" i="1"/>
  <c r="K163" i="1"/>
  <c r="K162" i="1"/>
  <c r="M162" i="1" s="1"/>
  <c r="K161" i="1"/>
  <c r="K160" i="1"/>
  <c r="M160" i="1" s="1"/>
  <c r="N160" i="1" s="1"/>
  <c r="K159" i="1"/>
  <c r="M159" i="1" s="1"/>
  <c r="N159" i="1" s="1"/>
  <c r="K158" i="1"/>
  <c r="M158" i="1" s="1"/>
  <c r="N158" i="1" s="1"/>
  <c r="K157" i="1"/>
  <c r="K156" i="1"/>
  <c r="M156" i="1" s="1"/>
  <c r="N156" i="1" s="1"/>
  <c r="K155" i="1"/>
  <c r="M155" i="1" s="1"/>
  <c r="N155" i="1" s="1"/>
  <c r="K154" i="1"/>
  <c r="M154" i="1" s="1"/>
  <c r="K153" i="1"/>
  <c r="K152" i="1"/>
  <c r="M152" i="1" s="1"/>
  <c r="N152" i="1" s="1"/>
  <c r="M151" i="1"/>
  <c r="K151" i="1"/>
  <c r="N151" i="1"/>
  <c r="K150" i="1"/>
  <c r="M150" i="1" s="1"/>
  <c r="K149" i="1"/>
  <c r="K148" i="1"/>
  <c r="M148" i="1" s="1"/>
  <c r="N148" i="1" s="1"/>
  <c r="M147" i="1"/>
  <c r="N147" i="1" s="1"/>
  <c r="K147" i="1"/>
  <c r="K146" i="1"/>
  <c r="M146" i="1" s="1"/>
  <c r="K145" i="1"/>
  <c r="K144" i="1"/>
  <c r="M144" i="1" s="1"/>
  <c r="N144" i="1" s="1"/>
  <c r="M143" i="1"/>
  <c r="K143" i="1"/>
  <c r="K142" i="1"/>
  <c r="M142" i="1" s="1"/>
  <c r="K141" i="1"/>
  <c r="M141" i="1" s="1"/>
  <c r="K140" i="1"/>
  <c r="M140" i="1" s="1"/>
  <c r="N140" i="1" s="1"/>
  <c r="M139" i="1"/>
  <c r="K139" i="1"/>
  <c r="K138" i="1"/>
  <c r="M138" i="1" s="1"/>
  <c r="N138" i="1"/>
  <c r="K137" i="1"/>
  <c r="M137" i="1" s="1"/>
  <c r="K136" i="1"/>
  <c r="M136" i="1" s="1"/>
  <c r="N136" i="1" s="1"/>
  <c r="K135" i="1"/>
  <c r="M135" i="1" s="1"/>
  <c r="N135" i="1" s="1"/>
  <c r="K134" i="1"/>
  <c r="M134" i="1" s="1"/>
  <c r="N134" i="1" s="1"/>
  <c r="K133" i="1"/>
  <c r="K132" i="1"/>
  <c r="M132" i="1" s="1"/>
  <c r="N132" i="1" s="1"/>
  <c r="K131" i="1"/>
  <c r="M131" i="1" s="1"/>
  <c r="N131" i="1" s="1"/>
  <c r="K130" i="1"/>
  <c r="M130" i="1" s="1"/>
  <c r="K129" i="1"/>
  <c r="M129" i="1" s="1"/>
  <c r="K128" i="1"/>
  <c r="M128" i="1" s="1"/>
  <c r="N128" i="1" s="1"/>
  <c r="K127" i="1"/>
  <c r="K126" i="1"/>
  <c r="M126" i="1" s="1"/>
  <c r="K125" i="1"/>
  <c r="M125" i="1" s="1"/>
  <c r="K124" i="1"/>
  <c r="M124" i="1" s="1"/>
  <c r="N124" i="1" s="1"/>
  <c r="K123" i="1"/>
  <c r="K122" i="1"/>
  <c r="M122" i="1" s="1"/>
  <c r="K121" i="1"/>
  <c r="M121" i="1" s="1"/>
  <c r="K120" i="1"/>
  <c r="M120" i="1" s="1"/>
  <c r="N120" i="1" s="1"/>
  <c r="K119" i="1"/>
  <c r="K118" i="1"/>
  <c r="M118" i="1" s="1"/>
  <c r="K117" i="1"/>
  <c r="M117" i="1" s="1"/>
  <c r="K116" i="1"/>
  <c r="M116" i="1" s="1"/>
  <c r="N116" i="1" s="1"/>
  <c r="K115" i="1"/>
  <c r="K114" i="1"/>
  <c r="M114" i="1" s="1"/>
  <c r="K113" i="1"/>
  <c r="M113" i="1" s="1"/>
  <c r="K112" i="1"/>
  <c r="M112" i="1" s="1"/>
  <c r="N112" i="1" s="1"/>
  <c r="K111" i="1"/>
  <c r="K110" i="1"/>
  <c r="M110" i="1" s="1"/>
  <c r="K109" i="1"/>
  <c r="M109" i="1" s="1"/>
  <c r="K108" i="1"/>
  <c r="M108" i="1" s="1"/>
  <c r="N108" i="1" s="1"/>
  <c r="K107" i="1"/>
  <c r="K106" i="1"/>
  <c r="M106" i="1" s="1"/>
  <c r="K105" i="1"/>
  <c r="M105" i="1" s="1"/>
  <c r="K104" i="1"/>
  <c r="M104" i="1" s="1"/>
  <c r="K103" i="1"/>
  <c r="K102" i="1"/>
  <c r="M102" i="1" s="1"/>
  <c r="K101" i="1"/>
  <c r="M101" i="1" s="1"/>
  <c r="K100" i="1"/>
  <c r="M100" i="1" s="1"/>
  <c r="N100" i="1" s="1"/>
  <c r="K99" i="1"/>
  <c r="K98" i="1"/>
  <c r="M98" i="1" s="1"/>
  <c r="K97" i="1"/>
  <c r="M97" i="1" s="1"/>
  <c r="M96" i="1"/>
  <c r="N96" i="1" s="1"/>
  <c r="K96" i="1"/>
  <c r="K95" i="1"/>
  <c r="M95" i="1" s="1"/>
  <c r="N95" i="1" s="1"/>
  <c r="K94" i="1"/>
  <c r="M94" i="1" s="1"/>
  <c r="K93" i="1"/>
  <c r="M93" i="1" s="1"/>
  <c r="K92" i="1"/>
  <c r="M92" i="1" s="1"/>
  <c r="N92" i="1" s="1"/>
  <c r="K91" i="1"/>
  <c r="M91" i="1" s="1"/>
  <c r="N91" i="1" s="1"/>
  <c r="K90" i="1"/>
  <c r="M90" i="1" s="1"/>
  <c r="K89" i="1"/>
  <c r="M89" i="1" s="1"/>
  <c r="M88" i="1"/>
  <c r="N88" i="1" s="1"/>
  <c r="K88" i="1"/>
  <c r="K87" i="1"/>
  <c r="M87" i="1" s="1"/>
  <c r="N87" i="1" s="1"/>
  <c r="K86" i="1"/>
  <c r="M86" i="1" s="1"/>
  <c r="K85" i="1"/>
  <c r="M85" i="1" s="1"/>
  <c r="M84" i="1"/>
  <c r="N84" i="1" s="1"/>
  <c r="K84" i="1"/>
  <c r="K83" i="1"/>
  <c r="M83" i="1" s="1"/>
  <c r="N83" i="1" s="1"/>
  <c r="K82" i="1"/>
  <c r="M82" i="1" s="1"/>
  <c r="K81" i="1"/>
  <c r="M81" i="1" s="1"/>
  <c r="K80" i="1"/>
  <c r="M80" i="1" s="1"/>
  <c r="N80" i="1" s="1"/>
  <c r="K79" i="1"/>
  <c r="M79" i="1" s="1"/>
  <c r="N79" i="1" s="1"/>
  <c r="K78" i="1"/>
  <c r="M78" i="1" s="1"/>
  <c r="K77" i="1"/>
  <c r="M77" i="1" s="1"/>
  <c r="K76" i="1"/>
  <c r="M76" i="1" s="1"/>
  <c r="N76" i="1" s="1"/>
  <c r="K75" i="1"/>
  <c r="M75" i="1" s="1"/>
  <c r="N75" i="1" s="1"/>
  <c r="K74" i="1"/>
  <c r="M74" i="1" s="1"/>
  <c r="K73" i="1"/>
  <c r="M73" i="1" s="1"/>
  <c r="M72" i="1"/>
  <c r="N72" i="1" s="1"/>
  <c r="K72" i="1"/>
  <c r="K71" i="1"/>
  <c r="M71" i="1" s="1"/>
  <c r="N71" i="1" s="1"/>
  <c r="K70" i="1"/>
  <c r="M70" i="1" s="1"/>
  <c r="K69" i="1"/>
  <c r="M69" i="1" s="1"/>
  <c r="K68" i="1"/>
  <c r="M68" i="1" s="1"/>
  <c r="N68" i="1" s="1"/>
  <c r="K67" i="1"/>
  <c r="M67" i="1" s="1"/>
  <c r="N67" i="1" s="1"/>
  <c r="K66" i="1"/>
  <c r="M66" i="1" s="1"/>
  <c r="K65" i="1"/>
  <c r="M65" i="1" s="1"/>
  <c r="K64" i="1"/>
  <c r="M64" i="1" s="1"/>
  <c r="N64" i="1" s="1"/>
  <c r="K63" i="1"/>
  <c r="M63" i="1" s="1"/>
  <c r="N63" i="1"/>
  <c r="K62" i="1"/>
  <c r="M62" i="1" s="1"/>
  <c r="K61" i="1"/>
  <c r="M61" i="1" s="1"/>
  <c r="M60" i="1"/>
  <c r="N60" i="1" s="1"/>
  <c r="K60" i="1"/>
  <c r="K59" i="1"/>
  <c r="M59" i="1" s="1"/>
  <c r="N59" i="1" s="1"/>
  <c r="K58" i="1"/>
  <c r="M58" i="1" s="1"/>
  <c r="K57" i="1"/>
  <c r="M57" i="1" s="1"/>
  <c r="M56" i="1"/>
  <c r="N56" i="1" s="1"/>
  <c r="K56" i="1"/>
  <c r="K55" i="1"/>
  <c r="M55" i="1" s="1"/>
  <c r="N55" i="1" s="1"/>
  <c r="K54" i="1"/>
  <c r="M54" i="1" s="1"/>
  <c r="K53" i="1"/>
  <c r="M53" i="1" s="1"/>
  <c r="M52" i="1"/>
  <c r="N52" i="1" s="1"/>
  <c r="K52" i="1"/>
  <c r="K51" i="1"/>
  <c r="M51" i="1" s="1"/>
  <c r="N51" i="1" s="1"/>
  <c r="K50" i="1"/>
  <c r="M50" i="1" s="1"/>
  <c r="K49" i="1"/>
  <c r="M49" i="1" s="1"/>
  <c r="M48" i="1"/>
  <c r="N48" i="1" s="1"/>
  <c r="K48" i="1"/>
  <c r="K47" i="1"/>
  <c r="M47" i="1" s="1"/>
  <c r="N47" i="1" s="1"/>
  <c r="K46" i="1"/>
  <c r="M46" i="1" s="1"/>
  <c r="K45" i="1"/>
  <c r="M45" i="1" s="1"/>
  <c r="K44" i="1"/>
  <c r="M44" i="1" s="1"/>
  <c r="N44" i="1" s="1"/>
  <c r="K43" i="1"/>
  <c r="M43" i="1" s="1"/>
  <c r="K42" i="1"/>
  <c r="M42" i="1" s="1"/>
  <c r="K41" i="1"/>
  <c r="M41" i="1" s="1"/>
  <c r="M40" i="1"/>
  <c r="N40" i="1" s="1"/>
  <c r="K40" i="1"/>
  <c r="K39" i="1"/>
  <c r="M39" i="1" s="1"/>
  <c r="K38" i="1"/>
  <c r="M38" i="1" s="1"/>
  <c r="K37" i="1"/>
  <c r="M37" i="1" s="1"/>
  <c r="M36" i="1"/>
  <c r="N36" i="1" s="1"/>
  <c r="K36" i="1"/>
  <c r="K35" i="1"/>
  <c r="M35" i="1" s="1"/>
  <c r="K34" i="1"/>
  <c r="M34" i="1" s="1"/>
  <c r="K33" i="1"/>
  <c r="M32" i="1"/>
  <c r="N32" i="1" s="1"/>
  <c r="K32" i="1"/>
  <c r="K31" i="1"/>
  <c r="M31" i="1" s="1"/>
  <c r="N31" i="1" s="1"/>
  <c r="K30" i="1"/>
  <c r="M30" i="1" s="1"/>
  <c r="N30" i="1" s="1"/>
  <c r="K29" i="1"/>
  <c r="K28" i="1"/>
  <c r="M28" i="1" s="1"/>
  <c r="N28" i="1" s="1"/>
  <c r="K27" i="1"/>
  <c r="M27" i="1" s="1"/>
  <c r="K26" i="1"/>
  <c r="M26" i="1" s="1"/>
  <c r="N26" i="1" s="1"/>
  <c r="K25" i="1"/>
  <c r="K24" i="1"/>
  <c r="M24" i="1" s="1"/>
  <c r="N24" i="1" s="1"/>
  <c r="K23" i="1"/>
  <c r="M23" i="1" s="1"/>
  <c r="K22" i="1"/>
  <c r="M22" i="1" s="1"/>
  <c r="K21" i="1"/>
  <c r="M21" i="1" s="1"/>
  <c r="N21" i="1" s="1"/>
  <c r="M20" i="1"/>
  <c r="N20" i="1" s="1"/>
  <c r="K20" i="1"/>
  <c r="K19" i="1"/>
  <c r="M19" i="1" s="1"/>
  <c r="K18" i="1"/>
  <c r="M18" i="1" s="1"/>
  <c r="N18" i="1"/>
  <c r="K17" i="1"/>
  <c r="M17" i="1" s="1"/>
  <c r="N17" i="1" s="1"/>
  <c r="K16" i="1"/>
  <c r="M16" i="1" s="1"/>
  <c r="N16" i="1" s="1"/>
  <c r="K15" i="1"/>
  <c r="M15" i="1" s="1"/>
  <c r="N15" i="1" s="1"/>
  <c r="K14" i="1"/>
  <c r="M14" i="1" s="1"/>
  <c r="N14" i="1" s="1"/>
  <c r="K13" i="1"/>
  <c r="M13" i="1"/>
  <c r="N13" i="1" s="1"/>
  <c r="N12" i="1"/>
  <c r="M12" i="1"/>
  <c r="K12" i="1"/>
  <c r="K11" i="1"/>
  <c r="M11" i="1" s="1"/>
  <c r="N11" i="1" s="1"/>
  <c r="K10" i="1"/>
  <c r="M10" i="1" s="1"/>
  <c r="N10" i="1" s="1"/>
  <c r="N35" i="1" l="1"/>
  <c r="N39" i="1"/>
  <c r="N43" i="1"/>
  <c r="N22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19" i="1"/>
  <c r="N23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27" i="1"/>
  <c r="N99" i="1"/>
  <c r="N104" i="1"/>
  <c r="M133" i="1"/>
  <c r="M149" i="1"/>
  <c r="N149" i="1" s="1"/>
  <c r="M197" i="1"/>
  <c r="N197" i="1" s="1"/>
  <c r="M229" i="1"/>
  <c r="N229" i="1" s="1"/>
  <c r="M261" i="1"/>
  <c r="N261" i="1" s="1"/>
  <c r="N133" i="1"/>
  <c r="M153" i="1"/>
  <c r="N153" i="1" s="1"/>
  <c r="M233" i="1"/>
  <c r="N233" i="1" s="1"/>
  <c r="N101" i="1"/>
  <c r="N105" i="1"/>
  <c r="N109" i="1"/>
  <c r="N113" i="1"/>
  <c r="N117" i="1"/>
  <c r="N121" i="1"/>
  <c r="N125" i="1"/>
  <c r="N129" i="1"/>
  <c r="N143" i="1"/>
  <c r="M145" i="1"/>
  <c r="N145" i="1" s="1"/>
  <c r="N162" i="1"/>
  <c r="M173" i="1"/>
  <c r="N173" i="1" s="1"/>
  <c r="N178" i="1"/>
  <c r="N191" i="1"/>
  <c r="M193" i="1"/>
  <c r="N193" i="1" s="1"/>
  <c r="N223" i="1"/>
  <c r="M225" i="1"/>
  <c r="N225" i="1" s="1"/>
  <c r="N255" i="1"/>
  <c r="M257" i="1"/>
  <c r="N257" i="1" s="1"/>
  <c r="N167" i="1"/>
  <c r="N187" i="1"/>
  <c r="M189" i="1"/>
  <c r="N189" i="1" s="1"/>
  <c r="N219" i="1"/>
  <c r="M221" i="1"/>
  <c r="N221" i="1" s="1"/>
  <c r="N242" i="1"/>
  <c r="M242" i="1"/>
  <c r="N251" i="1"/>
  <c r="M253" i="1"/>
  <c r="N253" i="1" s="1"/>
  <c r="N97" i="1"/>
  <c r="M201" i="1"/>
  <c r="N201" i="1" s="1"/>
  <c r="N139" i="1"/>
  <c r="N141" i="1"/>
  <c r="N154" i="1"/>
  <c r="M169" i="1"/>
  <c r="N169" i="1" s="1"/>
  <c r="N174" i="1"/>
  <c r="N183" i="1"/>
  <c r="M185" i="1"/>
  <c r="N185" i="1" s="1"/>
  <c r="N215" i="1"/>
  <c r="M217" i="1"/>
  <c r="N217" i="1" s="1"/>
  <c r="N247" i="1"/>
  <c r="M249" i="1"/>
  <c r="N249" i="1" s="1"/>
  <c r="M25" i="1"/>
  <c r="N25" i="1" s="1"/>
  <c r="M29" i="1"/>
  <c r="N29" i="1" s="1"/>
  <c r="M33" i="1"/>
  <c r="N33" i="1" s="1"/>
  <c r="N98" i="1"/>
  <c r="M99" i="1"/>
  <c r="M103" i="1"/>
  <c r="N103" i="1" s="1"/>
  <c r="M107" i="1"/>
  <c r="N107" i="1" s="1"/>
  <c r="M111" i="1"/>
  <c r="N111" i="1" s="1"/>
  <c r="M115" i="1"/>
  <c r="N115" i="1" s="1"/>
  <c r="M119" i="1"/>
  <c r="N119" i="1" s="1"/>
  <c r="M123" i="1"/>
  <c r="N123" i="1" s="1"/>
  <c r="M127" i="1"/>
  <c r="N127" i="1" s="1"/>
  <c r="N130" i="1"/>
  <c r="N150" i="1"/>
  <c r="N163" i="1"/>
  <c r="N165" i="1"/>
  <c r="N179" i="1"/>
  <c r="M181" i="1"/>
  <c r="N181" i="1" s="1"/>
  <c r="N211" i="1"/>
  <c r="M213" i="1"/>
  <c r="N213" i="1" s="1"/>
  <c r="N243" i="1"/>
  <c r="M245" i="1"/>
  <c r="N245" i="1" s="1"/>
  <c r="N102" i="1"/>
  <c r="N106" i="1"/>
  <c r="N110" i="1"/>
  <c r="N114" i="1"/>
  <c r="N118" i="1"/>
  <c r="N122" i="1"/>
  <c r="N126" i="1"/>
  <c r="N137" i="1"/>
  <c r="N146" i="1"/>
  <c r="M161" i="1"/>
  <c r="N161" i="1" s="1"/>
  <c r="N170" i="1"/>
  <c r="N194" i="1"/>
  <c r="M209" i="1"/>
  <c r="N209" i="1" s="1"/>
  <c r="N230" i="1"/>
  <c r="M230" i="1"/>
  <c r="M241" i="1"/>
  <c r="N241" i="1" s="1"/>
  <c r="N142" i="1"/>
  <c r="M157" i="1"/>
  <c r="N157" i="1" s="1"/>
  <c r="N177" i="1"/>
  <c r="N190" i="1"/>
  <c r="N205" i="1"/>
  <c r="M205" i="1"/>
  <c r="M237" i="1"/>
  <c r="N237" i="1" s="1"/>
</calcChain>
</file>

<file path=xl/sharedStrings.xml><?xml version="1.0" encoding="utf-8"?>
<sst xmlns="http://schemas.openxmlformats.org/spreadsheetml/2006/main" count="292" uniqueCount="287">
  <si>
    <t>2020-21 School Budgets -- Over/Under 100% EPS</t>
  </si>
  <si>
    <t>Maine Department of Education</t>
  </si>
  <si>
    <t>FY21 Budget Data as of August 19, 2022</t>
  </si>
  <si>
    <t>**SAU Budget data as reported to Maine DOE = Local Required + Local Additional</t>
  </si>
  <si>
    <t xml:space="preserve">*MEFS budget not received </t>
  </si>
  <si>
    <t>(1)</t>
  </si>
  <si>
    <t>(2)</t>
  </si>
  <si>
    <t>(3)</t>
  </si>
  <si>
    <t>(4)</t>
  </si>
  <si>
    <t>(5)</t>
  </si>
  <si>
    <t>(6)</t>
  </si>
  <si>
    <t>(7)</t>
  </si>
  <si>
    <t>EPS</t>
  </si>
  <si>
    <t>Local</t>
  </si>
  <si>
    <t xml:space="preserve">Total </t>
  </si>
  <si>
    <t xml:space="preserve">Over or </t>
  </si>
  <si>
    <t>Under</t>
  </si>
  <si>
    <t>Total</t>
  </si>
  <si>
    <t>State Allocation</t>
  </si>
  <si>
    <t>Required</t>
  </si>
  <si>
    <t>Raised</t>
  </si>
  <si>
    <t>State/Local</t>
  </si>
  <si>
    <t>Allocation</t>
  </si>
  <si>
    <t>ED 279 Lines 50</t>
  </si>
  <si>
    <t xml:space="preserve">Excluding </t>
  </si>
  <si>
    <t>(2)+(4)</t>
  </si>
  <si>
    <t>Percent</t>
  </si>
  <si>
    <t>ORG_ID</t>
  </si>
  <si>
    <t>School Administrative Unit</t>
  </si>
  <si>
    <t>at 100%</t>
  </si>
  <si>
    <t>LO Debt**</t>
  </si>
  <si>
    <t>Amount</t>
  </si>
  <si>
    <t>Acton</t>
  </si>
  <si>
    <t>Airline CSD</t>
  </si>
  <si>
    <t>Alexander</t>
  </si>
  <si>
    <t>Andover</t>
  </si>
  <si>
    <t>Appleton</t>
  </si>
  <si>
    <t>Athens Public Schools</t>
  </si>
  <si>
    <t>Auburn</t>
  </si>
  <si>
    <t>Augusta</t>
  </si>
  <si>
    <t>Baileyville</t>
  </si>
  <si>
    <t>Bangor</t>
  </si>
  <si>
    <t>Bar Harbor</t>
  </si>
  <si>
    <t>Baring Plt.</t>
  </si>
  <si>
    <t>Beals</t>
  </si>
  <si>
    <t>Beaver Cove*</t>
  </si>
  <si>
    <t>Beddington</t>
  </si>
  <si>
    <t>Biddeford</t>
  </si>
  <si>
    <t>Blue Hill</t>
  </si>
  <si>
    <t>Boothbay-Boothbay Hbr CSD</t>
  </si>
  <si>
    <t>Bowerbank</t>
  </si>
  <si>
    <t>Bremen</t>
  </si>
  <si>
    <t>Brewer</t>
  </si>
  <si>
    <t>Bridgewater</t>
  </si>
  <si>
    <t>Brighton Plt. Public Schools</t>
  </si>
  <si>
    <t>Bristol</t>
  </si>
  <si>
    <t>Brooklin</t>
  </si>
  <si>
    <t>Brooksville</t>
  </si>
  <si>
    <t>Brunswick</t>
  </si>
  <si>
    <t>Burlington</t>
  </si>
  <si>
    <t>Byron*</t>
  </si>
  <si>
    <t>Calais</t>
  </si>
  <si>
    <t>Cape Elizabeth</t>
  </si>
  <si>
    <t>Caratunk</t>
  </si>
  <si>
    <t>Carrabassett Val</t>
  </si>
  <si>
    <t>Carroll Plt.</t>
  </si>
  <si>
    <t>Castine</t>
  </si>
  <si>
    <t>Caswell*</t>
  </si>
  <si>
    <t>Charlotte</t>
  </si>
  <si>
    <t>Chebeague Island</t>
  </si>
  <si>
    <t>Cherryfield Public Schools</t>
  </si>
  <si>
    <t>Cooper</t>
  </si>
  <si>
    <t>Coplin Plt.</t>
  </si>
  <si>
    <t>Cranberry Isles</t>
  </si>
  <si>
    <t>Crawford</t>
  </si>
  <si>
    <t>Cutler</t>
  </si>
  <si>
    <t>Damariscotta</t>
  </si>
  <si>
    <t>Dayton</t>
  </si>
  <si>
    <t>Deblois</t>
  </si>
  <si>
    <t>Dedham</t>
  </si>
  <si>
    <t>Deer Isle-Stonington CSD</t>
  </si>
  <si>
    <t>Dennistown Plt.*</t>
  </si>
  <si>
    <t>Dennysville</t>
  </si>
  <si>
    <t>Drew Plt.</t>
  </si>
  <si>
    <t>Eagle Lake</t>
  </si>
  <si>
    <t>East Machias</t>
  </si>
  <si>
    <t>East Millinocket</t>
  </si>
  <si>
    <t>East Range CSD*</t>
  </si>
  <si>
    <t>Easton</t>
  </si>
  <si>
    <t>Eastport</t>
  </si>
  <si>
    <t>Edgecomb*</t>
  </si>
  <si>
    <t>Ellsworth</t>
  </si>
  <si>
    <t>Eustis Public Schools</t>
  </si>
  <si>
    <t>Falmouth*</t>
  </si>
  <si>
    <t>Fayette</t>
  </si>
  <si>
    <t>Five Town CSD</t>
  </si>
  <si>
    <t>Frenchboro</t>
  </si>
  <si>
    <t>Georgetown</t>
  </si>
  <si>
    <t>Gilead</t>
  </si>
  <si>
    <t>Glenburn</t>
  </si>
  <si>
    <t>Glenwood Plt.</t>
  </si>
  <si>
    <t>Gorham*</t>
  </si>
  <si>
    <t>Grand Isle*</t>
  </si>
  <si>
    <t>Grand Lake Stream Plt.*</t>
  </si>
  <si>
    <t>Great Salt Bay CSD</t>
  </si>
  <si>
    <t>Greenbush</t>
  </si>
  <si>
    <t>Greenville*</t>
  </si>
  <si>
    <t>Hancock</t>
  </si>
  <si>
    <t>Harmony</t>
  </si>
  <si>
    <t>Hermon</t>
  </si>
  <si>
    <t>Highland Plt.*</t>
  </si>
  <si>
    <t>Hope*</t>
  </si>
  <si>
    <t>Indian Island*</t>
  </si>
  <si>
    <t>Indian Township*</t>
  </si>
  <si>
    <t>Isle Au Haut</t>
  </si>
  <si>
    <t>Islesboro</t>
  </si>
  <si>
    <t>Jefferson</t>
  </si>
  <si>
    <t>Jonesboro</t>
  </si>
  <si>
    <t>Jonesport</t>
  </si>
  <si>
    <t>Kingsbury Plt.*</t>
  </si>
  <si>
    <t>Kittery</t>
  </si>
  <si>
    <t>Lake View Plt.*</t>
  </si>
  <si>
    <t>Lakeville</t>
  </si>
  <si>
    <t>Lamoine</t>
  </si>
  <si>
    <t>Lewiston</t>
  </si>
  <si>
    <t>Limestone*</t>
  </si>
  <si>
    <t>Lincoln Plt.*</t>
  </si>
  <si>
    <t>Lincolnville</t>
  </si>
  <si>
    <t>Lisbon</t>
  </si>
  <si>
    <t>Long Island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</si>
  <si>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</si>
  <si>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</si>
  <si>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</si>
  <si>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</si>
  <si>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</si>
  <si>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</si>
  <si>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</si>
  <si>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Medford*</t>
  </si>
  <si>
    <t>Medway</t>
  </si>
  <si>
    <t>Milford*</t>
  </si>
  <si>
    <t>Millinocket</t>
  </si>
  <si>
    <t>Monhegan Plt</t>
  </si>
  <si>
    <t>Moosabec CSD</t>
  </si>
  <si>
    <t>Moro Plt*</t>
  </si>
  <si>
    <t>Mount Desert</t>
  </si>
  <si>
    <t>MSAD 10</t>
  </si>
  <si>
    <t>MSAD 27</t>
  </si>
  <si>
    <t>MSAD 46</t>
  </si>
  <si>
    <t>MSAD 76</t>
  </si>
  <si>
    <t>Mt Desert CSD</t>
  </si>
  <si>
    <t>Nashville Plt.</t>
  </si>
  <si>
    <t>New Sweden</t>
  </si>
  <si>
    <t>Newcastle</t>
  </si>
  <si>
    <t>Nobleboro</t>
  </si>
  <si>
    <t>Northfield</t>
  </si>
  <si>
    <t>Northport</t>
  </si>
  <si>
    <t>Orient</t>
  </si>
  <si>
    <t>Orrington</t>
  </si>
  <si>
    <t>Otis*</t>
  </si>
  <si>
    <t>Pembroke</t>
  </si>
  <si>
    <t>Penobscot</t>
  </si>
  <si>
    <t>Perry</t>
  </si>
  <si>
    <t>Pleasant Point*</t>
  </si>
  <si>
    <t>Pleasant Rdge Pl*</t>
  </si>
  <si>
    <t>Portage Lake</t>
  </si>
  <si>
    <t>Portland</t>
  </si>
  <si>
    <t>Princeton</t>
  </si>
  <si>
    <t>Reed Plt.</t>
  </si>
  <si>
    <t>Robbinston</t>
  </si>
  <si>
    <t>Roque Bluffs</t>
  </si>
  <si>
    <t>RSU 01 - LKRSU</t>
  </si>
  <si>
    <t>RSU 02</t>
  </si>
  <si>
    <t>RSU 03/MSAD 03</t>
  </si>
  <si>
    <t>RSU 04</t>
  </si>
  <si>
    <t>RSU 05</t>
  </si>
  <si>
    <t>RSU 06/MSAD 06</t>
  </si>
  <si>
    <t>RSU 07/MSAD 07</t>
  </si>
  <si>
    <t>RSU 08/MSAD 08</t>
  </si>
  <si>
    <t>RSU 09</t>
  </si>
  <si>
    <t>RSU 10</t>
  </si>
  <si>
    <t>RSU 11/MSAD 11</t>
  </si>
  <si>
    <t>RSU 12</t>
  </si>
  <si>
    <t>RSU 13</t>
  </si>
  <si>
    <t>RSU 14</t>
  </si>
  <si>
    <t>RSU 15/MSAD 15</t>
  </si>
  <si>
    <t>RSU 16</t>
  </si>
  <si>
    <t>RSU 17/MSAD 17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</si>
  <si>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</si>
  <si>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</si>
  <si>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</si>
  <si>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</si>
  <si>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</si>
  <si>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</si>
  <si>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</si>
  <si>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</si>
  <si>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</si>
  <si>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28/MSAD 28</t>
  </si>
  <si>
    <t>RSU 29/MSAD 29</t>
  </si>
  <si>
    <t>RSU 30/MSAD 30</t>
  </si>
  <si>
    <t>RSU 31/MSAD 31</t>
  </si>
  <si>
    <t>RSU 32/MSAD 32</t>
  </si>
  <si>
    <t>RSU 33/MSAD 33</t>
  </si>
  <si>
    <t>RSU 34</t>
  </si>
  <si>
    <t>RSU 35/MSAD 35</t>
  </si>
  <si>
    <t>RSU 37/MSAD 37</t>
  </si>
  <si>
    <t>RSU 38</t>
  </si>
  <si>
    <t>RSU 39</t>
  </si>
  <si>
    <t>RSU 40/MSAD 40</t>
  </si>
  <si>
    <t>RSU 41/MSAD 41</t>
  </si>
  <si>
    <t>RSU 42/MSAD 42</t>
  </si>
  <si>
    <t>RSU 44/MSAD 44</t>
  </si>
  <si>
    <t>RSU 45/MSAD 45</t>
  </si>
  <si>
    <t>RSU 49/MSAD 49</t>
  </si>
  <si>
    <t>RSU 50</t>
  </si>
  <si>
    <t>RSU 51/MSAD 51</t>
  </si>
  <si>
    <t>RSU 52/MSAD 52*</t>
  </si>
  <si>
    <t>RSU 53/MSAD 53</t>
  </si>
  <si>
    <t>RSU 54/MSAD 54</t>
  </si>
  <si>
    <t>RSU 55/MSAD 55</t>
  </si>
  <si>
    <t>RSU 56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</si>
  <si>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</si>
  <si>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</si>
  <si>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</si>
  <si>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</si>
  <si>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</si>
  <si>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</si>
  <si>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</si>
  <si>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65*</t>
  </si>
  <si>
    <t>RSU 67</t>
  </si>
  <si>
    <t>RSU 68/MSAD 68</t>
  </si>
  <si>
    <t>RSU 70/MSAD 70</t>
  </si>
  <si>
    <t>RSU 71</t>
  </si>
  <si>
    <t>RSU 72/MSAD 72</t>
  </si>
  <si>
    <t>RSU 73</t>
  </si>
  <si>
    <t>RSU 74/MSAD 74</t>
  </si>
  <si>
    <t>RSU 75/MSAD 75</t>
  </si>
  <si>
    <t>RSU 78</t>
  </si>
  <si>
    <t>RSU 79/MSAD 01</t>
  </si>
  <si>
    <t>RSU 80/MSAD 04</t>
  </si>
  <si>
    <t>RSU 82/MSAD 12*</t>
  </si>
  <si>
    <t>RSU 83/MSAD 13</t>
  </si>
  <si>
    <t>RSU 84/MSAD 14</t>
  </si>
  <si>
    <t>RSU 85/MSAD 19</t>
  </si>
  <si>
    <t>RSU 86/MSAD 20</t>
  </si>
  <si>
    <t>RSU 87/MSAD 23</t>
  </si>
  <si>
    <t>RSU 88/MSAD 24</t>
  </si>
  <si>
    <t>RSU 89</t>
  </si>
  <si>
    <t>Saco</t>
  </si>
  <si>
    <t>Saint George</t>
  </si>
  <si>
    <t>Sanford</t>
  </si>
  <si>
    <t>Scarborough</t>
  </si>
  <si>
    <t>Sebago</t>
  </si>
  <si>
    <t>Seboeis Plt.*</t>
  </si>
  <si>
    <t>Sedgwick</t>
  </si>
  <si>
    <t>Shirley</t>
  </si>
  <si>
    <t>South Bristol</t>
  </si>
  <si>
    <t>South Portland</t>
  </si>
  <si>
    <t>Southport</t>
  </si>
  <si>
    <t>Southwest Harbor</t>
  </si>
  <si>
    <t>Surry</t>
  </si>
  <si>
    <t>Talmadge</t>
  </si>
  <si>
    <t>The Forks Plt.</t>
  </si>
  <si>
    <t>Tremont</t>
  </si>
  <si>
    <t>Trenton</t>
  </si>
  <si>
    <t>Upton*</t>
  </si>
  <si>
    <t>Vanceboro*</t>
  </si>
  <si>
    <t>Vassalboro</t>
  </si>
  <si>
    <t>Veazie</t>
  </si>
  <si>
    <t>Waite</t>
  </si>
  <si>
    <t>Waterville</t>
  </si>
  <si>
    <t>Wells-Ogunquit CSD</t>
  </si>
  <si>
    <t>Wesley</t>
  </si>
  <si>
    <t>West Bath</t>
  </si>
  <si>
    <t>West Forks</t>
  </si>
  <si>
    <t>Westbrook</t>
  </si>
  <si>
    <t>Westmanland</t>
  </si>
  <si>
    <t>Whiting</t>
  </si>
  <si>
    <t>Whitneyville</t>
  </si>
  <si>
    <t>Willimantic*</t>
  </si>
  <si>
    <t>Winslow</t>
  </si>
  <si>
    <t>Winterville Plt.</t>
  </si>
  <si>
    <t>Winthrop*</t>
  </si>
  <si>
    <t>Wiscasset</t>
  </si>
  <si>
    <t>Woodland</t>
  </si>
  <si>
    <t>Woodville*</t>
  </si>
  <si>
    <t>Yarmouth</t>
  </si>
  <si>
    <t>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</si>
</sst>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 vertical="top"/>
    </xf>
    <xf numFmtId="164" fontId="3" fillId="0" borderId="0" xfId="0" applyNumberFormat="1" applyFont="1"/>
    <xf numFmtId="0" fontId="5" fillId="2" borderId="0" xfId="0" applyFont="1" applyFill="1"/>
    <xf numFmtId="0" fontId="3" fillId="2" borderId="0" xfId="0" applyFont="1" applyFill="1"/>
    <xf numFmtId="164" fontId="3" fillId="0" borderId="0" xfId="1" applyNumberFormat="1" applyFont="1"/>
    <xf numFmtId="1" fontId="3" fillId="0" borderId="0" xfId="1" applyNumberFormat="1" applyFont="1"/>
    <xf numFmtId="0" fontId="6" fillId="0" borderId="0" xfId="0" applyFont="1"/>
    <xf numFmtId="164" fontId="6" fillId="0" borderId="0" xfId="0" applyNumberFormat="1" applyFont="1"/>
    <xf numFmtId="164" fontId="6" fillId="0" borderId="0" xfId="1" applyNumberFormat="1" applyFont="1"/>
    <xf numFmtId="1" fontId="6" fillId="0" borderId="0" xfId="1" applyNumberFormat="1" applyFont="1"/>
    <xf numFmtId="164" fontId="3" fillId="3" borderId="0" xfId="0" applyNumberFormat="1" applyFont="1" applyFill="1" applyAlignment="1">
      <alignment horizontal="center"/>
    </xf>
    <xf numFmtId="0" fontId="3" fillId="4" borderId="0" xfId="0" applyFont="1" applyFill="1"/>
    <xf numFmtId="49" fontId="6" fillId="4" borderId="0" xfId="0" applyNumberFormat="1" applyFont="1" applyFill="1" applyAlignment="1">
      <alignment horizontal="center"/>
    </xf>
    <xf numFmtId="49" fontId="6" fillId="4" borderId="0" xfId="1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1" fontId="6" fillId="4" borderId="0" xfId="1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6" fillId="4" borderId="0" xfId="0" applyNumberFormat="1" applyFont="1" applyFill="1"/>
    <xf numFmtId="0" fontId="8" fillId="4" borderId="0" xfId="3" applyFont="1" applyFill="1" applyAlignment="1">
      <alignment horizontal="center"/>
    </xf>
    <xf numFmtId="0" fontId="8" fillId="4" borderId="0" xfId="3" applyFont="1" applyFill="1" applyAlignment="1">
      <alignment horizontal="left"/>
    </xf>
    <xf numFmtId="165" fontId="5" fillId="0" borderId="0" xfId="3" applyNumberFormat="1" applyFont="1" applyAlignment="1">
      <alignment horizontal="center"/>
    </xf>
    <xf numFmtId="0" fontId="9" fillId="0" borderId="0" xfId="3" applyFont="1"/>
    <xf numFmtId="7" fontId="3" fillId="0" borderId="0" xfId="0" applyNumberFormat="1" applyFont="1"/>
    <xf numFmtId="7" fontId="3" fillId="5" borderId="0" xfId="0" applyNumberFormat="1" applyFont="1" applyFill="1"/>
    <xf numFmtId="164" fontId="3" fillId="5" borderId="0" xfId="0" applyNumberFormat="1" applyFont="1" applyFill="1"/>
    <xf numFmtId="0" fontId="3" fillId="5" borderId="0" xfId="0" applyFont="1" applyFill="1"/>
    <xf numFmtId="9" fontId="3" fillId="0" borderId="0" xfId="2" applyFont="1" applyAlignment="1">
      <alignment horizontal="center"/>
    </xf>
    <xf numFmtId="165" fontId="5" fillId="3" borderId="0" xfId="3" applyNumberFormat="1" applyFont="1" applyFill="1" applyAlignment="1">
      <alignment horizontal="center"/>
    </xf>
    <xf numFmtId="0" fontId="9" fillId="3" borderId="0" xfId="3" applyFont="1" applyFill="1"/>
    <xf numFmtId="7" fontId="3" fillId="3" borderId="0" xfId="0" applyNumberFormat="1" applyFont="1" applyFill="1"/>
    <xf numFmtId="164" fontId="3" fillId="3" borderId="0" xfId="0" applyNumberFormat="1" applyFont="1" applyFill="1"/>
    <xf numFmtId="9" fontId="3" fillId="3" borderId="0" xfId="2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0" fontId="9" fillId="0" borderId="0" xfId="0" applyFont="1"/>
    <xf numFmtId="43" fontId="3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0" applyNumberFormat="1" applyFont="1" applyAlignment="1" applyProtection="1">
      <alignment horizontal="center"/>
      <protection locked="0"/>
    </xf>
  </cellXfs>
  <cellStyles count="4">
    <cellStyle name="Currency" xfId="1" builtinId="4"/>
    <cellStyle name="Normal" xfId="0" builtinId="0"/>
    <cellStyle name="Normal 6" xfId="3" xr:uid="{CC3A844D-10BD-472B-8DAB-861C101C9EC4}"/>
    <cellStyle name="Percent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164" formatCode="&quot;$&quot;#,##0.00"/>
    </dxf>
    <dxf>
      <numFmt numFmtId="164" formatCode="&quot;$&quot;#,##0.00"/>
    </dxf>
    <dxf>
      <font>
        <strike val="0"/>
        <outline val="0"/>
        <shadow val="0"/>
        <u val="none"/>
        <vertAlign val="baseline"/>
        <color auto="1"/>
      </font>
      <numFmt numFmtId="164" formatCode="&quot;$&quot;#,##0.00"/>
      <fill>
        <patternFill patternType="solid">
          <fgColor indexed="64"/>
          <bgColor theme="7" tint="0.79998168889431442"/>
        </patternFill>
      </fill>
    </dxf>
    <dxf>
      <numFmt numFmtId="164" formatCode="&quot;$&quot;#,##0.00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color auto="1"/>
      </font>
      <numFmt numFmtId="164" formatCode="&quot;$&quot;#,##0.00"/>
    </dxf>
    <dxf>
      <numFmt numFmtId="164" formatCode="&quot;$&quot;#,##0.00"/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color auto="1"/>
      </font>
      <numFmt numFmtId="164" formatCode="&quot;$&quot;#,##0.00"/>
    </dxf>
    <dxf>
      <numFmt numFmtId="164" formatCode="&quot;$&quot;#,##0.00"/>
    </dxf>
    <dxf>
      <font>
        <strike val="0"/>
        <outline val="0"/>
        <shadow val="0"/>
        <u val="none"/>
        <vertAlign val="baseline"/>
        <color auto="1"/>
      </font>
      <numFmt numFmtId="164" formatCode="&quot;$&quot;#,##0.00"/>
      <fill>
        <patternFill patternType="solid">
          <fgColor indexed="64"/>
          <bgColor theme="7" tint="0.79998168889431442"/>
        </patternFill>
      </fill>
    </dxf>
    <dxf>
      <numFmt numFmtId="164" formatCode="&quot;$&quot;#,##0.00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color auto="1"/>
      </font>
      <numFmt numFmtId="164" formatCode="&quot;$&quot;#,##0.00"/>
    </dxf>
    <dxf>
      <numFmt numFmtId="164" formatCode="&quot;$&quot;#,##0.00"/>
    </dxf>
    <dxf>
      <font>
        <strike val="0"/>
        <outline val="0"/>
        <shadow val="0"/>
        <u val="none"/>
        <vertAlign val="baseline"/>
        <color auto="1"/>
      </font>
      <numFmt numFmtId="164" formatCode="&quot;$&quot;#,##0.00"/>
      <fill>
        <patternFill patternType="solid">
          <fgColor indexed="64"/>
          <bgColor theme="7" tint="0.79998168889431442"/>
        </patternFill>
      </fill>
    </dxf>
    <dxf>
      <numFmt numFmtId="164" formatCode="&quot;$&quot;#,##0.00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color auto="1"/>
      </font>
      <numFmt numFmtId="164" formatCode="&quot;$&quot;#,##0.00"/>
    </dxf>
    <dxf>
      <numFmt numFmtId="164" formatCode="&quot;$&quot;#,##0.00"/>
    </dxf>
    <dxf>
      <font>
        <strike val="0"/>
        <outline val="0"/>
        <shadow val="0"/>
        <u val="none"/>
        <vertAlign val="baseline"/>
        <color auto="1"/>
      </font>
      <numFmt numFmtId="11" formatCode="&quot;$&quot;#,##0.00_);\(&quot;$&quot;#,##0.00\)"/>
      <fill>
        <patternFill patternType="solid">
          <fgColor indexed="64"/>
          <bgColor theme="7" tint="0.79998168889431442"/>
        </patternFill>
      </fill>
    </dxf>
    <dxf>
      <numFmt numFmtId="11" formatCode="&quot;$&quot;#,##0.00_);\(&quot;$&quot;#,##0.00\)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1" formatCode="&quot;$&quot;#,##0.00_);\(&quot;$&quot;#,##0.00\)"/>
    </dxf>
    <dxf>
      <numFmt numFmtId="11" formatCode="&quot;$&quot;#,##0.00_);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E340BB-DCBE-4361-8E6E-84BC8C05713A}" name="Table4" displayName="Table4" ref="A10:N264" headerRowCount="0" totalsRowShown="0" headerRowDxfId="29" dataDxfId="28">
  <tableColumns count="14">
    <tableColumn id="1" xr3:uid="{05AA4546-96CD-49AA-8545-865C7D027050}" name="Column1" headerRowDxfId="27" dataDxfId="26" headerRowCellStyle="Normal 6" dataCellStyle="Normal 6"/>
    <tableColumn id="2" xr3:uid="{C921390A-9DDE-4A0E-9F18-8F486F90DBF2}" name="Column2" headerRowDxfId="25" dataDxfId="24" headerRowCellStyle="Normal 6" dataCellStyle="Normal 6"/>
    <tableColumn id="3" xr3:uid="{9C4CC2A9-18EE-4C01-8D0C-4927977163FB}" name="Column3" headerRowDxfId="23" dataDxfId="22"/>
    <tableColumn id="4" xr3:uid="{F3CCAD26-1045-4D08-9735-368A698FEE97}" name="Column4" headerRowDxfId="21" dataDxfId="20"/>
    <tableColumn id="5" xr3:uid="{51DF66A9-AAD0-4328-962E-90B37CCCB7A0}" name="Column5" headerRowDxfId="19" dataDxfId="18"/>
    <tableColumn id="6" xr3:uid="{799F03D3-096E-447A-A289-577039ACCACF}" name="Column6" headerRowDxfId="17" dataDxfId="16"/>
    <tableColumn id="7" xr3:uid="{9020FA05-34DF-441B-9557-152D48F48E63}" name="Column7" headerRowDxfId="15" dataDxfId="14"/>
    <tableColumn id="8" xr3:uid="{DDA044BF-97A1-4276-98FC-633989AB2DE8}" name="Column8" headerRowDxfId="13" dataDxfId="12"/>
    <tableColumn id="9" xr3:uid="{D4EC87E1-8AC6-4DA3-A36D-1FD4EF8EBBCD}" name="Column9" headerRowDxfId="11" dataDxfId="10"/>
    <tableColumn id="10" xr3:uid="{7F23CAC8-ACAA-40BE-8D53-E31F9EA1E634}" name="Column10" headerRowDxfId="9" dataDxfId="8"/>
    <tableColumn id="11" xr3:uid="{52EDDF54-2039-48D0-AC09-AA934E04EA5E}" name="Column11" headerRowDxfId="7" dataDxfId="6">
      <calculatedColumnFormula>E10+I10</calculatedColumnFormula>
    </tableColumn>
    <tableColumn id="12" xr3:uid="{A3A1787C-86DC-4502-9A71-C9EBF7551B5E}" name="Column12" headerRowDxfId="5" dataDxfId="4"/>
    <tableColumn id="13" xr3:uid="{BD17C6AD-C17E-4944-888D-3AD1FFCA1590}" name="Column13" headerRowDxfId="3" dataDxfId="2">
      <calculatedColumnFormula>K10-C10</calculatedColumnFormula>
    </tableColumn>
    <tableColumn id="14" xr3:uid="{E6C22C29-0EAE-41E2-BA98-704948F3A49A}" name="Column14" headerRowDxfId="1" dataDxfId="0" headerRowCellStyle="Percent" dataCellStyle="Percent">
      <calculatedColumnFormula>IF(C10&gt;0,M10/C10,IF(K10&gt;0,100%,0%))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38C07-CBD1-4BBB-AF00-3CCC56DA9449}">
  <sheetPr>
    <pageSetUpPr fitToPage="1"/>
  </sheetPr>
  <dimension ref="A1:N307"/>
  <sheetViews>
    <sheetView tabSelected="1" zoomScale="80" zoomScaleNormal="80" workbookViewId="0">
      <pane ySplit="9" topLeftCell="A10" activePane="bottomLeft" state="frozen"/>
      <selection pane="bottomLeft" activeCell="N14" sqref="N14"/>
    </sheetView>
  </sheetViews>
  <sheetFormatPr defaultColWidth="9.21875" defaultRowHeight="14.4" x14ac:dyDescent="0.3"/>
  <cols>
    <col min="1" max="1" width="10.33203125" style="2" customWidth="1"/>
    <col min="2" max="2" width="20.88671875" style="2" customWidth="1"/>
    <col min="3" max="3" width="15.5546875" style="2" bestFit="1" customWidth="1"/>
    <col min="4" max="4" width="1.109375" style="2" customWidth="1"/>
    <col min="5" max="5" width="14.88671875" style="4" bestFit="1" customWidth="1"/>
    <col min="6" max="6" width="1.21875" style="4" customWidth="1"/>
    <col min="7" max="7" width="18.33203125" style="4" customWidth="1"/>
    <col min="8" max="8" width="1.44140625" style="4" customWidth="1"/>
    <col min="9" max="9" width="14.88671875" style="7" bestFit="1" customWidth="1"/>
    <col min="10" max="10" width="1.44140625" style="8" customWidth="1"/>
    <col min="11" max="11" width="16" style="4" bestFit="1" customWidth="1"/>
    <col min="12" max="12" width="1.33203125" style="4" customWidth="1"/>
    <col min="13" max="13" width="15.5546875" style="2" bestFit="1" customWidth="1"/>
    <col min="14" max="14" width="18.21875" style="2" customWidth="1"/>
    <col min="15" max="16384" width="9.21875" style="2"/>
  </cols>
  <sheetData>
    <row r="1" spans="1:14" ht="30" customHeight="1" x14ac:dyDescent="0.3">
      <c r="A1" s="1" t="s">
        <v>0</v>
      </c>
      <c r="B1" s="1"/>
      <c r="E1" s="3" t="s">
        <v>1</v>
      </c>
      <c r="F1" s="3"/>
      <c r="G1" s="3"/>
      <c r="H1" s="3"/>
      <c r="I1" s="3"/>
      <c r="J1" s="2"/>
      <c r="K1" s="2"/>
      <c r="L1" s="2"/>
    </row>
    <row r="2" spans="1:14" ht="15" customHeight="1" x14ac:dyDescent="0.3">
      <c r="A2" s="1" t="s">
        <v>2</v>
      </c>
      <c r="B2" s="1"/>
      <c r="I2" s="5" t="s">
        <v>3</v>
      </c>
      <c r="J2" s="6"/>
      <c r="K2" s="6"/>
      <c r="L2" s="6"/>
      <c r="M2" s="6"/>
      <c r="N2" s="6"/>
    </row>
    <row r="4" spans="1:14" x14ac:dyDescent="0.3">
      <c r="C4" s="9"/>
      <c r="D4" s="9"/>
      <c r="E4" s="10"/>
      <c r="F4" s="10"/>
      <c r="G4" s="10"/>
      <c r="H4" s="10"/>
      <c r="I4" s="11"/>
      <c r="J4" s="12"/>
      <c r="K4" s="13" t="s">
        <v>4</v>
      </c>
      <c r="L4" s="13"/>
      <c r="M4" s="13"/>
      <c r="N4" s="9"/>
    </row>
    <row r="5" spans="1:14" x14ac:dyDescent="0.3">
      <c r="A5" s="14"/>
      <c r="B5" s="14"/>
      <c r="C5" s="15" t="s">
        <v>5</v>
      </c>
      <c r="D5" s="15"/>
      <c r="E5" s="15" t="s">
        <v>6</v>
      </c>
      <c r="F5" s="15"/>
      <c r="G5" s="15" t="s">
        <v>7</v>
      </c>
      <c r="H5" s="15"/>
      <c r="I5" s="16" t="s">
        <v>8</v>
      </c>
      <c r="J5" s="16"/>
      <c r="K5" s="15" t="s">
        <v>9</v>
      </c>
      <c r="L5" s="15"/>
      <c r="M5" s="15" t="s">
        <v>10</v>
      </c>
      <c r="N5" s="15" t="s">
        <v>11</v>
      </c>
    </row>
    <row r="6" spans="1:14" x14ac:dyDescent="0.3">
      <c r="A6" s="14"/>
      <c r="B6" s="14"/>
      <c r="C6" s="17" t="s">
        <v>12</v>
      </c>
      <c r="D6" s="17"/>
      <c r="E6" s="18"/>
      <c r="F6" s="18"/>
      <c r="G6" s="18" t="s">
        <v>13</v>
      </c>
      <c r="H6" s="18"/>
      <c r="I6" s="19" t="s">
        <v>13</v>
      </c>
      <c r="J6" s="20"/>
      <c r="K6" s="18" t="s">
        <v>14</v>
      </c>
      <c r="L6" s="18"/>
      <c r="M6" s="17" t="s">
        <v>15</v>
      </c>
      <c r="N6" s="17" t="s">
        <v>16</v>
      </c>
    </row>
    <row r="7" spans="1:14" x14ac:dyDescent="0.3">
      <c r="A7" s="14"/>
      <c r="B7" s="14"/>
      <c r="C7" s="17" t="s">
        <v>17</v>
      </c>
      <c r="D7" s="17"/>
      <c r="E7" s="18" t="s">
        <v>18</v>
      </c>
      <c r="F7" s="18"/>
      <c r="G7" s="18" t="s">
        <v>19</v>
      </c>
      <c r="H7" s="18"/>
      <c r="I7" s="19" t="s">
        <v>20</v>
      </c>
      <c r="J7" s="20"/>
      <c r="K7" s="18" t="s">
        <v>21</v>
      </c>
      <c r="L7" s="18"/>
      <c r="M7" s="17" t="s">
        <v>16</v>
      </c>
      <c r="N7" s="17" t="s">
        <v>12</v>
      </c>
    </row>
    <row r="8" spans="1:14" x14ac:dyDescent="0.3">
      <c r="A8" s="14"/>
      <c r="B8" s="14"/>
      <c r="C8" s="21" t="s">
        <v>22</v>
      </c>
      <c r="D8" s="21"/>
      <c r="E8" s="18" t="s">
        <v>23</v>
      </c>
      <c r="F8" s="18"/>
      <c r="G8" s="18" t="s">
        <v>23</v>
      </c>
      <c r="H8" s="18"/>
      <c r="I8" s="19" t="s">
        <v>24</v>
      </c>
      <c r="J8" s="20"/>
      <c r="K8" s="22" t="s">
        <v>25</v>
      </c>
      <c r="L8" s="23"/>
      <c r="M8" s="17" t="s">
        <v>12</v>
      </c>
      <c r="N8" s="17" t="s">
        <v>26</v>
      </c>
    </row>
    <row r="9" spans="1:14" x14ac:dyDescent="0.3">
      <c r="A9" s="24" t="s">
        <v>27</v>
      </c>
      <c r="B9" s="25" t="s">
        <v>28</v>
      </c>
      <c r="C9" s="17" t="s">
        <v>29</v>
      </c>
      <c r="D9" s="17"/>
      <c r="E9" s="22"/>
      <c r="F9" s="22"/>
      <c r="G9" s="22"/>
      <c r="H9" s="22"/>
      <c r="I9" s="19" t="s">
        <v>30</v>
      </c>
      <c r="J9" s="20"/>
      <c r="K9" s="18"/>
      <c r="L9" s="23"/>
      <c r="M9" s="17" t="s">
        <v>31</v>
      </c>
      <c r="N9" s="17"/>
    </row>
    <row r="10" spans="1:14" x14ac:dyDescent="0.3">
      <c r="A10" s="26">
        <v>2</v>
      </c>
      <c r="B10" s="27" t="s">
        <v>32</v>
      </c>
      <c r="C10" s="28">
        <v>3930706.29</v>
      </c>
      <c r="D10" s="29"/>
      <c r="E10" s="4">
        <v>438624.87999999989</v>
      </c>
      <c r="F10" s="30"/>
      <c r="G10" s="4">
        <v>3492081.41</v>
      </c>
      <c r="H10" s="30"/>
      <c r="I10" s="4">
        <v>4919044</v>
      </c>
      <c r="J10" s="31"/>
      <c r="K10" s="4">
        <f>E10+I10</f>
        <v>5357668.88</v>
      </c>
      <c r="L10" s="30"/>
      <c r="M10" s="4">
        <f>K10-C10</f>
        <v>1426962.5899999999</v>
      </c>
      <c r="N10" s="32">
        <f>IF(C10&gt;0,M10/C10,IF(K10&gt;0,100%,0%))</f>
        <v>0.36302956382935442</v>
      </c>
    </row>
    <row r="11" spans="1:14" x14ac:dyDescent="0.3">
      <c r="A11" s="26">
        <v>1038</v>
      </c>
      <c r="B11" s="27" t="s">
        <v>33</v>
      </c>
      <c r="C11" s="28">
        <v>759553.66</v>
      </c>
      <c r="D11" s="29"/>
      <c r="E11" s="4">
        <v>272034.93000000005</v>
      </c>
      <c r="F11" s="30"/>
      <c r="G11" s="4">
        <v>487518.73</v>
      </c>
      <c r="H11" s="30"/>
      <c r="I11" s="4">
        <v>705146</v>
      </c>
      <c r="J11" s="31"/>
      <c r="K11" s="4">
        <f t="shared" ref="K11:K74" si="0">E11+I11</f>
        <v>977180.93</v>
      </c>
      <c r="L11" s="30"/>
      <c r="M11" s="4">
        <f t="shared" ref="M11:M74" si="1">K11-C11</f>
        <v>217627.27000000002</v>
      </c>
      <c r="N11" s="32">
        <f t="shared" ref="N11:N74" si="2">IF(C11&gt;0,M11/C11,IF(K11&gt;0,100%,0%))</f>
        <v>0.28651994119809787</v>
      </c>
    </row>
    <row r="12" spans="1:14" x14ac:dyDescent="0.3">
      <c r="A12" s="26">
        <v>4</v>
      </c>
      <c r="B12" s="27" t="s">
        <v>34</v>
      </c>
      <c r="C12" s="28">
        <v>672375.72</v>
      </c>
      <c r="D12" s="29"/>
      <c r="E12" s="4">
        <v>220158.06</v>
      </c>
      <c r="F12" s="30"/>
      <c r="G12" s="4">
        <v>452217.66</v>
      </c>
      <c r="H12" s="30"/>
      <c r="I12" s="4">
        <v>711694.62</v>
      </c>
      <c r="J12" s="31"/>
      <c r="K12" s="4">
        <f t="shared" si="0"/>
        <v>931852.67999999993</v>
      </c>
      <c r="L12" s="30"/>
      <c r="M12" s="4">
        <f t="shared" si="1"/>
        <v>259476.95999999996</v>
      </c>
      <c r="N12" s="32">
        <f t="shared" si="2"/>
        <v>0.38591066316314926</v>
      </c>
    </row>
    <row r="13" spans="1:14" x14ac:dyDescent="0.3">
      <c r="A13" s="26">
        <v>1734</v>
      </c>
      <c r="B13" s="27" t="s">
        <v>35</v>
      </c>
      <c r="C13" s="28">
        <v>807945.1</v>
      </c>
      <c r="D13" s="29"/>
      <c r="E13" s="4">
        <v>160770.76</v>
      </c>
      <c r="F13" s="30"/>
      <c r="G13" s="4">
        <v>647174.34</v>
      </c>
      <c r="H13" s="30"/>
      <c r="I13" s="4">
        <v>845807</v>
      </c>
      <c r="J13" s="31"/>
      <c r="K13" s="4">
        <f t="shared" si="0"/>
        <v>1006577.76</v>
      </c>
      <c r="L13" s="30"/>
      <c r="M13" s="4">
        <f t="shared" si="1"/>
        <v>198632.66000000003</v>
      </c>
      <c r="N13" s="32">
        <f t="shared" si="2"/>
        <v>0.24584920435806842</v>
      </c>
    </row>
    <row r="14" spans="1:14" x14ac:dyDescent="0.3">
      <c r="A14" s="26">
        <v>9</v>
      </c>
      <c r="B14" s="27" t="s">
        <v>36</v>
      </c>
      <c r="C14" s="28">
        <v>1864642.15</v>
      </c>
      <c r="D14" s="29"/>
      <c r="E14" s="4">
        <v>1143507.17</v>
      </c>
      <c r="F14" s="30"/>
      <c r="G14" s="4">
        <v>721134.98</v>
      </c>
      <c r="H14" s="30"/>
      <c r="I14" s="4">
        <v>1617676</v>
      </c>
      <c r="J14" s="31"/>
      <c r="K14" s="4">
        <f t="shared" si="0"/>
        <v>2761183.17</v>
      </c>
      <c r="L14" s="30"/>
      <c r="M14" s="4">
        <f t="shared" si="1"/>
        <v>896541.02</v>
      </c>
      <c r="N14" s="32">
        <f t="shared" si="2"/>
        <v>0.48081130205063749</v>
      </c>
    </row>
    <row r="15" spans="1:14" x14ac:dyDescent="0.3">
      <c r="A15" s="26">
        <v>1629</v>
      </c>
      <c r="B15" s="27" t="s">
        <v>37</v>
      </c>
      <c r="C15" s="28">
        <v>1811506.1</v>
      </c>
      <c r="D15" s="29"/>
      <c r="E15" s="4">
        <v>1160787.1000000001</v>
      </c>
      <c r="F15" s="30"/>
      <c r="G15" s="4">
        <v>650719</v>
      </c>
      <c r="H15" s="30"/>
      <c r="I15" s="4">
        <v>952912</v>
      </c>
      <c r="J15" s="31"/>
      <c r="K15" s="4">
        <f t="shared" si="0"/>
        <v>2113699.1</v>
      </c>
      <c r="L15" s="30"/>
      <c r="M15" s="4">
        <f t="shared" si="1"/>
        <v>302193</v>
      </c>
      <c r="N15" s="32">
        <f t="shared" si="2"/>
        <v>0.16681864885798617</v>
      </c>
    </row>
    <row r="16" spans="1:14" x14ac:dyDescent="0.3">
      <c r="A16" s="26">
        <v>14</v>
      </c>
      <c r="B16" s="27" t="s">
        <v>38</v>
      </c>
      <c r="C16" s="28">
        <v>42473545.18</v>
      </c>
      <c r="D16" s="29"/>
      <c r="E16" s="4">
        <v>26201207.52</v>
      </c>
      <c r="F16" s="30"/>
      <c r="G16" s="4">
        <v>16272337.66</v>
      </c>
      <c r="H16" s="30"/>
      <c r="I16" s="4">
        <v>17594647</v>
      </c>
      <c r="J16" s="31"/>
      <c r="K16" s="4">
        <f t="shared" si="0"/>
        <v>43795854.519999996</v>
      </c>
      <c r="L16" s="30"/>
      <c r="M16" s="4">
        <f t="shared" si="1"/>
        <v>1322309.3399999961</v>
      </c>
      <c r="N16" s="32">
        <f t="shared" si="2"/>
        <v>3.113253989974557E-2</v>
      </c>
    </row>
    <row r="17" spans="1:14" x14ac:dyDescent="0.3">
      <c r="A17" s="26">
        <v>28</v>
      </c>
      <c r="B17" s="27" t="s">
        <v>39</v>
      </c>
      <c r="C17" s="28">
        <v>27214187.100000001</v>
      </c>
      <c r="D17" s="29"/>
      <c r="E17" s="4">
        <v>14627212.100000001</v>
      </c>
      <c r="F17" s="30"/>
      <c r="G17" s="4">
        <v>12586975</v>
      </c>
      <c r="H17" s="30"/>
      <c r="I17" s="4">
        <v>13545904</v>
      </c>
      <c r="J17" s="31"/>
      <c r="K17" s="4">
        <f t="shared" si="0"/>
        <v>28173116.100000001</v>
      </c>
      <c r="L17" s="30"/>
      <c r="M17" s="4">
        <f t="shared" si="1"/>
        <v>958929</v>
      </c>
      <c r="N17" s="32">
        <f t="shared" si="2"/>
        <v>3.5236363903737543E-2</v>
      </c>
    </row>
    <row r="18" spans="1:14" x14ac:dyDescent="0.3">
      <c r="A18" s="26">
        <v>38</v>
      </c>
      <c r="B18" s="27" t="s">
        <v>40</v>
      </c>
      <c r="C18" s="28">
        <v>2897403.99</v>
      </c>
      <c r="D18" s="29"/>
      <c r="E18" s="4">
        <v>644495.65000000037</v>
      </c>
      <c r="F18" s="30"/>
      <c r="G18" s="4">
        <v>2252908.34</v>
      </c>
      <c r="H18" s="30"/>
      <c r="I18" s="4">
        <v>3640000</v>
      </c>
      <c r="J18" s="31"/>
      <c r="K18" s="4">
        <f t="shared" si="0"/>
        <v>4284495.6500000004</v>
      </c>
      <c r="L18" s="30"/>
      <c r="M18" s="4">
        <f t="shared" si="1"/>
        <v>1387091.6600000001</v>
      </c>
      <c r="N18" s="32">
        <f t="shared" si="2"/>
        <v>0.47873602189662201</v>
      </c>
    </row>
    <row r="19" spans="1:14" x14ac:dyDescent="0.3">
      <c r="A19" s="26">
        <v>42</v>
      </c>
      <c r="B19" s="27" t="s">
        <v>41</v>
      </c>
      <c r="C19" s="28">
        <v>41211398.710000001</v>
      </c>
      <c r="D19" s="29"/>
      <c r="E19" s="4">
        <v>20091593.050000001</v>
      </c>
      <c r="F19" s="30"/>
      <c r="G19" s="4">
        <v>21119805.66</v>
      </c>
      <c r="H19" s="30"/>
      <c r="I19" s="4">
        <v>26088721</v>
      </c>
      <c r="J19" s="31"/>
      <c r="K19" s="4">
        <f t="shared" si="0"/>
        <v>46180314.049999997</v>
      </c>
      <c r="L19" s="30"/>
      <c r="M19" s="4">
        <f t="shared" si="1"/>
        <v>4968915.3399999961</v>
      </c>
      <c r="N19" s="32">
        <f t="shared" si="2"/>
        <v>0.12057138305267669</v>
      </c>
    </row>
    <row r="20" spans="1:14" x14ac:dyDescent="0.3">
      <c r="A20" s="26">
        <v>53</v>
      </c>
      <c r="B20" s="27" t="s">
        <v>42</v>
      </c>
      <c r="C20" s="28">
        <v>4064624.21</v>
      </c>
      <c r="D20" s="29"/>
      <c r="E20" s="4">
        <v>585536.46</v>
      </c>
      <c r="F20" s="30"/>
      <c r="G20" s="4">
        <v>3479087.75</v>
      </c>
      <c r="H20" s="30"/>
      <c r="I20" s="4">
        <v>5763043</v>
      </c>
      <c r="J20" s="31"/>
      <c r="K20" s="4">
        <f t="shared" si="0"/>
        <v>6348579.46</v>
      </c>
      <c r="L20" s="30"/>
      <c r="M20" s="4">
        <f t="shared" si="1"/>
        <v>2283955.25</v>
      </c>
      <c r="N20" s="32">
        <f t="shared" si="2"/>
        <v>0.56191055605605422</v>
      </c>
    </row>
    <row r="21" spans="1:14" ht="18.899999999999999" customHeight="1" x14ac:dyDescent="0.3">
      <c r="A21" s="26">
        <v>547</v>
      </c>
      <c r="B21" s="27" t="s">
        <v>43</v>
      </c>
      <c r="C21" s="28">
        <v>327786.09000000003</v>
      </c>
      <c r="D21" s="29"/>
      <c r="E21" s="4">
        <v>223900.09000000003</v>
      </c>
      <c r="F21" s="30"/>
      <c r="G21" s="4">
        <v>103886</v>
      </c>
      <c r="H21" s="30"/>
      <c r="I21" s="4">
        <v>114274.78</v>
      </c>
      <c r="J21" s="31"/>
      <c r="K21" s="4">
        <f t="shared" si="0"/>
        <v>338174.87</v>
      </c>
      <c r="L21" s="30"/>
      <c r="M21" s="4">
        <f t="shared" si="1"/>
        <v>10388.77999999997</v>
      </c>
      <c r="N21" s="32">
        <f t="shared" si="2"/>
        <v>3.1693779318091163E-2</v>
      </c>
    </row>
    <row r="22" spans="1:14" x14ac:dyDescent="0.3">
      <c r="A22" s="26">
        <v>62</v>
      </c>
      <c r="B22" s="27" t="s">
        <v>44</v>
      </c>
      <c r="C22" s="28">
        <v>615328.63</v>
      </c>
      <c r="D22" s="29"/>
      <c r="E22" s="4">
        <v>157677.28000000003</v>
      </c>
      <c r="F22" s="30"/>
      <c r="G22" s="4">
        <v>457651.35</v>
      </c>
      <c r="H22" s="30"/>
      <c r="I22" s="4">
        <v>711132.26</v>
      </c>
      <c r="J22" s="31"/>
      <c r="K22" s="4">
        <f t="shared" si="0"/>
        <v>868809.54</v>
      </c>
      <c r="L22" s="30"/>
      <c r="M22" s="4">
        <f t="shared" si="1"/>
        <v>253480.91000000003</v>
      </c>
      <c r="N22" s="32">
        <f t="shared" si="2"/>
        <v>0.41194395586631494</v>
      </c>
    </row>
    <row r="23" spans="1:14" x14ac:dyDescent="0.3">
      <c r="A23" s="33">
        <v>550</v>
      </c>
      <c r="B23" s="34" t="s">
        <v>45</v>
      </c>
      <c r="C23" s="35">
        <v>47095.74</v>
      </c>
      <c r="D23" s="29"/>
      <c r="E23" s="36">
        <v>9160.25</v>
      </c>
      <c r="F23" s="30"/>
      <c r="G23" s="36">
        <v>37935.49</v>
      </c>
      <c r="H23" s="30"/>
      <c r="I23" s="36"/>
      <c r="J23" s="31"/>
      <c r="K23" s="36">
        <f t="shared" si="0"/>
        <v>9160.25</v>
      </c>
      <c r="L23" s="30"/>
      <c r="M23" s="36">
        <f t="shared" si="1"/>
        <v>-37935.49</v>
      </c>
      <c r="N23" s="37">
        <f t="shared" si="2"/>
        <v>-0.80549727002909388</v>
      </c>
    </row>
    <row r="24" spans="1:14" x14ac:dyDescent="0.3">
      <c r="A24" s="26">
        <v>64</v>
      </c>
      <c r="B24" s="27" t="s">
        <v>46</v>
      </c>
      <c r="C24" s="28">
        <v>55999.3</v>
      </c>
      <c r="D24" s="29"/>
      <c r="E24" s="4">
        <v>1781.2799999999988</v>
      </c>
      <c r="F24" s="30"/>
      <c r="G24" s="4">
        <v>54218.020000000004</v>
      </c>
      <c r="H24" s="30"/>
      <c r="I24" s="4">
        <v>75000</v>
      </c>
      <c r="J24" s="31"/>
      <c r="K24" s="4">
        <f t="shared" si="0"/>
        <v>76781.279999999999</v>
      </c>
      <c r="L24" s="30"/>
      <c r="M24" s="4">
        <f t="shared" si="1"/>
        <v>20781.979999999996</v>
      </c>
      <c r="N24" s="32">
        <f t="shared" si="2"/>
        <v>0.37111142460709323</v>
      </c>
    </row>
    <row r="25" spans="1:14" x14ac:dyDescent="0.3">
      <c r="A25" s="26">
        <v>65</v>
      </c>
      <c r="B25" s="27" t="s">
        <v>47</v>
      </c>
      <c r="C25" s="28">
        <v>31063475.600000001</v>
      </c>
      <c r="D25" s="29"/>
      <c r="E25" s="4">
        <v>11931000.940000001</v>
      </c>
      <c r="F25" s="30"/>
      <c r="G25" s="4">
        <v>19132474.66</v>
      </c>
      <c r="H25" s="30"/>
      <c r="I25" s="4">
        <v>20306849</v>
      </c>
      <c r="J25" s="31"/>
      <c r="K25" s="4">
        <f t="shared" si="0"/>
        <v>32237849.940000001</v>
      </c>
      <c r="L25" s="30"/>
      <c r="M25" s="4">
        <f t="shared" si="1"/>
        <v>1174374.3399999999</v>
      </c>
      <c r="N25" s="32">
        <f t="shared" si="2"/>
        <v>3.7805632412877835E-2</v>
      </c>
    </row>
    <row r="26" spans="1:14" x14ac:dyDescent="0.3">
      <c r="A26" s="26">
        <v>72</v>
      </c>
      <c r="B26" s="27" t="s">
        <v>48</v>
      </c>
      <c r="C26" s="28">
        <v>4539224.71</v>
      </c>
      <c r="D26" s="29"/>
      <c r="E26" s="4">
        <v>402427.87999999989</v>
      </c>
      <c r="F26" s="30"/>
      <c r="G26" s="4">
        <v>4136796.83</v>
      </c>
      <c r="H26" s="30"/>
      <c r="I26" s="4">
        <v>5584444.46</v>
      </c>
      <c r="J26" s="31"/>
      <c r="K26" s="4">
        <f t="shared" si="0"/>
        <v>5986872.3399999999</v>
      </c>
      <c r="L26" s="30"/>
      <c r="M26" s="4">
        <f t="shared" si="1"/>
        <v>1447647.63</v>
      </c>
      <c r="N26" s="32">
        <f t="shared" si="2"/>
        <v>0.31891957822903194</v>
      </c>
    </row>
    <row r="27" spans="1:14" x14ac:dyDescent="0.3">
      <c r="A27" s="26">
        <v>1031</v>
      </c>
      <c r="B27" s="27" t="s">
        <v>49</v>
      </c>
      <c r="C27" s="28">
        <v>5234929.88</v>
      </c>
      <c r="D27" s="29"/>
      <c r="E27" s="4">
        <v>567566.91000000015</v>
      </c>
      <c r="F27" s="30"/>
      <c r="G27" s="4">
        <v>4667362.97</v>
      </c>
      <c r="H27" s="30"/>
      <c r="I27" s="4">
        <v>8715301</v>
      </c>
      <c r="J27" s="31"/>
      <c r="K27" s="4">
        <f t="shared" si="0"/>
        <v>9282867.9100000001</v>
      </c>
      <c r="L27" s="30"/>
      <c r="M27" s="4">
        <f t="shared" si="1"/>
        <v>4047938.0300000003</v>
      </c>
      <c r="N27" s="32">
        <f t="shared" si="2"/>
        <v>0.77325544425439374</v>
      </c>
    </row>
    <row r="28" spans="1:14" x14ac:dyDescent="0.3">
      <c r="A28" s="26">
        <v>74</v>
      </c>
      <c r="B28" s="27" t="s">
        <v>50</v>
      </c>
      <c r="C28" s="28">
        <v>116494.22</v>
      </c>
      <c r="D28" s="29"/>
      <c r="E28" s="4">
        <v>6421.3000000000029</v>
      </c>
      <c r="F28" s="30"/>
      <c r="G28" s="4">
        <v>110072.92</v>
      </c>
      <c r="H28" s="30"/>
      <c r="I28" s="4">
        <v>108045</v>
      </c>
      <c r="J28" s="31"/>
      <c r="K28" s="4">
        <f t="shared" si="0"/>
        <v>114466.3</v>
      </c>
      <c r="L28" s="30"/>
      <c r="M28" s="4">
        <f t="shared" si="1"/>
        <v>-2027.9199999999983</v>
      </c>
      <c r="N28" s="32">
        <f t="shared" si="2"/>
        <v>-1.7407902297641876E-2</v>
      </c>
    </row>
    <row r="29" spans="1:14" x14ac:dyDescent="0.3">
      <c r="A29" s="26">
        <v>77</v>
      </c>
      <c r="B29" s="27" t="s">
        <v>51</v>
      </c>
      <c r="C29" s="28">
        <v>388992.84</v>
      </c>
      <c r="D29" s="29"/>
      <c r="E29" s="4">
        <v>39321.770000000019</v>
      </c>
      <c r="F29" s="30"/>
      <c r="G29" s="4">
        <v>349671.07</v>
      </c>
      <c r="H29" s="30"/>
      <c r="I29" s="4">
        <v>512203.95</v>
      </c>
      <c r="J29" s="31"/>
      <c r="K29" s="4">
        <f t="shared" si="0"/>
        <v>551525.72</v>
      </c>
      <c r="L29" s="30"/>
      <c r="M29" s="4">
        <f t="shared" si="1"/>
        <v>162532.87999999995</v>
      </c>
      <c r="N29" s="32">
        <f t="shared" si="2"/>
        <v>0.41783000427462863</v>
      </c>
    </row>
    <row r="30" spans="1:14" x14ac:dyDescent="0.3">
      <c r="A30" s="26">
        <v>78</v>
      </c>
      <c r="B30" s="27" t="s">
        <v>52</v>
      </c>
      <c r="C30" s="28">
        <v>17846867.18</v>
      </c>
      <c r="D30" s="29"/>
      <c r="E30" s="4">
        <v>11922911.18</v>
      </c>
      <c r="F30" s="30"/>
      <c r="G30" s="4">
        <v>5923956</v>
      </c>
      <c r="H30" s="30"/>
      <c r="I30" s="4">
        <v>7691872</v>
      </c>
      <c r="J30" s="31"/>
      <c r="K30" s="4">
        <f t="shared" si="0"/>
        <v>19614783.18</v>
      </c>
      <c r="L30" s="30"/>
      <c r="M30" s="4">
        <f t="shared" si="1"/>
        <v>1767916</v>
      </c>
      <c r="N30" s="32">
        <f t="shared" si="2"/>
        <v>9.906029905244132E-2</v>
      </c>
    </row>
    <row r="31" spans="1:14" x14ac:dyDescent="0.3">
      <c r="A31" s="26">
        <v>86</v>
      </c>
      <c r="B31" s="27" t="s">
        <v>53</v>
      </c>
      <c r="C31" s="28">
        <v>483471.94</v>
      </c>
      <c r="D31" s="29"/>
      <c r="E31" s="4">
        <v>189400.94</v>
      </c>
      <c r="F31" s="30"/>
      <c r="G31" s="4">
        <v>294071</v>
      </c>
      <c r="H31" s="30"/>
      <c r="I31" s="4">
        <v>294071</v>
      </c>
      <c r="J31" s="31"/>
      <c r="K31" s="4">
        <f t="shared" si="0"/>
        <v>483471.94</v>
      </c>
      <c r="L31" s="30"/>
      <c r="M31" s="4">
        <f t="shared" si="1"/>
        <v>0</v>
      </c>
      <c r="N31" s="32">
        <f t="shared" si="2"/>
        <v>0</v>
      </c>
    </row>
    <row r="32" spans="1:14" x14ac:dyDescent="0.3">
      <c r="A32" s="26">
        <v>1633</v>
      </c>
      <c r="B32" s="27" t="s">
        <v>54</v>
      </c>
      <c r="C32" s="28">
        <v>134949.31</v>
      </c>
      <c r="D32" s="29"/>
      <c r="E32" s="4">
        <v>28881.97</v>
      </c>
      <c r="F32" s="30"/>
      <c r="G32" s="4">
        <v>106067.34</v>
      </c>
      <c r="H32" s="30"/>
      <c r="I32" s="4">
        <v>133566</v>
      </c>
      <c r="J32" s="31"/>
      <c r="K32" s="4">
        <f t="shared" si="0"/>
        <v>162447.97</v>
      </c>
      <c r="L32" s="30"/>
      <c r="M32" s="4">
        <f t="shared" si="1"/>
        <v>27498.660000000003</v>
      </c>
      <c r="N32" s="32">
        <f t="shared" si="2"/>
        <v>0.20377028974805431</v>
      </c>
    </row>
    <row r="33" spans="1:14" x14ac:dyDescent="0.3">
      <c r="A33" s="26">
        <v>88</v>
      </c>
      <c r="B33" s="27" t="s">
        <v>55</v>
      </c>
      <c r="C33" s="28">
        <v>3785276.5</v>
      </c>
      <c r="D33" s="29"/>
      <c r="E33" s="4">
        <v>352474.95999999996</v>
      </c>
      <c r="F33" s="30"/>
      <c r="G33" s="4">
        <v>3432801.54</v>
      </c>
      <c r="H33" s="30"/>
      <c r="I33" s="4">
        <v>4876721.25</v>
      </c>
      <c r="J33" s="31"/>
      <c r="K33" s="4">
        <f t="shared" si="0"/>
        <v>5229196.21</v>
      </c>
      <c r="L33" s="30"/>
      <c r="M33" s="4">
        <f t="shared" si="1"/>
        <v>1443919.71</v>
      </c>
      <c r="N33" s="32">
        <f t="shared" si="2"/>
        <v>0.38145686583265448</v>
      </c>
    </row>
    <row r="34" spans="1:14" x14ac:dyDescent="0.3">
      <c r="A34" s="26">
        <v>90</v>
      </c>
      <c r="B34" s="27" t="s">
        <v>56</v>
      </c>
      <c r="C34" s="28">
        <v>1129832.3400000001</v>
      </c>
      <c r="D34" s="29"/>
      <c r="E34" s="4">
        <v>151559.27000000002</v>
      </c>
      <c r="F34" s="30"/>
      <c r="G34" s="4">
        <v>978273.07000000007</v>
      </c>
      <c r="H34" s="30"/>
      <c r="I34" s="4">
        <v>1797273</v>
      </c>
      <c r="J34" s="31"/>
      <c r="K34" s="4">
        <f t="shared" si="0"/>
        <v>1948832.27</v>
      </c>
      <c r="L34" s="30"/>
      <c r="M34" s="4">
        <f t="shared" si="1"/>
        <v>818999.92999999993</v>
      </c>
      <c r="N34" s="32">
        <f t="shared" si="2"/>
        <v>0.72488625170704524</v>
      </c>
    </row>
    <row r="35" spans="1:14" x14ac:dyDescent="0.3">
      <c r="A35" s="26">
        <v>92</v>
      </c>
      <c r="B35" s="27" t="s">
        <v>57</v>
      </c>
      <c r="C35" s="28">
        <v>1157599.4099999999</v>
      </c>
      <c r="D35" s="29"/>
      <c r="E35" s="4">
        <v>107982.23999999999</v>
      </c>
      <c r="F35" s="30"/>
      <c r="G35" s="4">
        <v>1049617.17</v>
      </c>
      <c r="H35" s="30"/>
      <c r="I35" s="4">
        <v>1768096.1400000001</v>
      </c>
      <c r="J35" s="31"/>
      <c r="K35" s="4">
        <f t="shared" si="0"/>
        <v>1876078.3800000001</v>
      </c>
      <c r="L35" s="30"/>
      <c r="M35" s="4">
        <f t="shared" si="1"/>
        <v>718478.9700000002</v>
      </c>
      <c r="N35" s="32">
        <f t="shared" si="2"/>
        <v>0.62066286816784078</v>
      </c>
    </row>
    <row r="36" spans="1:14" x14ac:dyDescent="0.3">
      <c r="A36" s="26">
        <v>94</v>
      </c>
      <c r="B36" s="27" t="s">
        <v>58</v>
      </c>
      <c r="C36" s="28">
        <v>30589091.43</v>
      </c>
      <c r="D36" s="29"/>
      <c r="E36" s="4">
        <v>12166777.09</v>
      </c>
      <c r="F36" s="30"/>
      <c r="G36" s="4">
        <v>18422314.34</v>
      </c>
      <c r="H36" s="30"/>
      <c r="I36" s="4">
        <v>26414105</v>
      </c>
      <c r="J36" s="31"/>
      <c r="K36" s="4">
        <f t="shared" si="0"/>
        <v>38580882.090000004</v>
      </c>
      <c r="L36" s="30"/>
      <c r="M36" s="4">
        <f t="shared" si="1"/>
        <v>7991790.6600000039</v>
      </c>
      <c r="N36" s="32">
        <f t="shared" si="2"/>
        <v>0.26126276677057891</v>
      </c>
    </row>
    <row r="37" spans="1:14" x14ac:dyDescent="0.3">
      <c r="A37" s="26">
        <v>1824</v>
      </c>
      <c r="B37" s="27" t="s">
        <v>59</v>
      </c>
      <c r="C37" s="28">
        <v>540725.07999999996</v>
      </c>
      <c r="D37" s="29"/>
      <c r="E37" s="4">
        <v>240110.07999999996</v>
      </c>
      <c r="F37" s="30"/>
      <c r="G37" s="4">
        <v>300615</v>
      </c>
      <c r="H37" s="30"/>
      <c r="I37" s="4">
        <v>483847.92000000004</v>
      </c>
      <c r="J37" s="31"/>
      <c r="K37" s="4">
        <f t="shared" si="0"/>
        <v>723958</v>
      </c>
      <c r="L37" s="30"/>
      <c r="M37" s="4">
        <f t="shared" si="1"/>
        <v>183232.92000000004</v>
      </c>
      <c r="N37" s="32">
        <f t="shared" si="2"/>
        <v>0.33886521409363896</v>
      </c>
    </row>
    <row r="38" spans="1:14" x14ac:dyDescent="0.3">
      <c r="A38" s="33">
        <v>1825</v>
      </c>
      <c r="B38" s="34" t="s">
        <v>60</v>
      </c>
      <c r="C38" s="35">
        <v>110019.89</v>
      </c>
      <c r="D38" s="29"/>
      <c r="E38" s="36">
        <v>15015.490000000005</v>
      </c>
      <c r="F38" s="30"/>
      <c r="G38" s="36">
        <v>95004.4</v>
      </c>
      <c r="H38" s="30"/>
      <c r="I38" s="36"/>
      <c r="J38" s="31"/>
      <c r="K38" s="36">
        <f t="shared" si="0"/>
        <v>15015.490000000005</v>
      </c>
      <c r="L38" s="30"/>
      <c r="M38" s="36">
        <f t="shared" si="1"/>
        <v>-95004.4</v>
      </c>
      <c r="N38" s="37">
        <f t="shared" si="2"/>
        <v>-0.86352022347959079</v>
      </c>
    </row>
    <row r="39" spans="1:14" x14ac:dyDescent="0.3">
      <c r="A39" s="26">
        <v>108</v>
      </c>
      <c r="B39" s="27" t="s">
        <v>61</v>
      </c>
      <c r="C39" s="28">
        <v>5411404.4900000002</v>
      </c>
      <c r="D39" s="29"/>
      <c r="E39" s="4">
        <v>4060068.49</v>
      </c>
      <c r="F39" s="30"/>
      <c r="G39" s="4">
        <v>1351336</v>
      </c>
      <c r="H39" s="30"/>
      <c r="I39" s="4">
        <v>1351336</v>
      </c>
      <c r="J39" s="31"/>
      <c r="K39" s="4">
        <f t="shared" si="0"/>
        <v>5411404.4900000002</v>
      </c>
      <c r="L39" s="30"/>
      <c r="M39" s="4">
        <f t="shared" si="1"/>
        <v>0</v>
      </c>
      <c r="N39" s="32">
        <f t="shared" si="2"/>
        <v>0</v>
      </c>
    </row>
    <row r="40" spans="1:14" x14ac:dyDescent="0.3">
      <c r="A40" s="26">
        <v>113</v>
      </c>
      <c r="B40" s="27" t="s">
        <v>62</v>
      </c>
      <c r="C40" s="28">
        <v>17964495.550000001</v>
      </c>
      <c r="D40" s="29"/>
      <c r="E40" s="4">
        <v>1689948.5300000012</v>
      </c>
      <c r="F40" s="30"/>
      <c r="G40" s="4">
        <v>16274547.02</v>
      </c>
      <c r="H40" s="30"/>
      <c r="I40" s="4">
        <v>25710763</v>
      </c>
      <c r="J40" s="31"/>
      <c r="K40" s="4">
        <f t="shared" si="0"/>
        <v>27400711.530000001</v>
      </c>
      <c r="L40" s="30"/>
      <c r="M40" s="4">
        <f t="shared" si="1"/>
        <v>9436215.9800000004</v>
      </c>
      <c r="N40" s="32">
        <f t="shared" si="2"/>
        <v>0.52527030072937397</v>
      </c>
    </row>
    <row r="41" spans="1:14" x14ac:dyDescent="0.3">
      <c r="A41" s="26">
        <v>1402</v>
      </c>
      <c r="B41" s="27" t="s">
        <v>63</v>
      </c>
      <c r="C41" s="28">
        <v>97474.39</v>
      </c>
      <c r="D41" s="29"/>
      <c r="E41" s="4">
        <v>6804.4300000000076</v>
      </c>
      <c r="F41" s="30"/>
      <c r="G41" s="4">
        <v>90669.959999999992</v>
      </c>
      <c r="H41" s="30"/>
      <c r="I41" s="4">
        <v>153315</v>
      </c>
      <c r="J41" s="31"/>
      <c r="K41" s="4">
        <f t="shared" si="0"/>
        <v>160119.43</v>
      </c>
      <c r="L41" s="30"/>
      <c r="M41" s="4">
        <f t="shared" si="1"/>
        <v>62645.039999999994</v>
      </c>
      <c r="N41" s="32">
        <f t="shared" si="2"/>
        <v>0.6426820419189081</v>
      </c>
    </row>
    <row r="42" spans="1:14" x14ac:dyDescent="0.3">
      <c r="A42" s="26">
        <v>549</v>
      </c>
      <c r="B42" s="27" t="s">
        <v>64</v>
      </c>
      <c r="C42" s="28">
        <v>457762.63</v>
      </c>
      <c r="D42" s="29"/>
      <c r="E42" s="4">
        <v>20308.799999999988</v>
      </c>
      <c r="F42" s="30"/>
      <c r="G42" s="4">
        <v>437453.83</v>
      </c>
      <c r="H42" s="30"/>
      <c r="I42" s="4">
        <v>824980.83000000007</v>
      </c>
      <c r="J42" s="31"/>
      <c r="K42" s="4">
        <f t="shared" si="0"/>
        <v>845289.63000000012</v>
      </c>
      <c r="L42" s="30"/>
      <c r="M42" s="4">
        <f t="shared" si="1"/>
        <v>387527.00000000012</v>
      </c>
      <c r="N42" s="32">
        <f t="shared" si="2"/>
        <v>0.84656757586349962</v>
      </c>
    </row>
    <row r="43" spans="1:14" x14ac:dyDescent="0.3">
      <c r="A43" s="26">
        <v>124</v>
      </c>
      <c r="B43" s="27" t="s">
        <v>65</v>
      </c>
      <c r="C43" s="28">
        <v>122075.5</v>
      </c>
      <c r="D43" s="29"/>
      <c r="E43" s="4">
        <v>12819.380000000005</v>
      </c>
      <c r="F43" s="30"/>
      <c r="G43" s="4">
        <v>109256.12</v>
      </c>
      <c r="H43" s="30"/>
      <c r="I43" s="4">
        <v>132553.82</v>
      </c>
      <c r="J43" s="31"/>
      <c r="K43" s="4">
        <f t="shared" si="0"/>
        <v>145373.20000000001</v>
      </c>
      <c r="L43" s="30"/>
      <c r="M43" s="4">
        <f t="shared" si="1"/>
        <v>23297.700000000012</v>
      </c>
      <c r="N43" s="32">
        <f t="shared" si="2"/>
        <v>0.19084664818083899</v>
      </c>
    </row>
    <row r="44" spans="1:14" x14ac:dyDescent="0.3">
      <c r="A44" s="26">
        <v>125</v>
      </c>
      <c r="B44" s="27" t="s">
        <v>66</v>
      </c>
      <c r="C44" s="28">
        <v>789172.04</v>
      </c>
      <c r="D44" s="29"/>
      <c r="E44" s="4">
        <v>82669.770000000019</v>
      </c>
      <c r="F44" s="30"/>
      <c r="G44" s="4">
        <v>706502.27</v>
      </c>
      <c r="H44" s="30"/>
      <c r="I44" s="4">
        <v>1107070.97</v>
      </c>
      <c r="J44" s="31"/>
      <c r="K44" s="4">
        <f t="shared" si="0"/>
        <v>1189740.74</v>
      </c>
      <c r="L44" s="30"/>
      <c r="M44" s="4">
        <f t="shared" si="1"/>
        <v>400568.69999999995</v>
      </c>
      <c r="N44" s="32">
        <f t="shared" si="2"/>
        <v>0.50758095788593816</v>
      </c>
    </row>
    <row r="45" spans="1:14" x14ac:dyDescent="0.3">
      <c r="A45" s="33">
        <v>127</v>
      </c>
      <c r="B45" s="34" t="s">
        <v>67</v>
      </c>
      <c r="C45" s="35">
        <v>589336.76</v>
      </c>
      <c r="D45" s="29"/>
      <c r="E45" s="36">
        <v>443323.76</v>
      </c>
      <c r="F45" s="30"/>
      <c r="G45" s="36">
        <v>146013</v>
      </c>
      <c r="H45" s="30"/>
      <c r="I45" s="36"/>
      <c r="J45" s="31"/>
      <c r="K45" s="36">
        <f t="shared" si="0"/>
        <v>443323.76</v>
      </c>
      <c r="L45" s="30"/>
      <c r="M45" s="36">
        <f t="shared" si="1"/>
        <v>-146013</v>
      </c>
      <c r="N45" s="37">
        <f t="shared" si="2"/>
        <v>-0.24775817479975284</v>
      </c>
    </row>
    <row r="46" spans="1:14" x14ac:dyDescent="0.3">
      <c r="A46" s="26">
        <v>130</v>
      </c>
      <c r="B46" s="27" t="s">
        <v>68</v>
      </c>
      <c r="C46" s="28">
        <v>591409.56999999995</v>
      </c>
      <c r="D46" s="29"/>
      <c r="E46" s="4">
        <v>359097.56999999995</v>
      </c>
      <c r="F46" s="30"/>
      <c r="G46" s="4">
        <v>232312</v>
      </c>
      <c r="H46" s="30"/>
      <c r="I46" s="4">
        <v>398551.4</v>
      </c>
      <c r="J46" s="31"/>
      <c r="K46" s="4">
        <f t="shared" si="0"/>
        <v>757648.97</v>
      </c>
      <c r="L46" s="30"/>
      <c r="M46" s="4">
        <f t="shared" si="1"/>
        <v>166239.40000000002</v>
      </c>
      <c r="N46" s="32">
        <f t="shared" si="2"/>
        <v>0.28109014198062443</v>
      </c>
    </row>
    <row r="47" spans="1:14" x14ac:dyDescent="0.3">
      <c r="A47" s="26">
        <v>1433</v>
      </c>
      <c r="B47" s="27" t="s">
        <v>69</v>
      </c>
      <c r="C47" s="28">
        <v>684038.99</v>
      </c>
      <c r="D47" s="29"/>
      <c r="E47" s="4">
        <v>60210.390000000014</v>
      </c>
      <c r="F47" s="30"/>
      <c r="G47" s="4">
        <v>623828.6</v>
      </c>
      <c r="H47" s="30"/>
      <c r="I47" s="4">
        <v>1166469.6099999999</v>
      </c>
      <c r="J47" s="31"/>
      <c r="K47" s="4">
        <f t="shared" si="0"/>
        <v>1226680</v>
      </c>
      <c r="L47" s="30"/>
      <c r="M47" s="4">
        <f t="shared" si="1"/>
        <v>542641.01</v>
      </c>
      <c r="N47" s="32">
        <f t="shared" si="2"/>
        <v>0.79328959011532374</v>
      </c>
    </row>
    <row r="48" spans="1:14" x14ac:dyDescent="0.3">
      <c r="A48" s="26">
        <v>1628</v>
      </c>
      <c r="B48" s="27" t="s">
        <v>70</v>
      </c>
      <c r="C48" s="28">
        <v>1349940.89</v>
      </c>
      <c r="D48" s="29"/>
      <c r="E48" s="4">
        <v>622875.22999999986</v>
      </c>
      <c r="F48" s="30"/>
      <c r="G48" s="4">
        <v>727065.66</v>
      </c>
      <c r="H48" s="30"/>
      <c r="I48" s="4">
        <v>1323030</v>
      </c>
      <c r="J48" s="31"/>
      <c r="K48" s="4">
        <f t="shared" si="0"/>
        <v>1945905.23</v>
      </c>
      <c r="L48" s="30"/>
      <c r="M48" s="4">
        <f t="shared" si="1"/>
        <v>595964.34000000008</v>
      </c>
      <c r="N48" s="32">
        <f t="shared" si="2"/>
        <v>0.44147439670488098</v>
      </c>
    </row>
    <row r="49" spans="1:14" x14ac:dyDescent="0.3">
      <c r="A49" s="26">
        <v>137</v>
      </c>
      <c r="B49" s="27" t="s">
        <v>71</v>
      </c>
      <c r="C49" s="28">
        <v>215306.22</v>
      </c>
      <c r="D49" s="29"/>
      <c r="E49" s="4">
        <v>19531.559999999998</v>
      </c>
      <c r="F49" s="30"/>
      <c r="G49" s="4">
        <v>195774.66</v>
      </c>
      <c r="H49" s="30"/>
      <c r="I49" s="4">
        <v>227065</v>
      </c>
      <c r="J49" s="31"/>
      <c r="K49" s="4">
        <f t="shared" si="0"/>
        <v>246596.56</v>
      </c>
      <c r="L49" s="30"/>
      <c r="M49" s="4">
        <f t="shared" si="1"/>
        <v>31290.339999999997</v>
      </c>
      <c r="N49" s="32">
        <f t="shared" si="2"/>
        <v>0.14532947538626612</v>
      </c>
    </row>
    <row r="50" spans="1:14" x14ac:dyDescent="0.3">
      <c r="A50" s="26">
        <v>138</v>
      </c>
      <c r="B50" s="27" t="s">
        <v>72</v>
      </c>
      <c r="C50" s="28">
        <v>190111.64</v>
      </c>
      <c r="D50" s="29"/>
      <c r="E50" s="4">
        <v>11146.200000000012</v>
      </c>
      <c r="F50" s="30"/>
      <c r="G50" s="4">
        <v>178965.44</v>
      </c>
      <c r="H50" s="30"/>
      <c r="I50" s="4">
        <v>402631.64</v>
      </c>
      <c r="J50" s="31"/>
      <c r="K50" s="4">
        <f t="shared" si="0"/>
        <v>413777.84</v>
      </c>
      <c r="L50" s="30"/>
      <c r="M50" s="4">
        <f t="shared" si="1"/>
        <v>223666.2</v>
      </c>
      <c r="N50" s="32">
        <f t="shared" si="2"/>
        <v>1.1764992401306937</v>
      </c>
    </row>
    <row r="51" spans="1:14" x14ac:dyDescent="0.3">
      <c r="A51" s="26">
        <v>139</v>
      </c>
      <c r="B51" s="27" t="s">
        <v>73</v>
      </c>
      <c r="C51" s="28">
        <v>210072.79</v>
      </c>
      <c r="D51" s="29"/>
      <c r="E51" s="4">
        <v>38618.49000000002</v>
      </c>
      <c r="F51" s="30"/>
      <c r="G51" s="4">
        <v>171454.3</v>
      </c>
      <c r="H51" s="30"/>
      <c r="I51" s="4">
        <v>491951</v>
      </c>
      <c r="J51" s="31"/>
      <c r="K51" s="4">
        <f t="shared" si="0"/>
        <v>530569.49</v>
      </c>
      <c r="L51" s="30"/>
      <c r="M51" s="4">
        <f t="shared" si="1"/>
        <v>320496.69999999995</v>
      </c>
      <c r="N51" s="32">
        <f t="shared" si="2"/>
        <v>1.5256459439606622</v>
      </c>
    </row>
    <row r="52" spans="1:14" x14ac:dyDescent="0.3">
      <c r="A52" s="26">
        <v>142</v>
      </c>
      <c r="B52" s="27" t="s">
        <v>74</v>
      </c>
      <c r="C52" s="28">
        <v>48351.13</v>
      </c>
      <c r="D52" s="29"/>
      <c r="E52" s="4">
        <v>723.19999999999709</v>
      </c>
      <c r="F52" s="30"/>
      <c r="G52" s="4">
        <v>47627.93</v>
      </c>
      <c r="H52" s="30"/>
      <c r="I52" s="4">
        <v>47627.93</v>
      </c>
      <c r="J52" s="31"/>
      <c r="K52" s="4">
        <f t="shared" si="0"/>
        <v>48351.13</v>
      </c>
      <c r="L52" s="30"/>
      <c r="M52" s="4">
        <f t="shared" si="1"/>
        <v>0</v>
      </c>
      <c r="N52" s="32">
        <f t="shared" si="2"/>
        <v>0</v>
      </c>
    </row>
    <row r="53" spans="1:14" x14ac:dyDescent="0.3">
      <c r="A53" s="26">
        <v>1411</v>
      </c>
      <c r="B53" s="27" t="s">
        <v>75</v>
      </c>
      <c r="C53" s="28">
        <v>1070354.8799999999</v>
      </c>
      <c r="D53" s="29"/>
      <c r="E53" s="4">
        <v>549697.87999999989</v>
      </c>
      <c r="F53" s="30"/>
      <c r="G53" s="4">
        <v>520657</v>
      </c>
      <c r="H53" s="30"/>
      <c r="I53" s="4">
        <v>835965.12</v>
      </c>
      <c r="J53" s="31"/>
      <c r="K53" s="4">
        <f t="shared" si="0"/>
        <v>1385663</v>
      </c>
      <c r="L53" s="30"/>
      <c r="M53" s="4">
        <f t="shared" si="1"/>
        <v>315308.12000000011</v>
      </c>
      <c r="N53" s="32">
        <f t="shared" si="2"/>
        <v>0.29458278360911488</v>
      </c>
    </row>
    <row r="54" spans="1:14" x14ac:dyDescent="0.3">
      <c r="A54" s="26">
        <v>144</v>
      </c>
      <c r="B54" s="27" t="s">
        <v>76</v>
      </c>
      <c r="C54" s="28">
        <v>1288271.03</v>
      </c>
      <c r="D54" s="29"/>
      <c r="E54" s="4">
        <v>353317.64</v>
      </c>
      <c r="F54" s="30"/>
      <c r="G54" s="4">
        <v>934953.39</v>
      </c>
      <c r="H54" s="30"/>
      <c r="I54" s="4">
        <v>959472.82000000007</v>
      </c>
      <c r="J54" s="31"/>
      <c r="K54" s="4">
        <f t="shared" si="0"/>
        <v>1312790.46</v>
      </c>
      <c r="L54" s="30"/>
      <c r="M54" s="4">
        <f t="shared" si="1"/>
        <v>24519.429999999935</v>
      </c>
      <c r="N54" s="32">
        <f t="shared" si="2"/>
        <v>1.9032819514694772E-2</v>
      </c>
    </row>
    <row r="55" spans="1:14" x14ac:dyDescent="0.3">
      <c r="A55" s="38">
        <v>1661</v>
      </c>
      <c r="B55" s="39" t="s">
        <v>77</v>
      </c>
      <c r="C55" s="28">
        <v>4145643.7</v>
      </c>
      <c r="D55" s="29"/>
      <c r="E55" s="4">
        <v>2298327.04</v>
      </c>
      <c r="F55" s="30"/>
      <c r="G55" s="4">
        <v>1847316.66</v>
      </c>
      <c r="H55" s="30"/>
      <c r="I55" s="4">
        <v>2979421</v>
      </c>
      <c r="J55" s="31"/>
      <c r="K55" s="4">
        <f t="shared" si="0"/>
        <v>5277748.04</v>
      </c>
      <c r="L55" s="30"/>
      <c r="M55" s="4">
        <f t="shared" si="1"/>
        <v>1132104.3399999999</v>
      </c>
      <c r="N55" s="32">
        <f t="shared" si="2"/>
        <v>0.27308288457109803</v>
      </c>
    </row>
    <row r="56" spans="1:14" x14ac:dyDescent="0.3">
      <c r="A56" s="26">
        <v>147</v>
      </c>
      <c r="B56" s="27" t="s">
        <v>78</v>
      </c>
      <c r="C56" s="28">
        <v>156536.57999999999</v>
      </c>
      <c r="D56" s="29"/>
      <c r="E56" s="4">
        <v>17781.5</v>
      </c>
      <c r="F56" s="30"/>
      <c r="G56" s="4">
        <v>138755.07999999999</v>
      </c>
      <c r="H56" s="30"/>
      <c r="I56" s="4">
        <v>187737.9</v>
      </c>
      <c r="J56" s="31"/>
      <c r="K56" s="4">
        <f t="shared" si="0"/>
        <v>205519.4</v>
      </c>
      <c r="L56" s="30"/>
      <c r="M56" s="4">
        <f t="shared" si="1"/>
        <v>48982.820000000007</v>
      </c>
      <c r="N56" s="32">
        <f t="shared" si="2"/>
        <v>0.31291612478054659</v>
      </c>
    </row>
    <row r="57" spans="1:14" x14ac:dyDescent="0.3">
      <c r="A57" s="26">
        <v>148</v>
      </c>
      <c r="B57" s="27" t="s">
        <v>79</v>
      </c>
      <c r="C57" s="28">
        <v>2620954.54</v>
      </c>
      <c r="D57" s="29"/>
      <c r="E57" s="4">
        <v>611128.54</v>
      </c>
      <c r="F57" s="30"/>
      <c r="G57" s="4">
        <v>2009826</v>
      </c>
      <c r="H57" s="30"/>
      <c r="I57" s="4">
        <v>2728280</v>
      </c>
      <c r="J57" s="31"/>
      <c r="K57" s="4">
        <f t="shared" si="0"/>
        <v>3339408.54</v>
      </c>
      <c r="L57" s="30"/>
      <c r="M57" s="4">
        <f t="shared" si="1"/>
        <v>718454</v>
      </c>
      <c r="N57" s="32">
        <f t="shared" si="2"/>
        <v>0.27411921459728944</v>
      </c>
    </row>
    <row r="58" spans="1:14" x14ac:dyDescent="0.3">
      <c r="A58" s="26">
        <v>1049</v>
      </c>
      <c r="B58" s="27" t="s">
        <v>80</v>
      </c>
      <c r="C58" s="28">
        <v>4414631.91</v>
      </c>
      <c r="D58" s="29"/>
      <c r="E58" s="4">
        <v>867491.65000000037</v>
      </c>
      <c r="F58" s="30"/>
      <c r="G58" s="4">
        <v>3547140.26</v>
      </c>
      <c r="H58" s="30"/>
      <c r="I58" s="4">
        <v>5025441</v>
      </c>
      <c r="J58" s="31"/>
      <c r="K58" s="4">
        <f t="shared" si="0"/>
        <v>5892932.6500000004</v>
      </c>
      <c r="L58" s="30"/>
      <c r="M58" s="4">
        <f t="shared" si="1"/>
        <v>1478300.7400000002</v>
      </c>
      <c r="N58" s="32">
        <f t="shared" si="2"/>
        <v>0.33486387316943944</v>
      </c>
    </row>
    <row r="59" spans="1:14" x14ac:dyDescent="0.3">
      <c r="A59" s="33">
        <v>150</v>
      </c>
      <c r="B59" s="34" t="s">
        <v>81</v>
      </c>
      <c r="C59" s="35">
        <v>69861.740000000005</v>
      </c>
      <c r="D59" s="29"/>
      <c r="E59" s="36">
        <v>9634.6299999999974</v>
      </c>
      <c r="F59" s="30"/>
      <c r="G59" s="36">
        <v>60227.110000000008</v>
      </c>
      <c r="H59" s="30"/>
      <c r="I59" s="36"/>
      <c r="J59" s="31"/>
      <c r="K59" s="36">
        <f t="shared" si="0"/>
        <v>9634.6299999999974</v>
      </c>
      <c r="L59" s="30"/>
      <c r="M59" s="36">
        <f t="shared" si="1"/>
        <v>-60227.110000000008</v>
      </c>
      <c r="N59" s="37">
        <f t="shared" si="2"/>
        <v>-0.86209003669247297</v>
      </c>
    </row>
    <row r="60" spans="1:14" x14ac:dyDescent="0.3">
      <c r="A60" s="26">
        <v>151</v>
      </c>
      <c r="B60" s="27" t="s">
        <v>82</v>
      </c>
      <c r="C60" s="28">
        <v>359674.69</v>
      </c>
      <c r="D60" s="29"/>
      <c r="E60" s="4">
        <v>204254.69</v>
      </c>
      <c r="F60" s="30"/>
      <c r="G60" s="4">
        <v>155420</v>
      </c>
      <c r="H60" s="30"/>
      <c r="I60" s="4">
        <v>227152.34</v>
      </c>
      <c r="J60" s="31"/>
      <c r="K60" s="4">
        <f t="shared" si="0"/>
        <v>431407.03</v>
      </c>
      <c r="L60" s="30"/>
      <c r="M60" s="4">
        <f t="shared" si="1"/>
        <v>71732.340000000026</v>
      </c>
      <c r="N60" s="32">
        <f t="shared" si="2"/>
        <v>0.19943671877495753</v>
      </c>
    </row>
    <row r="61" spans="1:14" x14ac:dyDescent="0.3">
      <c r="A61" s="26">
        <v>154</v>
      </c>
      <c r="B61" s="27" t="s">
        <v>83</v>
      </c>
      <c r="C61" s="28">
        <v>43561.5</v>
      </c>
      <c r="D61" s="29"/>
      <c r="E61" s="4">
        <v>6038.1699999999983</v>
      </c>
      <c r="F61" s="30"/>
      <c r="G61" s="4">
        <v>37523.33</v>
      </c>
      <c r="H61" s="30"/>
      <c r="I61" s="4">
        <v>98131.3</v>
      </c>
      <c r="J61" s="31"/>
      <c r="K61" s="4">
        <f t="shared" si="0"/>
        <v>104169.47</v>
      </c>
      <c r="L61" s="30"/>
      <c r="M61" s="4">
        <f t="shared" si="1"/>
        <v>60607.97</v>
      </c>
      <c r="N61" s="32">
        <f t="shared" si="2"/>
        <v>1.3913196285711007</v>
      </c>
    </row>
    <row r="62" spans="1:14" x14ac:dyDescent="0.3">
      <c r="A62" s="26">
        <v>1998</v>
      </c>
      <c r="B62" s="27" t="s">
        <v>84</v>
      </c>
      <c r="C62" s="28">
        <v>964416.3</v>
      </c>
      <c r="D62" s="29"/>
      <c r="E62" s="4">
        <v>253028.96000000008</v>
      </c>
      <c r="F62" s="30"/>
      <c r="G62" s="4">
        <v>711387.34</v>
      </c>
      <c r="H62" s="30"/>
      <c r="I62" s="4">
        <v>740000</v>
      </c>
      <c r="J62" s="31"/>
      <c r="K62" s="4">
        <f t="shared" si="0"/>
        <v>993028.96000000008</v>
      </c>
      <c r="L62" s="30"/>
      <c r="M62" s="4">
        <f t="shared" si="1"/>
        <v>28612.660000000033</v>
      </c>
      <c r="N62" s="32">
        <f t="shared" si="2"/>
        <v>2.9668370391500051E-2</v>
      </c>
    </row>
    <row r="63" spans="1:14" x14ac:dyDescent="0.3">
      <c r="A63" s="26">
        <v>1400</v>
      </c>
      <c r="B63" s="27" t="s">
        <v>85</v>
      </c>
      <c r="C63" s="28">
        <v>2437871.29</v>
      </c>
      <c r="D63" s="29"/>
      <c r="E63" s="4">
        <v>1715986.29</v>
      </c>
      <c r="F63" s="30"/>
      <c r="G63" s="4">
        <v>721885</v>
      </c>
      <c r="H63" s="30"/>
      <c r="I63" s="4">
        <v>1267814.9300000002</v>
      </c>
      <c r="J63" s="31"/>
      <c r="K63" s="4">
        <f t="shared" si="0"/>
        <v>2983801.22</v>
      </c>
      <c r="L63" s="30"/>
      <c r="M63" s="4">
        <f t="shared" si="1"/>
        <v>545929.93000000017</v>
      </c>
      <c r="N63" s="32">
        <f t="shared" si="2"/>
        <v>0.22393714230910039</v>
      </c>
    </row>
    <row r="64" spans="1:14" x14ac:dyDescent="0.3">
      <c r="A64" s="26">
        <v>157</v>
      </c>
      <c r="B64" s="27" t="s">
        <v>86</v>
      </c>
      <c r="C64" s="28">
        <v>2213380.9900000002</v>
      </c>
      <c r="D64" s="29"/>
      <c r="E64" s="4">
        <v>1714809.9900000002</v>
      </c>
      <c r="F64" s="30"/>
      <c r="G64" s="4">
        <v>498571</v>
      </c>
      <c r="H64" s="30"/>
      <c r="I64" s="4">
        <v>1341225.76</v>
      </c>
      <c r="J64" s="31"/>
      <c r="K64" s="4">
        <f t="shared" si="0"/>
        <v>3056035.75</v>
      </c>
      <c r="L64" s="30"/>
      <c r="M64" s="4">
        <f t="shared" si="1"/>
        <v>842654.75999999978</v>
      </c>
      <c r="N64" s="32">
        <f t="shared" si="2"/>
        <v>0.38070931475741993</v>
      </c>
    </row>
    <row r="65" spans="1:14" x14ac:dyDescent="0.3">
      <c r="A65" s="33">
        <v>1047</v>
      </c>
      <c r="B65" s="34" t="s">
        <v>87</v>
      </c>
      <c r="C65" s="35">
        <v>192533.66</v>
      </c>
      <c r="D65" s="29"/>
      <c r="E65" s="36">
        <v>35750.320000000007</v>
      </c>
      <c r="F65" s="30"/>
      <c r="G65" s="36">
        <v>156783.34</v>
      </c>
      <c r="H65" s="30"/>
      <c r="I65" s="36"/>
      <c r="J65" s="31"/>
      <c r="K65" s="36">
        <f t="shared" si="0"/>
        <v>35750.320000000007</v>
      </c>
      <c r="L65" s="30"/>
      <c r="M65" s="36">
        <f t="shared" si="1"/>
        <v>-156783.34</v>
      </c>
      <c r="N65" s="37">
        <f t="shared" si="2"/>
        <v>-0.8143165200308351</v>
      </c>
    </row>
    <row r="66" spans="1:14" x14ac:dyDescent="0.3">
      <c r="A66" s="26">
        <v>160</v>
      </c>
      <c r="B66" s="27" t="s">
        <v>88</v>
      </c>
      <c r="C66" s="28">
        <v>1991791.31</v>
      </c>
      <c r="D66" s="29"/>
      <c r="E66" s="4">
        <v>259364.22999999998</v>
      </c>
      <c r="F66" s="30"/>
      <c r="G66" s="4">
        <v>1732427.08</v>
      </c>
      <c r="H66" s="30"/>
      <c r="I66" s="4">
        <v>3081038.77</v>
      </c>
      <c r="J66" s="31"/>
      <c r="K66" s="4">
        <f t="shared" si="0"/>
        <v>3340403</v>
      </c>
      <c r="L66" s="30"/>
      <c r="M66" s="4">
        <f t="shared" si="1"/>
        <v>1348611.69</v>
      </c>
      <c r="N66" s="32">
        <f t="shared" si="2"/>
        <v>0.67708483475610703</v>
      </c>
    </row>
    <row r="67" spans="1:14" x14ac:dyDescent="0.3">
      <c r="A67" s="26">
        <v>163</v>
      </c>
      <c r="B67" s="27" t="s">
        <v>89</v>
      </c>
      <c r="C67" s="28">
        <v>1251396.99</v>
      </c>
      <c r="D67" s="29"/>
      <c r="E67" s="4">
        <v>207338.81999999995</v>
      </c>
      <c r="F67" s="30"/>
      <c r="G67" s="4">
        <v>1044058.17</v>
      </c>
      <c r="H67" s="30"/>
      <c r="I67" s="4">
        <v>1549960.6300000001</v>
      </c>
      <c r="J67" s="31"/>
      <c r="K67" s="4">
        <f t="shared" si="0"/>
        <v>1757299.4500000002</v>
      </c>
      <c r="L67" s="30"/>
      <c r="M67" s="4">
        <f t="shared" si="1"/>
        <v>505902.4600000002</v>
      </c>
      <c r="N67" s="32">
        <f t="shared" si="2"/>
        <v>0.40427015890456969</v>
      </c>
    </row>
    <row r="68" spans="1:14" x14ac:dyDescent="0.3">
      <c r="A68" s="33">
        <v>166</v>
      </c>
      <c r="B68" s="34" t="s">
        <v>90</v>
      </c>
      <c r="C68" s="35">
        <v>2211462.31</v>
      </c>
      <c r="D68" s="29"/>
      <c r="E68" s="36">
        <v>416770.31000000006</v>
      </c>
      <c r="F68" s="30"/>
      <c r="G68" s="36">
        <v>1794692</v>
      </c>
      <c r="H68" s="30"/>
      <c r="I68" s="36"/>
      <c r="J68" s="31"/>
      <c r="K68" s="36">
        <f t="shared" si="0"/>
        <v>416770.31000000006</v>
      </c>
      <c r="L68" s="30"/>
      <c r="M68" s="36">
        <f t="shared" si="1"/>
        <v>-1794692</v>
      </c>
      <c r="N68" s="37">
        <f t="shared" si="2"/>
        <v>-0.81154084873370502</v>
      </c>
    </row>
    <row r="69" spans="1:14" x14ac:dyDescent="0.3">
      <c r="A69" s="38">
        <v>1663</v>
      </c>
      <c r="B69" s="39" t="s">
        <v>91</v>
      </c>
      <c r="C69" s="28">
        <v>15081127.6</v>
      </c>
      <c r="D69" s="29"/>
      <c r="E69" s="4">
        <v>6399420.9399999995</v>
      </c>
      <c r="F69" s="30"/>
      <c r="G69" s="4">
        <v>8681706.6600000001</v>
      </c>
      <c r="H69" s="30"/>
      <c r="I69" s="4">
        <v>11138914.220000001</v>
      </c>
      <c r="J69" s="31"/>
      <c r="K69" s="4">
        <f t="shared" si="0"/>
        <v>17538335.16</v>
      </c>
      <c r="L69" s="30"/>
      <c r="M69" s="4">
        <f t="shared" si="1"/>
        <v>2457207.5600000005</v>
      </c>
      <c r="N69" s="32">
        <f t="shared" si="2"/>
        <v>0.16293261519781854</v>
      </c>
    </row>
    <row r="70" spans="1:14" x14ac:dyDescent="0.3">
      <c r="A70" s="26">
        <v>1627</v>
      </c>
      <c r="B70" s="27" t="s">
        <v>92</v>
      </c>
      <c r="C70" s="28">
        <v>822921.67</v>
      </c>
      <c r="D70" s="29"/>
      <c r="E70" s="4">
        <v>99856.439999999944</v>
      </c>
      <c r="F70" s="30"/>
      <c r="G70" s="4">
        <v>723065.2300000001</v>
      </c>
      <c r="H70" s="30"/>
      <c r="I70" s="4">
        <v>1231773</v>
      </c>
      <c r="J70" s="31"/>
      <c r="K70" s="4">
        <f t="shared" si="0"/>
        <v>1331629.44</v>
      </c>
      <c r="L70" s="30"/>
      <c r="M70" s="4">
        <f t="shared" si="1"/>
        <v>508707.7699999999</v>
      </c>
      <c r="N70" s="32">
        <f t="shared" si="2"/>
        <v>0.61817277214245658</v>
      </c>
    </row>
    <row r="71" spans="1:14" x14ac:dyDescent="0.3">
      <c r="A71" s="33">
        <v>174</v>
      </c>
      <c r="B71" s="34" t="s">
        <v>93</v>
      </c>
      <c r="C71" s="35">
        <v>27907264.530000001</v>
      </c>
      <c r="D71" s="29"/>
      <c r="E71" s="36">
        <v>8078808.1900000013</v>
      </c>
      <c r="F71" s="30"/>
      <c r="G71" s="36">
        <v>19828456.34</v>
      </c>
      <c r="H71" s="30"/>
      <c r="I71" s="36"/>
      <c r="J71" s="31"/>
      <c r="K71" s="36">
        <f t="shared" si="0"/>
        <v>8078808.1900000013</v>
      </c>
      <c r="L71" s="30"/>
      <c r="M71" s="36">
        <f t="shared" si="1"/>
        <v>-19828456.34</v>
      </c>
      <c r="N71" s="37">
        <f t="shared" si="2"/>
        <v>-0.71051235848230943</v>
      </c>
    </row>
    <row r="72" spans="1:14" x14ac:dyDescent="0.3">
      <c r="A72" s="26">
        <v>180</v>
      </c>
      <c r="B72" s="27" t="s">
        <v>94</v>
      </c>
      <c r="C72" s="28">
        <v>1556644.22</v>
      </c>
      <c r="D72" s="29"/>
      <c r="E72" s="4">
        <v>214987.87999999989</v>
      </c>
      <c r="F72" s="30"/>
      <c r="G72" s="4">
        <v>1341656.3400000001</v>
      </c>
      <c r="H72" s="30"/>
      <c r="I72" s="4">
        <v>1967240.12</v>
      </c>
      <c r="J72" s="31"/>
      <c r="K72" s="4">
        <f t="shared" si="0"/>
        <v>2182228</v>
      </c>
      <c r="L72" s="30"/>
      <c r="M72" s="4">
        <f t="shared" si="1"/>
        <v>625583.78</v>
      </c>
      <c r="N72" s="32">
        <f t="shared" si="2"/>
        <v>0.40187974359356182</v>
      </c>
    </row>
    <row r="73" spans="1:14" x14ac:dyDescent="0.3">
      <c r="A73" s="26">
        <v>1065</v>
      </c>
      <c r="B73" s="27" t="s">
        <v>95</v>
      </c>
      <c r="C73" s="28">
        <v>8560587.9600000009</v>
      </c>
      <c r="D73" s="29"/>
      <c r="E73" s="4">
        <v>1701950.830000001</v>
      </c>
      <c r="F73" s="30"/>
      <c r="G73" s="4">
        <v>6858637.1299999999</v>
      </c>
      <c r="H73" s="30"/>
      <c r="I73" s="4">
        <v>9872950.5600000005</v>
      </c>
      <c r="J73" s="31"/>
      <c r="K73" s="4">
        <f t="shared" si="0"/>
        <v>11574901.390000001</v>
      </c>
      <c r="L73" s="30"/>
      <c r="M73" s="4">
        <f t="shared" si="1"/>
        <v>3014313.4299999997</v>
      </c>
      <c r="N73" s="32">
        <f t="shared" si="2"/>
        <v>0.35211523368308445</v>
      </c>
    </row>
    <row r="74" spans="1:14" x14ac:dyDescent="0.3">
      <c r="A74" s="26">
        <v>275</v>
      </c>
      <c r="B74" s="27" t="s">
        <v>96</v>
      </c>
      <c r="C74" s="28">
        <v>39035.25</v>
      </c>
      <c r="D74" s="29"/>
      <c r="E74" s="4">
        <v>6483.75</v>
      </c>
      <c r="F74" s="30"/>
      <c r="G74" s="4">
        <v>32551.5</v>
      </c>
      <c r="H74" s="30"/>
      <c r="I74" s="4">
        <v>139297</v>
      </c>
      <c r="J74" s="31"/>
      <c r="K74" s="4">
        <f t="shared" si="0"/>
        <v>145780.75</v>
      </c>
      <c r="L74" s="30"/>
      <c r="M74" s="4">
        <f t="shared" si="1"/>
        <v>106745.5</v>
      </c>
      <c r="N74" s="32">
        <f t="shared" si="2"/>
        <v>2.7345924516943021</v>
      </c>
    </row>
    <row r="75" spans="1:14" x14ac:dyDescent="0.3">
      <c r="A75" s="26">
        <v>188</v>
      </c>
      <c r="B75" s="27" t="s">
        <v>97</v>
      </c>
      <c r="C75" s="28">
        <v>1409618.03</v>
      </c>
      <c r="D75" s="29"/>
      <c r="E75" s="4">
        <v>162515.19999999995</v>
      </c>
      <c r="F75" s="30"/>
      <c r="G75" s="4">
        <v>1247102.83</v>
      </c>
      <c r="H75" s="30"/>
      <c r="I75" s="4">
        <v>2080584</v>
      </c>
      <c r="J75" s="31"/>
      <c r="K75" s="4">
        <f t="shared" ref="K75:K138" si="3">E75+I75</f>
        <v>2243099.2000000002</v>
      </c>
      <c r="L75" s="30"/>
      <c r="M75" s="4">
        <f t="shared" ref="M75:M138" si="4">K75-C75</f>
        <v>833481.17000000016</v>
      </c>
      <c r="N75" s="32">
        <f t="shared" ref="N75:N138" si="5">IF(C75&gt;0,M75/C75,IF(K75&gt;0,100%,0%))</f>
        <v>0.5912815757613431</v>
      </c>
    </row>
    <row r="76" spans="1:14" x14ac:dyDescent="0.3">
      <c r="A76" s="26">
        <v>190</v>
      </c>
      <c r="B76" s="27" t="s">
        <v>98</v>
      </c>
      <c r="C76" s="28">
        <v>362098.06</v>
      </c>
      <c r="D76" s="29"/>
      <c r="E76" s="4">
        <v>104564.4</v>
      </c>
      <c r="F76" s="30"/>
      <c r="G76" s="4">
        <v>257533.66</v>
      </c>
      <c r="H76" s="30"/>
      <c r="I76" s="4">
        <v>336922</v>
      </c>
      <c r="J76" s="31"/>
      <c r="K76" s="4">
        <f t="shared" si="3"/>
        <v>441486.4</v>
      </c>
      <c r="L76" s="30"/>
      <c r="M76" s="4">
        <f t="shared" si="4"/>
        <v>79388.340000000026</v>
      </c>
      <c r="N76" s="32">
        <f t="shared" si="5"/>
        <v>0.2192454165592603</v>
      </c>
    </row>
    <row r="77" spans="1:14" x14ac:dyDescent="0.3">
      <c r="A77" s="26">
        <v>191</v>
      </c>
      <c r="B77" s="27" t="s">
        <v>99</v>
      </c>
      <c r="C77" s="28">
        <v>7428494.4000000004</v>
      </c>
      <c r="D77" s="29"/>
      <c r="E77" s="4">
        <v>5060248.0600000005</v>
      </c>
      <c r="F77" s="30"/>
      <c r="G77" s="4">
        <v>2368246.34</v>
      </c>
      <c r="H77" s="30"/>
      <c r="I77" s="4">
        <v>3926940.96</v>
      </c>
      <c r="J77" s="31"/>
      <c r="K77" s="4">
        <f t="shared" si="3"/>
        <v>8987189.0199999996</v>
      </c>
      <c r="L77" s="30"/>
      <c r="M77" s="4">
        <f t="shared" si="4"/>
        <v>1558694.6199999992</v>
      </c>
      <c r="N77" s="32">
        <f t="shared" si="5"/>
        <v>0.20982645150812781</v>
      </c>
    </row>
    <row r="78" spans="1:14" x14ac:dyDescent="0.3">
      <c r="A78" s="26">
        <v>193</v>
      </c>
      <c r="B78" s="27" t="s">
        <v>100</v>
      </c>
      <c r="C78" s="28">
        <v>0</v>
      </c>
      <c r="D78" s="29"/>
      <c r="E78" s="4">
        <v>0</v>
      </c>
      <c r="F78" s="30"/>
      <c r="G78" s="4">
        <v>0</v>
      </c>
      <c r="H78" s="30"/>
      <c r="I78" s="4">
        <v>319.72000000000003</v>
      </c>
      <c r="J78" s="31"/>
      <c r="K78" s="4">
        <f t="shared" si="3"/>
        <v>319.72000000000003</v>
      </c>
      <c r="L78" s="30"/>
      <c r="M78" s="4">
        <f t="shared" si="4"/>
        <v>319.72000000000003</v>
      </c>
      <c r="N78" s="32">
        <f t="shared" si="5"/>
        <v>1</v>
      </c>
    </row>
    <row r="79" spans="1:14" x14ac:dyDescent="0.3">
      <c r="A79" s="33">
        <v>194</v>
      </c>
      <c r="B79" s="34" t="s">
        <v>101</v>
      </c>
      <c r="C79" s="35">
        <v>33713599.979999997</v>
      </c>
      <c r="D79" s="29"/>
      <c r="E79" s="36">
        <v>19831321.979999997</v>
      </c>
      <c r="F79" s="30"/>
      <c r="G79" s="36">
        <v>13882278</v>
      </c>
      <c r="H79" s="30"/>
      <c r="I79" s="36"/>
      <c r="J79" s="31"/>
      <c r="K79" s="36">
        <f t="shared" si="3"/>
        <v>19831321.979999997</v>
      </c>
      <c r="L79" s="30"/>
      <c r="M79" s="36">
        <f t="shared" si="4"/>
        <v>-13882278</v>
      </c>
      <c r="N79" s="37">
        <f t="shared" si="5"/>
        <v>-0.41177085829562604</v>
      </c>
    </row>
    <row r="80" spans="1:14" x14ac:dyDescent="0.3">
      <c r="A80" s="33">
        <v>205</v>
      </c>
      <c r="B80" s="34" t="s">
        <v>102</v>
      </c>
      <c r="C80" s="35">
        <v>419282.86</v>
      </c>
      <c r="D80" s="29"/>
      <c r="E80" s="36">
        <v>234960.19999999998</v>
      </c>
      <c r="F80" s="30"/>
      <c r="G80" s="36">
        <v>184322.66</v>
      </c>
      <c r="H80" s="30"/>
      <c r="I80" s="36"/>
      <c r="J80" s="31"/>
      <c r="K80" s="36">
        <f t="shared" si="3"/>
        <v>234960.19999999998</v>
      </c>
      <c r="L80" s="30"/>
      <c r="M80" s="36">
        <f t="shared" si="4"/>
        <v>-184322.66</v>
      </c>
      <c r="N80" s="37">
        <f t="shared" si="5"/>
        <v>-0.43961410681085322</v>
      </c>
    </row>
    <row r="81" spans="1:14" x14ac:dyDescent="0.3">
      <c r="A81" s="33">
        <v>207</v>
      </c>
      <c r="B81" s="34" t="s">
        <v>103</v>
      </c>
      <c r="C81" s="35">
        <v>149688.65</v>
      </c>
      <c r="D81" s="29"/>
      <c r="E81" s="36">
        <v>15596.369999999995</v>
      </c>
      <c r="F81" s="30"/>
      <c r="G81" s="36">
        <v>134092.28</v>
      </c>
      <c r="H81" s="30"/>
      <c r="I81" s="36"/>
      <c r="J81" s="31"/>
      <c r="K81" s="36">
        <f t="shared" si="3"/>
        <v>15596.369999999995</v>
      </c>
      <c r="L81" s="30"/>
      <c r="M81" s="36">
        <f t="shared" si="4"/>
        <v>-134092.28</v>
      </c>
      <c r="N81" s="37">
        <f t="shared" si="5"/>
        <v>-0.89580793199751618</v>
      </c>
    </row>
    <row r="82" spans="1:14" x14ac:dyDescent="0.3">
      <c r="A82" s="26">
        <v>1054</v>
      </c>
      <c r="B82" s="27" t="s">
        <v>104</v>
      </c>
      <c r="C82" s="28">
        <v>4491567.37</v>
      </c>
      <c r="D82" s="29"/>
      <c r="E82" s="4">
        <v>479773.25</v>
      </c>
      <c r="F82" s="30"/>
      <c r="G82" s="4">
        <v>4011794.12</v>
      </c>
      <c r="H82" s="30"/>
      <c r="I82" s="4">
        <v>4596166.21</v>
      </c>
      <c r="J82" s="31"/>
      <c r="K82" s="4">
        <f t="shared" si="3"/>
        <v>5075939.46</v>
      </c>
      <c r="L82" s="30"/>
      <c r="M82" s="4">
        <f t="shared" si="4"/>
        <v>584372.08999999985</v>
      </c>
      <c r="N82" s="32">
        <f t="shared" si="5"/>
        <v>0.13010426914736445</v>
      </c>
    </row>
    <row r="83" spans="1:14" x14ac:dyDescent="0.3">
      <c r="A83" s="26">
        <v>208</v>
      </c>
      <c r="B83" s="27" t="s">
        <v>105</v>
      </c>
      <c r="C83" s="28">
        <v>2505562.64</v>
      </c>
      <c r="D83" s="29"/>
      <c r="E83" s="4">
        <v>1990358.9800000002</v>
      </c>
      <c r="F83" s="30"/>
      <c r="G83" s="4">
        <v>515203.66</v>
      </c>
      <c r="H83" s="30"/>
      <c r="I83" s="4">
        <v>1074080.49</v>
      </c>
      <c r="J83" s="31"/>
      <c r="K83" s="4">
        <f t="shared" si="3"/>
        <v>3064439.47</v>
      </c>
      <c r="L83" s="30"/>
      <c r="M83" s="4">
        <f t="shared" si="4"/>
        <v>558876.83000000007</v>
      </c>
      <c r="N83" s="32">
        <f t="shared" si="5"/>
        <v>0.22305442341684981</v>
      </c>
    </row>
    <row r="84" spans="1:14" x14ac:dyDescent="0.3">
      <c r="A84" s="33">
        <v>210</v>
      </c>
      <c r="B84" s="34" t="s">
        <v>106</v>
      </c>
      <c r="C84" s="35">
        <v>1921820.25</v>
      </c>
      <c r="D84" s="29"/>
      <c r="E84" s="36">
        <v>292152.91999999993</v>
      </c>
      <c r="F84" s="30"/>
      <c r="G84" s="36">
        <v>1629667.33</v>
      </c>
      <c r="H84" s="30"/>
      <c r="I84" s="36"/>
      <c r="J84" s="31"/>
      <c r="K84" s="36">
        <f t="shared" si="3"/>
        <v>292152.91999999993</v>
      </c>
      <c r="L84" s="30"/>
      <c r="M84" s="36">
        <f t="shared" si="4"/>
        <v>-1629667.33</v>
      </c>
      <c r="N84" s="37">
        <f t="shared" si="5"/>
        <v>-0.8479811418367561</v>
      </c>
    </row>
    <row r="85" spans="1:14" x14ac:dyDescent="0.3">
      <c r="A85" s="38">
        <v>1664</v>
      </c>
      <c r="B85" s="39" t="s">
        <v>107</v>
      </c>
      <c r="C85" s="28">
        <v>3209869.73</v>
      </c>
      <c r="D85" s="29"/>
      <c r="E85" s="4">
        <v>509277.72999999952</v>
      </c>
      <c r="F85" s="30"/>
      <c r="G85" s="4">
        <v>2700592.0000000005</v>
      </c>
      <c r="H85" s="30"/>
      <c r="I85" s="4">
        <v>3521282.75</v>
      </c>
      <c r="J85" s="31"/>
      <c r="K85" s="4">
        <f t="shared" si="3"/>
        <v>4030560.4799999995</v>
      </c>
      <c r="L85" s="30"/>
      <c r="M85" s="4">
        <f t="shared" si="4"/>
        <v>820690.74999999953</v>
      </c>
      <c r="N85" s="32">
        <f t="shared" si="5"/>
        <v>0.25567727634853255</v>
      </c>
    </row>
    <row r="86" spans="1:14" x14ac:dyDescent="0.3">
      <c r="A86" s="26">
        <v>217</v>
      </c>
      <c r="B86" s="27" t="s">
        <v>108</v>
      </c>
      <c r="C86" s="28">
        <v>1171119.49</v>
      </c>
      <c r="D86" s="29"/>
      <c r="E86" s="4">
        <v>743169.14999999991</v>
      </c>
      <c r="F86" s="30"/>
      <c r="G86" s="4">
        <v>427950.34</v>
      </c>
      <c r="H86" s="30"/>
      <c r="I86" s="4">
        <v>541922</v>
      </c>
      <c r="J86" s="31"/>
      <c r="K86" s="4">
        <f t="shared" si="3"/>
        <v>1285091.1499999999</v>
      </c>
      <c r="L86" s="30"/>
      <c r="M86" s="4">
        <f t="shared" si="4"/>
        <v>113971.65999999992</v>
      </c>
      <c r="N86" s="32">
        <f t="shared" si="5"/>
        <v>9.7318557989330298E-2</v>
      </c>
    </row>
    <row r="87" spans="1:14" x14ac:dyDescent="0.3">
      <c r="A87" s="26">
        <v>219</v>
      </c>
      <c r="B87" s="27" t="s">
        <v>109</v>
      </c>
      <c r="C87" s="28">
        <v>10819681.060000001</v>
      </c>
      <c r="D87" s="29"/>
      <c r="E87" s="4">
        <v>6630703.0600000005</v>
      </c>
      <c r="F87" s="30"/>
      <c r="G87" s="4">
        <v>4188978</v>
      </c>
      <c r="H87" s="30"/>
      <c r="I87" s="4">
        <v>4843238</v>
      </c>
      <c r="J87" s="31"/>
      <c r="K87" s="4">
        <f t="shared" si="3"/>
        <v>11473941.060000001</v>
      </c>
      <c r="L87" s="30"/>
      <c r="M87" s="4">
        <f t="shared" si="4"/>
        <v>654260</v>
      </c>
      <c r="N87" s="32">
        <f t="shared" si="5"/>
        <v>6.0469434946541757E-2</v>
      </c>
    </row>
    <row r="88" spans="1:14" x14ac:dyDescent="0.3">
      <c r="A88" s="33">
        <v>224</v>
      </c>
      <c r="B88" s="34" t="s">
        <v>110</v>
      </c>
      <c r="C88" s="35">
        <v>94890.61</v>
      </c>
      <c r="D88" s="29"/>
      <c r="E88" s="36">
        <v>16383.449999999997</v>
      </c>
      <c r="F88" s="30"/>
      <c r="G88" s="36">
        <v>78507.16</v>
      </c>
      <c r="H88" s="30"/>
      <c r="I88" s="36"/>
      <c r="J88" s="31"/>
      <c r="K88" s="36">
        <f t="shared" si="3"/>
        <v>16383.449999999997</v>
      </c>
      <c r="L88" s="30"/>
      <c r="M88" s="36">
        <f t="shared" si="4"/>
        <v>-78507.16</v>
      </c>
      <c r="N88" s="37">
        <f t="shared" si="5"/>
        <v>-0.82734382253417915</v>
      </c>
    </row>
    <row r="89" spans="1:14" x14ac:dyDescent="0.3">
      <c r="A89" s="33">
        <v>225</v>
      </c>
      <c r="B89" s="34" t="s">
        <v>111</v>
      </c>
      <c r="C89" s="35">
        <v>2250898.39</v>
      </c>
      <c r="D89" s="29"/>
      <c r="E89" s="36">
        <v>1154379.53</v>
      </c>
      <c r="F89" s="30"/>
      <c r="G89" s="36">
        <v>1096518.8600000001</v>
      </c>
      <c r="H89" s="30"/>
      <c r="I89" s="36"/>
      <c r="J89" s="31"/>
      <c r="K89" s="36">
        <f t="shared" si="3"/>
        <v>1154379.53</v>
      </c>
      <c r="L89" s="30"/>
      <c r="M89" s="36">
        <f t="shared" si="4"/>
        <v>-1096518.8600000001</v>
      </c>
      <c r="N89" s="37">
        <f t="shared" si="5"/>
        <v>-0.48714720525434291</v>
      </c>
    </row>
    <row r="90" spans="1:14" x14ac:dyDescent="0.3">
      <c r="A90" s="33">
        <v>1009</v>
      </c>
      <c r="B90" s="34" t="s">
        <v>112</v>
      </c>
      <c r="C90" s="35">
        <v>1607486.67</v>
      </c>
      <c r="D90" s="29"/>
      <c r="E90" s="36">
        <v>1531003.67</v>
      </c>
      <c r="F90" s="30"/>
      <c r="G90" s="36">
        <v>76483</v>
      </c>
      <c r="H90" s="30"/>
      <c r="I90" s="36"/>
      <c r="J90" s="31"/>
      <c r="K90" s="36">
        <f t="shared" si="3"/>
        <v>1531003.67</v>
      </c>
      <c r="L90" s="30"/>
      <c r="M90" s="36">
        <f t="shared" si="4"/>
        <v>-76483</v>
      </c>
      <c r="N90" s="37">
        <f t="shared" si="5"/>
        <v>-4.7579243689778158E-2</v>
      </c>
    </row>
    <row r="91" spans="1:14" x14ac:dyDescent="0.3">
      <c r="A91" s="33">
        <v>1011</v>
      </c>
      <c r="B91" s="34" t="s">
        <v>113</v>
      </c>
      <c r="C91" s="35">
        <v>2478490.2200000002</v>
      </c>
      <c r="D91" s="29"/>
      <c r="E91" s="36">
        <v>2453336.7200000002</v>
      </c>
      <c r="F91" s="30"/>
      <c r="G91" s="36">
        <v>25153.5</v>
      </c>
      <c r="H91" s="30"/>
      <c r="I91" s="36"/>
      <c r="J91" s="31"/>
      <c r="K91" s="36">
        <f t="shared" si="3"/>
        <v>2453336.7200000002</v>
      </c>
      <c r="L91" s="30"/>
      <c r="M91" s="36">
        <f t="shared" si="4"/>
        <v>-25153.5</v>
      </c>
      <c r="N91" s="37">
        <f t="shared" si="5"/>
        <v>-1.0148718682456611E-2</v>
      </c>
    </row>
    <row r="92" spans="1:14" x14ac:dyDescent="0.3">
      <c r="A92" s="26">
        <v>227</v>
      </c>
      <c r="B92" s="27" t="s">
        <v>114</v>
      </c>
      <c r="C92" s="28">
        <v>68256.62</v>
      </c>
      <c r="D92" s="29"/>
      <c r="E92" s="4">
        <v>1743.5</v>
      </c>
      <c r="F92" s="30"/>
      <c r="G92" s="4">
        <v>66513.119999999995</v>
      </c>
      <c r="H92" s="30"/>
      <c r="I92" s="4">
        <v>214492</v>
      </c>
      <c r="J92" s="31"/>
      <c r="K92" s="4">
        <f t="shared" si="3"/>
        <v>216235.5</v>
      </c>
      <c r="L92" s="30"/>
      <c r="M92" s="4">
        <f t="shared" si="4"/>
        <v>147978.88</v>
      </c>
      <c r="N92" s="32">
        <f t="shared" si="5"/>
        <v>2.1679784319821289</v>
      </c>
    </row>
    <row r="93" spans="1:14" x14ac:dyDescent="0.3">
      <c r="A93" s="26">
        <v>229</v>
      </c>
      <c r="B93" s="27" t="s">
        <v>115</v>
      </c>
      <c r="C93" s="28">
        <v>879308.7</v>
      </c>
      <c r="D93" s="29"/>
      <c r="E93" s="4">
        <v>113569.57999999996</v>
      </c>
      <c r="F93" s="30"/>
      <c r="G93" s="4">
        <v>765739.12</v>
      </c>
      <c r="H93" s="30"/>
      <c r="I93" s="4">
        <v>2150458</v>
      </c>
      <c r="J93" s="31"/>
      <c r="K93" s="4">
        <f t="shared" si="3"/>
        <v>2264027.58</v>
      </c>
      <c r="L93" s="30"/>
      <c r="M93" s="4">
        <f t="shared" si="4"/>
        <v>1384718.8800000001</v>
      </c>
      <c r="N93" s="32">
        <f t="shared" si="5"/>
        <v>1.5747812798849825</v>
      </c>
    </row>
    <row r="94" spans="1:14" x14ac:dyDescent="0.3">
      <c r="A94" s="26">
        <v>235</v>
      </c>
      <c r="B94" s="27" t="s">
        <v>116</v>
      </c>
      <c r="C94" s="28">
        <v>4684163.37</v>
      </c>
      <c r="D94" s="29"/>
      <c r="E94" s="4">
        <v>1857973.37</v>
      </c>
      <c r="F94" s="30"/>
      <c r="G94" s="4">
        <v>2826190</v>
      </c>
      <c r="H94" s="30"/>
      <c r="I94" s="4">
        <v>3946115.05</v>
      </c>
      <c r="J94" s="31"/>
      <c r="K94" s="4">
        <f t="shared" si="3"/>
        <v>5804088.4199999999</v>
      </c>
      <c r="L94" s="30"/>
      <c r="M94" s="4">
        <f t="shared" si="4"/>
        <v>1119925.0499999998</v>
      </c>
      <c r="N94" s="32">
        <f t="shared" si="5"/>
        <v>0.23908752994667642</v>
      </c>
    </row>
    <row r="95" spans="1:14" x14ac:dyDescent="0.3">
      <c r="A95" s="26">
        <v>237</v>
      </c>
      <c r="B95" s="27" t="s">
        <v>117</v>
      </c>
      <c r="C95" s="28">
        <v>754393.53</v>
      </c>
      <c r="D95" s="29"/>
      <c r="E95" s="4">
        <v>248596.87000000005</v>
      </c>
      <c r="F95" s="30"/>
      <c r="G95" s="4">
        <v>505796.66</v>
      </c>
      <c r="H95" s="30"/>
      <c r="I95" s="4">
        <v>724020.85</v>
      </c>
      <c r="J95" s="31"/>
      <c r="K95" s="4">
        <f t="shared" si="3"/>
        <v>972617.72</v>
      </c>
      <c r="L95" s="30"/>
      <c r="M95" s="4">
        <f t="shared" si="4"/>
        <v>218224.18999999994</v>
      </c>
      <c r="N95" s="32">
        <f t="shared" si="5"/>
        <v>0.28927102542886329</v>
      </c>
    </row>
    <row r="96" spans="1:14" x14ac:dyDescent="0.3">
      <c r="A96" s="26">
        <v>239</v>
      </c>
      <c r="B96" s="27" t="s">
        <v>118</v>
      </c>
      <c r="C96" s="28">
        <v>957919.21</v>
      </c>
      <c r="D96" s="29"/>
      <c r="E96" s="4">
        <v>125137.78999999992</v>
      </c>
      <c r="F96" s="30"/>
      <c r="G96" s="4">
        <v>832781.42</v>
      </c>
      <c r="H96" s="30"/>
      <c r="I96" s="4">
        <v>1446684.55</v>
      </c>
      <c r="J96" s="31"/>
      <c r="K96" s="4">
        <f t="shared" si="3"/>
        <v>1571822.3399999999</v>
      </c>
      <c r="L96" s="30"/>
      <c r="M96" s="4">
        <f t="shared" si="4"/>
        <v>613903.12999999989</v>
      </c>
      <c r="N96" s="32">
        <f t="shared" si="5"/>
        <v>0.640871509404222</v>
      </c>
    </row>
    <row r="97" spans="1:14" x14ac:dyDescent="0.3">
      <c r="A97" s="33">
        <v>241</v>
      </c>
      <c r="B97" s="34" t="s">
        <v>119</v>
      </c>
      <c r="C97" s="35">
        <v>0</v>
      </c>
      <c r="D97" s="29"/>
      <c r="E97" s="36">
        <v>0</v>
      </c>
      <c r="F97" s="30"/>
      <c r="G97" s="36">
        <v>0</v>
      </c>
      <c r="H97" s="30"/>
      <c r="I97" s="36"/>
      <c r="J97" s="31"/>
      <c r="K97" s="36">
        <f t="shared" si="3"/>
        <v>0</v>
      </c>
      <c r="L97" s="30"/>
      <c r="M97" s="36">
        <f t="shared" si="4"/>
        <v>0</v>
      </c>
      <c r="N97" s="37">
        <f t="shared" si="5"/>
        <v>0</v>
      </c>
    </row>
    <row r="98" spans="1:14" x14ac:dyDescent="0.3">
      <c r="A98" s="26">
        <v>242</v>
      </c>
      <c r="B98" s="27" t="s">
        <v>120</v>
      </c>
      <c r="C98" s="28">
        <v>13228464.33</v>
      </c>
      <c r="D98" s="29"/>
      <c r="E98" s="4">
        <v>1899473.1999999993</v>
      </c>
      <c r="F98" s="30"/>
      <c r="G98" s="4">
        <v>11328991.130000001</v>
      </c>
      <c r="H98" s="30"/>
      <c r="I98" s="4">
        <v>15535532.460000001</v>
      </c>
      <c r="J98" s="31"/>
      <c r="K98" s="4">
        <f t="shared" si="3"/>
        <v>17435005.66</v>
      </c>
      <c r="L98" s="30"/>
      <c r="M98" s="4">
        <f t="shared" si="4"/>
        <v>4206541.33</v>
      </c>
      <c r="N98" s="32">
        <f t="shared" si="5"/>
        <v>0.31799165988301836</v>
      </c>
    </row>
    <row r="99" spans="1:14" x14ac:dyDescent="0.3">
      <c r="A99" s="33">
        <v>1351</v>
      </c>
      <c r="B99" s="34" t="s">
        <v>121</v>
      </c>
      <c r="C99" s="35">
        <v>53391.95</v>
      </c>
      <c r="D99" s="29"/>
      <c r="E99" s="36">
        <v>2389.1299999999974</v>
      </c>
      <c r="F99" s="30"/>
      <c r="G99" s="36">
        <v>51002.82</v>
      </c>
      <c r="H99" s="30"/>
      <c r="I99" s="36"/>
      <c r="J99" s="31"/>
      <c r="K99" s="36">
        <f t="shared" si="3"/>
        <v>2389.1299999999974</v>
      </c>
      <c r="L99" s="30"/>
      <c r="M99" s="36">
        <f t="shared" si="4"/>
        <v>-51002.82</v>
      </c>
      <c r="N99" s="37">
        <f t="shared" si="5"/>
        <v>-0.95525299225819627</v>
      </c>
    </row>
    <row r="100" spans="1:14" x14ac:dyDescent="0.3">
      <c r="A100" s="26">
        <v>247</v>
      </c>
      <c r="B100" s="27" t="s">
        <v>122</v>
      </c>
      <c r="C100" s="28">
        <v>31930.85</v>
      </c>
      <c r="D100" s="29"/>
      <c r="E100" s="4">
        <v>1344.0499999999993</v>
      </c>
      <c r="F100" s="30"/>
      <c r="G100" s="4">
        <v>30586.799999999999</v>
      </c>
      <c r="H100" s="30"/>
      <c r="I100" s="4">
        <v>30586.799999999999</v>
      </c>
      <c r="J100" s="31"/>
      <c r="K100" s="4">
        <f t="shared" si="3"/>
        <v>31930.85</v>
      </c>
      <c r="L100" s="30"/>
      <c r="M100" s="4">
        <f t="shared" si="4"/>
        <v>0</v>
      </c>
      <c r="N100" s="32">
        <f t="shared" si="5"/>
        <v>0</v>
      </c>
    </row>
    <row r="101" spans="1:14" x14ac:dyDescent="0.3">
      <c r="A101" s="38">
        <v>1665</v>
      </c>
      <c r="B101" s="39" t="s">
        <v>123</v>
      </c>
      <c r="C101" s="28">
        <v>2080431.44</v>
      </c>
      <c r="D101" s="29"/>
      <c r="E101" s="4">
        <v>233108.83000000007</v>
      </c>
      <c r="F101" s="30"/>
      <c r="G101" s="4">
        <v>1847322.6099999999</v>
      </c>
      <c r="H101" s="30"/>
      <c r="I101" s="4">
        <v>2665884.9299999997</v>
      </c>
      <c r="J101" s="31"/>
      <c r="K101" s="4">
        <f t="shared" si="3"/>
        <v>2898993.76</v>
      </c>
      <c r="L101" s="30"/>
      <c r="M101" s="4">
        <f t="shared" si="4"/>
        <v>818562.31999999983</v>
      </c>
      <c r="N101" s="32">
        <f t="shared" si="5"/>
        <v>0.39345796466140687</v>
      </c>
    </row>
    <row r="102" spans="1:14" x14ac:dyDescent="0.3">
      <c r="A102" s="26">
        <v>250</v>
      </c>
      <c r="B102" s="27" t="s">
        <v>124</v>
      </c>
      <c r="C102" s="28">
        <v>78893763.989999995</v>
      </c>
      <c r="D102" s="29"/>
      <c r="E102" s="4">
        <v>60361973.989999995</v>
      </c>
      <c r="F102" s="30"/>
      <c r="G102" s="4">
        <v>18531790</v>
      </c>
      <c r="H102" s="30"/>
      <c r="I102" s="4">
        <v>18746357.050000001</v>
      </c>
      <c r="J102" s="31"/>
      <c r="K102" s="4">
        <f t="shared" si="3"/>
        <v>79108331.039999992</v>
      </c>
      <c r="L102" s="30"/>
      <c r="M102" s="4">
        <f t="shared" si="4"/>
        <v>214567.04999999702</v>
      </c>
      <c r="N102" s="32">
        <f t="shared" si="5"/>
        <v>2.7196959448809411E-3</v>
      </c>
    </row>
    <row r="103" spans="1:14" x14ac:dyDescent="0.3">
      <c r="A103" s="33">
        <v>2040</v>
      </c>
      <c r="B103" s="34" t="s">
        <v>125</v>
      </c>
      <c r="C103" s="35">
        <v>2633381.44</v>
      </c>
      <c r="D103" s="29"/>
      <c r="E103" s="36">
        <v>2112315.44</v>
      </c>
      <c r="F103" s="30"/>
      <c r="G103" s="36">
        <v>521066</v>
      </c>
      <c r="H103" s="30"/>
      <c r="I103" s="36"/>
      <c r="J103" s="31"/>
      <c r="K103" s="36">
        <f t="shared" si="3"/>
        <v>2112315.44</v>
      </c>
      <c r="L103" s="30"/>
      <c r="M103" s="36">
        <f t="shared" si="4"/>
        <v>-521066</v>
      </c>
      <c r="N103" s="37">
        <f t="shared" si="5"/>
        <v>-0.19786954980589519</v>
      </c>
    </row>
    <row r="104" spans="1:14" x14ac:dyDescent="0.3">
      <c r="A104" s="33">
        <v>263</v>
      </c>
      <c r="B104" s="34" t="s">
        <v>126</v>
      </c>
      <c r="C104" s="35">
        <v>0</v>
      </c>
      <c r="D104" s="29"/>
      <c r="E104" s="36">
        <v>0</v>
      </c>
      <c r="F104" s="30"/>
      <c r="G104" s="36">
        <v>0</v>
      </c>
      <c r="H104" s="30"/>
      <c r="I104" s="36"/>
      <c r="J104" s="31"/>
      <c r="K104" s="36">
        <f t="shared" si="3"/>
        <v>0</v>
      </c>
      <c r="L104" s="30"/>
      <c r="M104" s="36">
        <f t="shared" si="4"/>
        <v>0</v>
      </c>
      <c r="N104" s="37">
        <f t="shared" si="5"/>
        <v>0</v>
      </c>
    </row>
    <row r="105" spans="1:14" x14ac:dyDescent="0.3">
      <c r="A105" s="26">
        <v>264</v>
      </c>
      <c r="B105" s="27" t="s">
        <v>127</v>
      </c>
      <c r="C105" s="28">
        <v>2760440.69</v>
      </c>
      <c r="D105" s="29"/>
      <c r="E105" s="4">
        <v>333986.85000000009</v>
      </c>
      <c r="F105" s="30"/>
      <c r="G105" s="4">
        <v>2426453.84</v>
      </c>
      <c r="H105" s="30"/>
      <c r="I105" s="4">
        <v>3263895</v>
      </c>
      <c r="J105" s="31"/>
      <c r="K105" s="4">
        <f t="shared" si="3"/>
        <v>3597881.85</v>
      </c>
      <c r="L105" s="30"/>
      <c r="M105" s="4">
        <f t="shared" si="4"/>
        <v>837441.16000000015</v>
      </c>
      <c r="N105" s="32">
        <f t="shared" si="5"/>
        <v>0.30337227060654587</v>
      </c>
    </row>
    <row r="106" spans="1:14" x14ac:dyDescent="0.3">
      <c r="A106" s="26">
        <v>266</v>
      </c>
      <c r="B106" s="27" t="s">
        <v>128</v>
      </c>
      <c r="C106" s="28">
        <v>14082863.890000001</v>
      </c>
      <c r="D106" s="29"/>
      <c r="E106" s="4">
        <v>9504926.8900000006</v>
      </c>
      <c r="F106" s="30"/>
      <c r="G106" s="4">
        <v>4577937</v>
      </c>
      <c r="H106" s="30"/>
      <c r="I106" s="4">
        <v>7082307</v>
      </c>
      <c r="J106" s="31"/>
      <c r="K106" s="4">
        <f t="shared" si="3"/>
        <v>16587233.890000001</v>
      </c>
      <c r="L106" s="30"/>
      <c r="M106" s="4">
        <f t="shared" si="4"/>
        <v>2504370</v>
      </c>
      <c r="N106" s="32">
        <f t="shared" si="5"/>
        <v>0.17783101644391452</v>
      </c>
    </row>
    <row r="107" spans="1:14" x14ac:dyDescent="0.3">
      <c r="A107" s="26">
        <v>387</v>
      </c>
      <c r="B107" s="27" t="s">
        <v>129</v>
      </c>
      <c r="C107" s="28">
        <v>249401.41</v>
      </c>
      <c r="D107" s="29"/>
      <c r="E107" s="4">
        <v>14448.649999999994</v>
      </c>
      <c r="F107" s="30"/>
      <c r="G107" s="4">
        <v>234952.76</v>
      </c>
      <c r="H107" s="30"/>
      <c r="I107" s="4">
        <v>413238</v>
      </c>
      <c r="J107" s="31"/>
      <c r="K107" s="4">
        <f t="shared" si="3"/>
        <v>427686.65</v>
      </c>
      <c r="L107" s="30"/>
      <c r="M107" s="4">
        <f t="shared" si="4"/>
        <v>178285.24000000002</v>
      </c>
      <c r="N107" s="32">
        <f t="shared" si="5"/>
        <v>0.71485257441006456</v>
      </c>
    </row>
    <row r="108" spans="1:14" x14ac:dyDescent="0.3">
      <c r="A108" s="26">
        <v>1401</v>
      </c>
      <c r="B108" s="27" t="s">
        <v>130</v>
      </c>
      <c r="C108" s="28">
        <v>318672.14</v>
      </c>
      <c r="D108" s="29"/>
      <c r="E108" s="4">
        <v>19098.450000000012</v>
      </c>
      <c r="F108" s="30"/>
      <c r="G108" s="4">
        <v>299573.69</v>
      </c>
      <c r="H108" s="30"/>
      <c r="I108" s="4">
        <v>371958.64</v>
      </c>
      <c r="J108" s="31"/>
      <c r="K108" s="4">
        <f t="shared" si="3"/>
        <v>391057.09</v>
      </c>
      <c r="L108" s="30"/>
      <c r="M108" s="4">
        <f t="shared" si="4"/>
        <v>72384.950000000012</v>
      </c>
      <c r="N108" s="32">
        <f t="shared" si="5"/>
        <v>0.22714552329550994</v>
      </c>
    </row>
    <row r="109" spans="1:14" x14ac:dyDescent="0.3">
      <c r="A109" s="26">
        <v>277</v>
      </c>
      <c r="B109" s="27" t="s">
        <v>131</v>
      </c>
      <c r="C109" s="28">
        <v>3020562.4</v>
      </c>
      <c r="D109" s="29"/>
      <c r="E109" s="4">
        <v>1901129.4</v>
      </c>
      <c r="F109" s="30"/>
      <c r="G109" s="4">
        <v>1119433</v>
      </c>
      <c r="H109" s="30"/>
      <c r="I109" s="4">
        <v>1557042.1099999999</v>
      </c>
      <c r="J109" s="31"/>
      <c r="K109" s="4">
        <f t="shared" si="3"/>
        <v>3458171.51</v>
      </c>
      <c r="L109" s="30"/>
      <c r="M109" s="4">
        <f t="shared" si="4"/>
        <v>437609.10999999987</v>
      </c>
      <c r="N109" s="32">
        <f t="shared" si="5"/>
        <v>0.14487669912066703</v>
      </c>
    </row>
    <row r="110" spans="1:14" x14ac:dyDescent="0.3">
      <c r="A110" s="26">
        <v>1412</v>
      </c>
      <c r="B110" s="27" t="s">
        <v>132</v>
      </c>
      <c r="C110" s="28">
        <v>947996.35</v>
      </c>
      <c r="D110" s="29"/>
      <c r="E110" s="4">
        <v>176564.90000000002</v>
      </c>
      <c r="F110" s="30"/>
      <c r="G110" s="4">
        <v>771431.45</v>
      </c>
      <c r="H110" s="30"/>
      <c r="I110" s="4">
        <v>1107116.1399999999</v>
      </c>
      <c r="J110" s="31"/>
      <c r="K110" s="4">
        <f t="shared" si="3"/>
        <v>1283681.04</v>
      </c>
      <c r="L110" s="30"/>
      <c r="M110" s="4">
        <f t="shared" si="4"/>
        <v>335684.69000000006</v>
      </c>
      <c r="N110" s="32">
        <f t="shared" si="5"/>
        <v>0.35409913761798772</v>
      </c>
    </row>
    <row r="111" spans="1:14" x14ac:dyDescent="0.3">
      <c r="A111" s="26">
        <v>281</v>
      </c>
      <c r="B111" s="27" t="s">
        <v>133</v>
      </c>
      <c r="C111" s="28">
        <v>68454.78</v>
      </c>
      <c r="D111" s="29"/>
      <c r="E111" s="4">
        <v>9076.3799999999974</v>
      </c>
      <c r="F111" s="30"/>
      <c r="G111" s="4">
        <v>59378.400000000001</v>
      </c>
      <c r="H111" s="30"/>
      <c r="I111" s="4">
        <v>59378.400000000001</v>
      </c>
      <c r="J111" s="31"/>
      <c r="K111" s="4">
        <f t="shared" si="3"/>
        <v>68454.78</v>
      </c>
      <c r="L111" s="30"/>
      <c r="M111" s="4">
        <f t="shared" si="4"/>
        <v>0</v>
      </c>
      <c r="N111" s="32">
        <f t="shared" si="5"/>
        <v>0</v>
      </c>
    </row>
    <row r="112" spans="1:14" x14ac:dyDescent="0.3">
      <c r="A112" s="26">
        <v>282</v>
      </c>
      <c r="B112" s="27" t="s">
        <v>134</v>
      </c>
      <c r="C112" s="28">
        <v>5490911.3300000001</v>
      </c>
      <c r="D112" s="29"/>
      <c r="E112" s="4">
        <v>2931525.67</v>
      </c>
      <c r="F112" s="30"/>
      <c r="G112" s="4">
        <v>2559385.66</v>
      </c>
      <c r="H112" s="30"/>
      <c r="I112" s="4">
        <v>3635683</v>
      </c>
      <c r="J112" s="31"/>
      <c r="K112" s="4">
        <f t="shared" si="3"/>
        <v>6567208.6699999999</v>
      </c>
      <c r="L112" s="30"/>
      <c r="M112" s="4">
        <f t="shared" si="4"/>
        <v>1076297.3399999999</v>
      </c>
      <c r="N112" s="32">
        <f t="shared" si="5"/>
        <v>0.19601433629415391</v>
      </c>
    </row>
    <row r="113" spans="1:14" x14ac:dyDescent="0.3">
      <c r="A113" s="26">
        <v>290</v>
      </c>
      <c r="B113" s="27" t="s">
        <v>135</v>
      </c>
      <c r="C113" s="28">
        <v>832992.45</v>
      </c>
      <c r="D113" s="29"/>
      <c r="E113" s="4">
        <v>528696.44999999995</v>
      </c>
      <c r="F113" s="30"/>
      <c r="G113" s="4">
        <v>304296</v>
      </c>
      <c r="H113" s="30"/>
      <c r="I113" s="4">
        <v>618086.66999999993</v>
      </c>
      <c r="J113" s="31"/>
      <c r="K113" s="4">
        <f t="shared" si="3"/>
        <v>1146783.1199999999</v>
      </c>
      <c r="L113" s="30"/>
      <c r="M113" s="4">
        <f t="shared" si="4"/>
        <v>313790.66999999993</v>
      </c>
      <c r="N113" s="32">
        <f t="shared" si="5"/>
        <v>0.37670289808749158</v>
      </c>
    </row>
    <row r="114" spans="1:14" x14ac:dyDescent="0.3">
      <c r="A114" s="26">
        <v>293</v>
      </c>
      <c r="B114" s="27" t="s">
        <v>136</v>
      </c>
      <c r="C114" s="28">
        <v>68334.42</v>
      </c>
      <c r="D114" s="29"/>
      <c r="E114" s="4">
        <v>6643.8300000000017</v>
      </c>
      <c r="F114" s="30"/>
      <c r="G114" s="4">
        <v>61690.59</v>
      </c>
      <c r="H114" s="30"/>
      <c r="I114" s="4">
        <v>65252</v>
      </c>
      <c r="J114" s="31"/>
      <c r="K114" s="4">
        <f t="shared" si="3"/>
        <v>71895.83</v>
      </c>
      <c r="L114" s="30"/>
      <c r="M114" s="4">
        <f t="shared" si="4"/>
        <v>3561.4100000000035</v>
      </c>
      <c r="N114" s="32">
        <f t="shared" si="5"/>
        <v>5.2117366328711119E-2</v>
      </c>
    </row>
    <row r="115" spans="1:14" x14ac:dyDescent="0.3">
      <c r="A115" s="33">
        <v>548</v>
      </c>
      <c r="B115" s="34" t="s">
        <v>137</v>
      </c>
      <c r="C115" s="35">
        <v>375355.41</v>
      </c>
      <c r="D115" s="29"/>
      <c r="E115" s="36">
        <v>218708.40999999997</v>
      </c>
      <c r="F115" s="30"/>
      <c r="G115" s="36">
        <v>156647</v>
      </c>
      <c r="H115" s="30"/>
      <c r="I115" s="36"/>
      <c r="J115" s="31"/>
      <c r="K115" s="36">
        <f t="shared" si="3"/>
        <v>218708.40999999997</v>
      </c>
      <c r="L115" s="30"/>
      <c r="M115" s="36">
        <f t="shared" si="4"/>
        <v>-156647</v>
      </c>
      <c r="N115" s="37">
        <f t="shared" si="5"/>
        <v>-0.4173298048375006</v>
      </c>
    </row>
    <row r="116" spans="1:14" x14ac:dyDescent="0.3">
      <c r="A116" s="26">
        <v>294</v>
      </c>
      <c r="B116" s="27" t="s">
        <v>138</v>
      </c>
      <c r="C116" s="28">
        <v>1644433.47</v>
      </c>
      <c r="D116" s="29"/>
      <c r="E116" s="4">
        <v>1163449.47</v>
      </c>
      <c r="F116" s="30"/>
      <c r="G116" s="4">
        <v>480984</v>
      </c>
      <c r="H116" s="30"/>
      <c r="I116" s="4">
        <v>921881</v>
      </c>
      <c r="J116" s="31"/>
      <c r="K116" s="4">
        <f t="shared" si="3"/>
        <v>2085330.47</v>
      </c>
      <c r="L116" s="30"/>
      <c r="M116" s="4">
        <f t="shared" si="4"/>
        <v>440897</v>
      </c>
      <c r="N116" s="32">
        <f t="shared" si="5"/>
        <v>0.26811482984471241</v>
      </c>
    </row>
    <row r="117" spans="1:14" x14ac:dyDescent="0.3">
      <c r="A117" s="33">
        <v>296</v>
      </c>
      <c r="B117" s="34" t="s">
        <v>139</v>
      </c>
      <c r="C117" s="35">
        <v>4648549.76</v>
      </c>
      <c r="D117" s="29"/>
      <c r="E117" s="36">
        <v>3143702.42</v>
      </c>
      <c r="F117" s="30"/>
      <c r="G117" s="36">
        <v>1504847.34</v>
      </c>
      <c r="H117" s="30"/>
      <c r="I117" s="36"/>
      <c r="J117" s="31"/>
      <c r="K117" s="36">
        <f t="shared" si="3"/>
        <v>3143702.42</v>
      </c>
      <c r="L117" s="30"/>
      <c r="M117" s="36">
        <f t="shared" si="4"/>
        <v>-1504847.3399999999</v>
      </c>
      <c r="N117" s="37">
        <f t="shared" si="5"/>
        <v>-0.32372404678744365</v>
      </c>
    </row>
    <row r="118" spans="1:14" x14ac:dyDescent="0.3">
      <c r="A118" s="26">
        <v>298</v>
      </c>
      <c r="B118" s="27" t="s">
        <v>140</v>
      </c>
      <c r="C118" s="28">
        <v>4920285.8099999996</v>
      </c>
      <c r="D118" s="29"/>
      <c r="E118" s="4">
        <v>3614757.8099999996</v>
      </c>
      <c r="F118" s="30"/>
      <c r="G118" s="4">
        <v>1305528</v>
      </c>
      <c r="H118" s="30"/>
      <c r="I118" s="4">
        <v>2732930</v>
      </c>
      <c r="J118" s="31"/>
      <c r="K118" s="4">
        <f t="shared" si="3"/>
        <v>6347687.8099999996</v>
      </c>
      <c r="L118" s="30"/>
      <c r="M118" s="4">
        <f t="shared" si="4"/>
        <v>1427402</v>
      </c>
      <c r="N118" s="32">
        <f t="shared" si="5"/>
        <v>0.29010550507024307</v>
      </c>
    </row>
    <row r="119" spans="1:14" x14ac:dyDescent="0.3">
      <c r="A119" s="26">
        <v>304</v>
      </c>
      <c r="B119" s="27" t="s">
        <v>141</v>
      </c>
      <c r="C119" s="28">
        <v>40925.07</v>
      </c>
      <c r="D119" s="29"/>
      <c r="E119" s="4">
        <v>4935.9499999999971</v>
      </c>
      <c r="F119" s="30"/>
      <c r="G119" s="4">
        <v>35989.120000000003</v>
      </c>
      <c r="H119" s="30"/>
      <c r="I119" s="4">
        <v>174646</v>
      </c>
      <c r="J119" s="31"/>
      <c r="K119" s="4">
        <f t="shared" si="3"/>
        <v>179581.95</v>
      </c>
      <c r="L119" s="30"/>
      <c r="M119" s="4">
        <f t="shared" si="4"/>
        <v>138656.88</v>
      </c>
      <c r="N119" s="32">
        <f t="shared" si="5"/>
        <v>3.3880670210215893</v>
      </c>
    </row>
    <row r="120" spans="1:14" x14ac:dyDescent="0.3">
      <c r="A120" s="26">
        <v>1058</v>
      </c>
      <c r="B120" s="27" t="s">
        <v>142</v>
      </c>
      <c r="C120" s="28">
        <v>949117.51</v>
      </c>
      <c r="D120" s="29"/>
      <c r="E120" s="4">
        <v>423879.75</v>
      </c>
      <c r="F120" s="30"/>
      <c r="G120" s="4">
        <v>525237.76000000001</v>
      </c>
      <c r="H120" s="30"/>
      <c r="I120" s="4">
        <v>920653.73</v>
      </c>
      <c r="J120" s="31"/>
      <c r="K120" s="4">
        <f t="shared" si="3"/>
        <v>1344533.48</v>
      </c>
      <c r="L120" s="30"/>
      <c r="M120" s="4">
        <f t="shared" si="4"/>
        <v>395415.97</v>
      </c>
      <c r="N120" s="32">
        <f t="shared" si="5"/>
        <v>0.41661434525636343</v>
      </c>
    </row>
    <row r="121" spans="1:14" x14ac:dyDescent="0.3">
      <c r="A121" s="33">
        <v>1995</v>
      </c>
      <c r="B121" s="34" t="s">
        <v>143</v>
      </c>
      <c r="C121" s="35">
        <v>12211.11</v>
      </c>
      <c r="D121" s="29"/>
      <c r="E121" s="36">
        <v>494.03000000000065</v>
      </c>
      <c r="F121" s="30"/>
      <c r="G121" s="36">
        <v>11717.08</v>
      </c>
      <c r="H121" s="30"/>
      <c r="I121" s="36"/>
      <c r="J121" s="31"/>
      <c r="K121" s="36">
        <f t="shared" si="3"/>
        <v>494.03000000000065</v>
      </c>
      <c r="L121" s="30"/>
      <c r="M121" s="36">
        <f t="shared" si="4"/>
        <v>-11717.08</v>
      </c>
      <c r="N121" s="37">
        <f t="shared" si="5"/>
        <v>-0.95954258048613106</v>
      </c>
    </row>
    <row r="122" spans="1:14" x14ac:dyDescent="0.3">
      <c r="A122" s="26">
        <v>311</v>
      </c>
      <c r="B122" s="27" t="s">
        <v>144</v>
      </c>
      <c r="C122" s="28">
        <v>2248845.36</v>
      </c>
      <c r="D122" s="29"/>
      <c r="E122" s="4">
        <v>387938.94999999995</v>
      </c>
      <c r="F122" s="30"/>
      <c r="G122" s="4">
        <v>1860906.41</v>
      </c>
      <c r="H122" s="30"/>
      <c r="I122" s="4">
        <v>3522358</v>
      </c>
      <c r="J122" s="31"/>
      <c r="K122" s="4">
        <f t="shared" si="3"/>
        <v>3910296.95</v>
      </c>
      <c r="L122" s="30"/>
      <c r="M122" s="4">
        <f t="shared" si="4"/>
        <v>1661451.5900000003</v>
      </c>
      <c r="N122" s="32">
        <f t="shared" si="5"/>
        <v>0.7388020624059275</v>
      </c>
    </row>
    <row r="123" spans="1:14" x14ac:dyDescent="0.3">
      <c r="A123" s="26">
        <v>616</v>
      </c>
      <c r="B123" s="27" t="s">
        <v>145</v>
      </c>
      <c r="C123" s="28">
        <v>282111.28000000003</v>
      </c>
      <c r="D123" s="29"/>
      <c r="E123" s="4">
        <v>32212.280000000028</v>
      </c>
      <c r="F123" s="30"/>
      <c r="G123" s="4">
        <v>249899</v>
      </c>
      <c r="H123" s="30"/>
      <c r="I123" s="4">
        <v>288643</v>
      </c>
      <c r="J123" s="31"/>
      <c r="K123" s="4">
        <f t="shared" si="3"/>
        <v>320855.28000000003</v>
      </c>
      <c r="L123" s="30"/>
      <c r="M123" s="4">
        <f t="shared" si="4"/>
        <v>38744</v>
      </c>
      <c r="N123" s="32">
        <f t="shared" si="5"/>
        <v>0.13733587682137346</v>
      </c>
    </row>
    <row r="124" spans="1:14" x14ac:dyDescent="0.3">
      <c r="A124" s="26">
        <v>696</v>
      </c>
      <c r="B124" s="27" t="s">
        <v>146</v>
      </c>
      <c r="C124" s="28">
        <v>8458594.4399999995</v>
      </c>
      <c r="D124" s="29"/>
      <c r="E124" s="4">
        <v>5465805.0999999996</v>
      </c>
      <c r="F124" s="30"/>
      <c r="G124" s="4">
        <v>2992789.34</v>
      </c>
      <c r="H124" s="30"/>
      <c r="I124" s="4">
        <v>3989911.34</v>
      </c>
      <c r="J124" s="31"/>
      <c r="K124" s="4">
        <f t="shared" si="3"/>
        <v>9455716.4399999995</v>
      </c>
      <c r="L124" s="30"/>
      <c r="M124" s="4">
        <f t="shared" si="4"/>
        <v>997122</v>
      </c>
      <c r="N124" s="32">
        <f t="shared" si="5"/>
        <v>0.11788270581749277</v>
      </c>
    </row>
    <row r="125" spans="1:14" x14ac:dyDescent="0.3">
      <c r="A125" s="26">
        <v>798</v>
      </c>
      <c r="B125" s="27" t="s">
        <v>147</v>
      </c>
      <c r="C125" s="28">
        <v>12322818.630000001</v>
      </c>
      <c r="D125" s="29"/>
      <c r="E125" s="4">
        <v>9354432.9700000007</v>
      </c>
      <c r="F125" s="30"/>
      <c r="G125" s="4">
        <v>2968385.66</v>
      </c>
      <c r="H125" s="30"/>
      <c r="I125" s="4">
        <v>3111083.56</v>
      </c>
      <c r="J125" s="31"/>
      <c r="K125" s="4">
        <f t="shared" si="3"/>
        <v>12465516.530000001</v>
      </c>
      <c r="L125" s="30"/>
      <c r="M125" s="4">
        <f t="shared" si="4"/>
        <v>142697.90000000037</v>
      </c>
      <c r="N125" s="32">
        <f t="shared" si="5"/>
        <v>1.1579972430382217E-2</v>
      </c>
    </row>
    <row r="126" spans="1:14" x14ac:dyDescent="0.3">
      <c r="A126" s="26">
        <v>994</v>
      </c>
      <c r="B126" s="27" t="s">
        <v>148</v>
      </c>
      <c r="C126" s="28">
        <v>739517.36</v>
      </c>
      <c r="D126" s="29"/>
      <c r="E126" s="4">
        <v>116631.75000000012</v>
      </c>
      <c r="F126" s="30"/>
      <c r="G126" s="4">
        <v>622885.60999999987</v>
      </c>
      <c r="H126" s="30"/>
      <c r="I126" s="4">
        <v>1172399</v>
      </c>
      <c r="J126" s="31"/>
      <c r="K126" s="4">
        <f t="shared" si="3"/>
        <v>1289030.75</v>
      </c>
      <c r="L126" s="30"/>
      <c r="M126" s="4">
        <f t="shared" si="4"/>
        <v>549513.39</v>
      </c>
      <c r="N126" s="32">
        <f t="shared" si="5"/>
        <v>0.74307030466465318</v>
      </c>
    </row>
    <row r="127" spans="1:14" x14ac:dyDescent="0.3">
      <c r="A127" s="26">
        <v>1036</v>
      </c>
      <c r="B127" s="27" t="s">
        <v>149</v>
      </c>
      <c r="C127" s="28">
        <v>5178303.6399999997</v>
      </c>
      <c r="D127" s="29"/>
      <c r="E127" s="4">
        <v>600725.34999999963</v>
      </c>
      <c r="F127" s="30"/>
      <c r="G127" s="4">
        <v>4577578.29</v>
      </c>
      <c r="H127" s="30"/>
      <c r="I127" s="4">
        <v>7813618</v>
      </c>
      <c r="J127" s="31"/>
      <c r="K127" s="4">
        <f t="shared" si="3"/>
        <v>8414343.3499999996</v>
      </c>
      <c r="L127" s="30"/>
      <c r="M127" s="4">
        <f t="shared" si="4"/>
        <v>3236039.71</v>
      </c>
      <c r="N127" s="32">
        <f t="shared" si="5"/>
        <v>0.62492274207388887</v>
      </c>
    </row>
    <row r="128" spans="1:14" x14ac:dyDescent="0.3">
      <c r="A128" s="26">
        <v>315</v>
      </c>
      <c r="B128" s="27" t="s">
        <v>150</v>
      </c>
      <c r="C128" s="28">
        <v>53303</v>
      </c>
      <c r="D128" s="29"/>
      <c r="E128" s="4">
        <v>6629.3099999999977</v>
      </c>
      <c r="F128" s="30"/>
      <c r="G128" s="4">
        <v>46673.69</v>
      </c>
      <c r="H128" s="30"/>
      <c r="I128" s="4">
        <v>46673.69</v>
      </c>
      <c r="J128" s="31"/>
      <c r="K128" s="4">
        <f t="shared" si="3"/>
        <v>53303</v>
      </c>
      <c r="L128" s="30"/>
      <c r="M128" s="4">
        <f t="shared" si="4"/>
        <v>0</v>
      </c>
      <c r="N128" s="32">
        <f t="shared" si="5"/>
        <v>0</v>
      </c>
    </row>
    <row r="129" spans="1:14" x14ac:dyDescent="0.3">
      <c r="A129" s="26">
        <v>317</v>
      </c>
      <c r="B129" s="27" t="s">
        <v>151</v>
      </c>
      <c r="C129" s="28">
        <v>603794.86</v>
      </c>
      <c r="D129" s="29"/>
      <c r="E129" s="4">
        <v>306451.86</v>
      </c>
      <c r="F129" s="30"/>
      <c r="G129" s="4">
        <v>297343</v>
      </c>
      <c r="H129" s="30"/>
      <c r="I129" s="4">
        <v>297343</v>
      </c>
      <c r="J129" s="31"/>
      <c r="K129" s="4">
        <f t="shared" si="3"/>
        <v>603794.86</v>
      </c>
      <c r="L129" s="30"/>
      <c r="M129" s="4">
        <f t="shared" si="4"/>
        <v>0</v>
      </c>
      <c r="N129" s="32">
        <f t="shared" si="5"/>
        <v>0</v>
      </c>
    </row>
    <row r="130" spans="1:14" x14ac:dyDescent="0.3">
      <c r="A130" s="26">
        <v>316</v>
      </c>
      <c r="B130" s="27" t="s">
        <v>152</v>
      </c>
      <c r="C130" s="28">
        <v>966849.43</v>
      </c>
      <c r="D130" s="29"/>
      <c r="E130" s="4">
        <v>212894.17000000004</v>
      </c>
      <c r="F130" s="30"/>
      <c r="G130" s="4">
        <v>753955.26</v>
      </c>
      <c r="H130" s="30"/>
      <c r="I130" s="4">
        <v>1140301.79</v>
      </c>
      <c r="J130" s="31"/>
      <c r="K130" s="4">
        <f t="shared" si="3"/>
        <v>1353195.96</v>
      </c>
      <c r="L130" s="30"/>
      <c r="M130" s="4">
        <f t="shared" si="4"/>
        <v>386346.52999999991</v>
      </c>
      <c r="N130" s="32">
        <f t="shared" si="5"/>
        <v>0.39959327482873924</v>
      </c>
    </row>
    <row r="131" spans="1:14" x14ac:dyDescent="0.3">
      <c r="A131" s="26">
        <v>319</v>
      </c>
      <c r="B131" s="27" t="s">
        <v>153</v>
      </c>
      <c r="C131" s="28">
        <v>2531463.6</v>
      </c>
      <c r="D131" s="29"/>
      <c r="E131" s="4">
        <v>247278.31999999983</v>
      </c>
      <c r="F131" s="30"/>
      <c r="G131" s="4">
        <v>2284185.2800000003</v>
      </c>
      <c r="H131" s="30"/>
      <c r="I131" s="4">
        <v>3538103.5599999996</v>
      </c>
      <c r="J131" s="31"/>
      <c r="K131" s="4">
        <f t="shared" si="3"/>
        <v>3785381.8799999994</v>
      </c>
      <c r="L131" s="30"/>
      <c r="M131" s="4">
        <f t="shared" si="4"/>
        <v>1253918.2799999993</v>
      </c>
      <c r="N131" s="32">
        <f t="shared" si="5"/>
        <v>0.49533332416867432</v>
      </c>
    </row>
    <row r="132" spans="1:14" x14ac:dyDescent="0.3">
      <c r="A132" s="26">
        <v>321</v>
      </c>
      <c r="B132" s="27" t="s">
        <v>154</v>
      </c>
      <c r="C132" s="28">
        <v>243695.55</v>
      </c>
      <c r="D132" s="29"/>
      <c r="E132" s="4">
        <v>8827.6000000000058</v>
      </c>
      <c r="F132" s="30"/>
      <c r="G132" s="4">
        <v>234867.94999999998</v>
      </c>
      <c r="H132" s="30"/>
      <c r="I132" s="4">
        <v>291485.23</v>
      </c>
      <c r="J132" s="31"/>
      <c r="K132" s="4">
        <f t="shared" si="3"/>
        <v>300312.82999999996</v>
      </c>
      <c r="L132" s="30"/>
      <c r="M132" s="4">
        <f t="shared" si="4"/>
        <v>56617.27999999997</v>
      </c>
      <c r="N132" s="32">
        <f t="shared" si="5"/>
        <v>0.23232791899564836</v>
      </c>
    </row>
    <row r="133" spans="1:14" x14ac:dyDescent="0.3">
      <c r="A133" s="26">
        <v>1735</v>
      </c>
      <c r="B133" s="27" t="s">
        <v>155</v>
      </c>
      <c r="C133" s="28">
        <v>1980609.23</v>
      </c>
      <c r="D133" s="29"/>
      <c r="E133" s="4">
        <v>181285.33000000007</v>
      </c>
      <c r="F133" s="30"/>
      <c r="G133" s="4">
        <v>1799323.9</v>
      </c>
      <c r="H133" s="30"/>
      <c r="I133" s="4">
        <v>2719309.27</v>
      </c>
      <c r="J133" s="31"/>
      <c r="K133" s="4">
        <f t="shared" si="3"/>
        <v>2900594.6</v>
      </c>
      <c r="L133" s="30"/>
      <c r="M133" s="4">
        <f t="shared" si="4"/>
        <v>919985.37000000011</v>
      </c>
      <c r="N133" s="32">
        <f t="shared" si="5"/>
        <v>0.46449615404448058</v>
      </c>
    </row>
    <row r="134" spans="1:14" x14ac:dyDescent="0.3">
      <c r="A134" s="26">
        <v>335</v>
      </c>
      <c r="B134" s="27" t="s">
        <v>156</v>
      </c>
      <c r="C134" s="28">
        <v>248594.09</v>
      </c>
      <c r="D134" s="29"/>
      <c r="E134" s="4">
        <v>28175.899999999994</v>
      </c>
      <c r="F134" s="30"/>
      <c r="G134" s="4">
        <v>220418.19</v>
      </c>
      <c r="H134" s="30"/>
      <c r="I134" s="4">
        <v>225159.82</v>
      </c>
      <c r="J134" s="31"/>
      <c r="K134" s="4">
        <f t="shared" si="3"/>
        <v>253335.72</v>
      </c>
      <c r="L134" s="30"/>
      <c r="M134" s="4">
        <f t="shared" si="4"/>
        <v>4741.6300000000047</v>
      </c>
      <c r="N134" s="32">
        <f t="shared" si="5"/>
        <v>1.9073784095189089E-2</v>
      </c>
    </row>
    <row r="135" spans="1:14" x14ac:dyDescent="0.3">
      <c r="A135" s="26">
        <v>342</v>
      </c>
      <c r="B135" s="27" t="s">
        <v>157</v>
      </c>
      <c r="C135" s="28">
        <v>6113689.4900000002</v>
      </c>
      <c r="D135" s="29"/>
      <c r="E135" s="4">
        <v>3117355.49</v>
      </c>
      <c r="F135" s="30"/>
      <c r="G135" s="4">
        <v>2996334</v>
      </c>
      <c r="H135" s="30"/>
      <c r="I135" s="4">
        <v>3892335</v>
      </c>
      <c r="J135" s="31"/>
      <c r="K135" s="4">
        <f t="shared" si="3"/>
        <v>7009690.4900000002</v>
      </c>
      <c r="L135" s="30"/>
      <c r="M135" s="4">
        <f t="shared" si="4"/>
        <v>896001</v>
      </c>
      <c r="N135" s="32">
        <f t="shared" si="5"/>
        <v>0.1465565108377789</v>
      </c>
    </row>
    <row r="136" spans="1:14" x14ac:dyDescent="0.3">
      <c r="A136" s="33">
        <v>345</v>
      </c>
      <c r="B136" s="34" t="s">
        <v>158</v>
      </c>
      <c r="C136" s="35">
        <v>931558.88</v>
      </c>
      <c r="D136" s="29"/>
      <c r="E136" s="36">
        <v>176485.05000000005</v>
      </c>
      <c r="F136" s="30"/>
      <c r="G136" s="36">
        <v>755073.83</v>
      </c>
      <c r="H136" s="30"/>
      <c r="I136" s="36"/>
      <c r="J136" s="31"/>
      <c r="K136" s="36">
        <f t="shared" si="3"/>
        <v>176485.05000000005</v>
      </c>
      <c r="L136" s="30"/>
      <c r="M136" s="36">
        <f t="shared" si="4"/>
        <v>-755073.83</v>
      </c>
      <c r="N136" s="37">
        <f t="shared" si="5"/>
        <v>-0.81054869016975073</v>
      </c>
    </row>
    <row r="137" spans="1:14" x14ac:dyDescent="0.3">
      <c r="A137" s="26">
        <v>349</v>
      </c>
      <c r="B137" s="27" t="s">
        <v>159</v>
      </c>
      <c r="C137" s="28">
        <v>1143755.83</v>
      </c>
      <c r="D137" s="29"/>
      <c r="E137" s="4">
        <v>560249.17000000004</v>
      </c>
      <c r="F137" s="30"/>
      <c r="G137" s="4">
        <v>583506.66</v>
      </c>
      <c r="H137" s="30"/>
      <c r="I137" s="4">
        <v>1006933.71</v>
      </c>
      <c r="J137" s="31"/>
      <c r="K137" s="4">
        <f t="shared" si="3"/>
        <v>1567182.88</v>
      </c>
      <c r="L137" s="30"/>
      <c r="M137" s="4">
        <f t="shared" si="4"/>
        <v>423427.04999999981</v>
      </c>
      <c r="N137" s="32">
        <f t="shared" si="5"/>
        <v>0.37020755557591323</v>
      </c>
    </row>
    <row r="138" spans="1:14" x14ac:dyDescent="0.3">
      <c r="A138" s="26">
        <v>351</v>
      </c>
      <c r="B138" s="27" t="s">
        <v>160</v>
      </c>
      <c r="C138" s="28">
        <v>1323099.6200000001</v>
      </c>
      <c r="D138" s="29"/>
      <c r="E138" s="4">
        <v>113174.28000000003</v>
      </c>
      <c r="F138" s="30"/>
      <c r="G138" s="4">
        <v>1209925.3400000001</v>
      </c>
      <c r="H138" s="30"/>
      <c r="I138" s="4">
        <v>1591968.92</v>
      </c>
      <c r="J138" s="31"/>
      <c r="K138" s="4">
        <f t="shared" si="3"/>
        <v>1705143.2</v>
      </c>
      <c r="L138" s="30"/>
      <c r="M138" s="4">
        <f t="shared" si="4"/>
        <v>382043.57999999984</v>
      </c>
      <c r="N138" s="32">
        <f t="shared" si="5"/>
        <v>0.28874891521773682</v>
      </c>
    </row>
    <row r="139" spans="1:14" x14ac:dyDescent="0.3">
      <c r="A139" s="26">
        <v>353</v>
      </c>
      <c r="B139" s="27" t="s">
        <v>161</v>
      </c>
      <c r="C139" s="28">
        <v>1224237.47</v>
      </c>
      <c r="D139" s="29"/>
      <c r="E139" s="4">
        <v>447546.47</v>
      </c>
      <c r="F139" s="30"/>
      <c r="G139" s="4">
        <v>776691</v>
      </c>
      <c r="H139" s="30"/>
      <c r="I139" s="4">
        <v>1138178.6200000001</v>
      </c>
      <c r="J139" s="31"/>
      <c r="K139" s="4">
        <f t="shared" ref="K139:K202" si="6">E139+I139</f>
        <v>1585725.09</v>
      </c>
      <c r="L139" s="30"/>
      <c r="M139" s="4">
        <f t="shared" ref="M139:M202" si="7">K139-C139</f>
        <v>361487.62000000011</v>
      </c>
      <c r="N139" s="32">
        <f t="shared" ref="N139:N202" si="8">IF(C139&gt;0,M139/C139,IF(K139&gt;0,100%,0%))</f>
        <v>0.29527573600569512</v>
      </c>
    </row>
    <row r="140" spans="1:14" x14ac:dyDescent="0.3">
      <c r="A140" s="33">
        <v>1013</v>
      </c>
      <c r="B140" s="34" t="s">
        <v>162</v>
      </c>
      <c r="C140" s="35">
        <v>2466101.34</v>
      </c>
      <c r="D140" s="29"/>
      <c r="E140" s="36">
        <v>2450900.1799999997</v>
      </c>
      <c r="F140" s="30"/>
      <c r="G140" s="36">
        <v>15201.16</v>
      </c>
      <c r="H140" s="30"/>
      <c r="I140" s="36"/>
      <c r="J140" s="31"/>
      <c r="K140" s="36">
        <f t="shared" si="6"/>
        <v>2450900.1799999997</v>
      </c>
      <c r="L140" s="30"/>
      <c r="M140" s="36">
        <f t="shared" si="7"/>
        <v>-15201.160000000149</v>
      </c>
      <c r="N140" s="37">
        <f t="shared" si="8"/>
        <v>-6.1640451482825719E-3</v>
      </c>
    </row>
    <row r="141" spans="1:14" x14ac:dyDescent="0.3">
      <c r="A141" s="33">
        <v>359</v>
      </c>
      <c r="B141" s="34" t="s">
        <v>163</v>
      </c>
      <c r="C141" s="35">
        <v>40657.449999999997</v>
      </c>
      <c r="D141" s="29"/>
      <c r="E141" s="36">
        <v>1597.6500000000015</v>
      </c>
      <c r="F141" s="30"/>
      <c r="G141" s="36">
        <v>39059.799999999996</v>
      </c>
      <c r="H141" s="30"/>
      <c r="I141" s="36"/>
      <c r="J141" s="31"/>
      <c r="K141" s="36">
        <f t="shared" si="6"/>
        <v>1597.6500000000015</v>
      </c>
      <c r="L141" s="30"/>
      <c r="M141" s="36">
        <f t="shared" si="7"/>
        <v>-39059.799999999996</v>
      </c>
      <c r="N141" s="37">
        <f t="shared" si="8"/>
        <v>-0.960704618710716</v>
      </c>
    </row>
    <row r="142" spans="1:14" x14ac:dyDescent="0.3">
      <c r="A142" s="26">
        <v>1509</v>
      </c>
      <c r="B142" s="27" t="s">
        <v>164</v>
      </c>
      <c r="C142" s="28">
        <v>585010.53</v>
      </c>
      <c r="D142" s="29"/>
      <c r="E142" s="4">
        <v>164891.99000000005</v>
      </c>
      <c r="F142" s="30"/>
      <c r="G142" s="4">
        <v>420118.54</v>
      </c>
      <c r="H142" s="30"/>
      <c r="I142" s="4">
        <v>471551</v>
      </c>
      <c r="J142" s="31"/>
      <c r="K142" s="4">
        <f t="shared" si="6"/>
        <v>636442.99</v>
      </c>
      <c r="L142" s="30"/>
      <c r="M142" s="4">
        <f t="shared" si="7"/>
        <v>51432.459999999963</v>
      </c>
      <c r="N142" s="32">
        <f t="shared" si="8"/>
        <v>8.7917152533989365E-2</v>
      </c>
    </row>
    <row r="143" spans="1:14" x14ac:dyDescent="0.3">
      <c r="A143" s="26">
        <v>364</v>
      </c>
      <c r="B143" s="27" t="s">
        <v>165</v>
      </c>
      <c r="C143" s="28">
        <v>89053601.510000005</v>
      </c>
      <c r="D143" s="29"/>
      <c r="E143" s="4">
        <v>14782200.850000009</v>
      </c>
      <c r="F143" s="30"/>
      <c r="G143" s="4">
        <v>74271400.659999996</v>
      </c>
      <c r="H143" s="30"/>
      <c r="I143" s="4">
        <v>92158895</v>
      </c>
      <c r="J143" s="31"/>
      <c r="K143" s="4">
        <f t="shared" si="6"/>
        <v>106941095.85000001</v>
      </c>
      <c r="L143" s="30"/>
      <c r="M143" s="4">
        <f t="shared" si="7"/>
        <v>17887494.340000004</v>
      </c>
      <c r="N143" s="32">
        <f t="shared" si="8"/>
        <v>0.2008621104222425</v>
      </c>
    </row>
    <row r="144" spans="1:14" x14ac:dyDescent="0.3">
      <c r="A144" s="26">
        <v>389</v>
      </c>
      <c r="B144" s="27" t="s">
        <v>166</v>
      </c>
      <c r="C144" s="28">
        <v>1343669.79</v>
      </c>
      <c r="D144" s="29"/>
      <c r="E144" s="4">
        <v>851506.45</v>
      </c>
      <c r="F144" s="30"/>
      <c r="G144" s="4">
        <v>492163.34</v>
      </c>
      <c r="H144" s="30"/>
      <c r="I144" s="4">
        <v>756414</v>
      </c>
      <c r="J144" s="31"/>
      <c r="K144" s="4">
        <f t="shared" si="6"/>
        <v>1607920.45</v>
      </c>
      <c r="L144" s="30"/>
      <c r="M144" s="4">
        <f t="shared" si="7"/>
        <v>264250.65999999992</v>
      </c>
      <c r="N144" s="32">
        <f t="shared" si="8"/>
        <v>0.19666339302009603</v>
      </c>
    </row>
    <row r="145" spans="1:14" x14ac:dyDescent="0.3">
      <c r="A145" s="26">
        <v>399</v>
      </c>
      <c r="B145" s="27" t="s">
        <v>167</v>
      </c>
      <c r="C145" s="28">
        <v>76736.25</v>
      </c>
      <c r="D145" s="29"/>
      <c r="E145" s="4">
        <v>6756.0599999999977</v>
      </c>
      <c r="F145" s="30"/>
      <c r="G145" s="4">
        <v>69980.19</v>
      </c>
      <c r="H145" s="30"/>
      <c r="I145" s="4">
        <v>69980.19</v>
      </c>
      <c r="J145" s="31"/>
      <c r="K145" s="4">
        <f t="shared" si="6"/>
        <v>76736.25</v>
      </c>
      <c r="L145" s="30"/>
      <c r="M145" s="4">
        <f t="shared" si="7"/>
        <v>0</v>
      </c>
      <c r="N145" s="32">
        <f t="shared" si="8"/>
        <v>0</v>
      </c>
    </row>
    <row r="146" spans="1:14" x14ac:dyDescent="0.3">
      <c r="A146" s="26">
        <v>405</v>
      </c>
      <c r="B146" s="27" t="s">
        <v>168</v>
      </c>
      <c r="C146" s="28">
        <v>793037.28</v>
      </c>
      <c r="D146" s="29"/>
      <c r="E146" s="4">
        <v>385264.28</v>
      </c>
      <c r="F146" s="30"/>
      <c r="G146" s="4">
        <v>407773</v>
      </c>
      <c r="H146" s="30"/>
      <c r="I146" s="4">
        <v>552631.09</v>
      </c>
      <c r="J146" s="31"/>
      <c r="K146" s="4">
        <f t="shared" si="6"/>
        <v>937895.37</v>
      </c>
      <c r="L146" s="30"/>
      <c r="M146" s="4">
        <f t="shared" si="7"/>
        <v>144858.08999999997</v>
      </c>
      <c r="N146" s="32">
        <f t="shared" si="8"/>
        <v>0.18266239640083498</v>
      </c>
    </row>
    <row r="147" spans="1:14" x14ac:dyDescent="0.3">
      <c r="A147" s="26">
        <v>408</v>
      </c>
      <c r="B147" s="27" t="s">
        <v>169</v>
      </c>
      <c r="C147" s="28">
        <v>321545.75</v>
      </c>
      <c r="D147" s="29"/>
      <c r="E147" s="4">
        <v>39268.799999999988</v>
      </c>
      <c r="F147" s="30"/>
      <c r="G147" s="4">
        <v>282276.95</v>
      </c>
      <c r="H147" s="30"/>
      <c r="I147" s="4">
        <v>336926.44</v>
      </c>
      <c r="J147" s="31"/>
      <c r="K147" s="4">
        <f t="shared" si="6"/>
        <v>376195.24</v>
      </c>
      <c r="L147" s="30"/>
      <c r="M147" s="4">
        <f t="shared" si="7"/>
        <v>54649.489999999991</v>
      </c>
      <c r="N147" s="32">
        <f t="shared" si="8"/>
        <v>0.16995867617594071</v>
      </c>
    </row>
    <row r="148" spans="1:14" x14ac:dyDescent="0.3">
      <c r="A148" s="26">
        <v>1438</v>
      </c>
      <c r="B148" s="27" t="s">
        <v>170</v>
      </c>
      <c r="C148" s="28">
        <v>28945889.489999998</v>
      </c>
      <c r="D148" s="29"/>
      <c r="E148" s="4">
        <v>15108204.769999998</v>
      </c>
      <c r="F148" s="30"/>
      <c r="G148" s="4">
        <v>13837684.720000001</v>
      </c>
      <c r="H148" s="30"/>
      <c r="I148" s="4">
        <v>18704558</v>
      </c>
      <c r="J148" s="31"/>
      <c r="K148" s="4">
        <f t="shared" si="6"/>
        <v>33812762.769999996</v>
      </c>
      <c r="L148" s="30"/>
      <c r="M148" s="4">
        <f t="shared" si="7"/>
        <v>4866873.2799999975</v>
      </c>
      <c r="N148" s="32">
        <f t="shared" si="8"/>
        <v>0.16813693984706765</v>
      </c>
    </row>
    <row r="149" spans="1:14" x14ac:dyDescent="0.3">
      <c r="A149" s="26">
        <v>1445</v>
      </c>
      <c r="B149" s="27" t="s">
        <v>171</v>
      </c>
      <c r="C149" s="28">
        <v>23837193.289999999</v>
      </c>
      <c r="D149" s="29"/>
      <c r="E149" s="4">
        <v>13398149.949999999</v>
      </c>
      <c r="F149" s="30"/>
      <c r="G149" s="4">
        <v>10439043.34</v>
      </c>
      <c r="H149" s="30"/>
      <c r="I149" s="4">
        <v>16446336.799999999</v>
      </c>
      <c r="J149" s="31"/>
      <c r="K149" s="4">
        <f t="shared" si="6"/>
        <v>29844486.75</v>
      </c>
      <c r="L149" s="30"/>
      <c r="M149" s="4">
        <f t="shared" si="7"/>
        <v>6007293.4600000009</v>
      </c>
      <c r="N149" s="32">
        <f t="shared" si="8"/>
        <v>0.25201345590129254</v>
      </c>
    </row>
    <row r="150" spans="1:14" x14ac:dyDescent="0.3">
      <c r="A150" s="26">
        <v>561</v>
      </c>
      <c r="B150" s="27" t="s">
        <v>172</v>
      </c>
      <c r="C150" s="28">
        <v>16836018.75</v>
      </c>
      <c r="D150" s="29"/>
      <c r="E150" s="4">
        <v>10154322.09</v>
      </c>
      <c r="F150" s="30"/>
      <c r="G150" s="4">
        <v>6681696.6600000001</v>
      </c>
      <c r="H150" s="30"/>
      <c r="I150" s="4">
        <v>8836577.9100000001</v>
      </c>
      <c r="J150" s="31"/>
      <c r="K150" s="4">
        <f t="shared" si="6"/>
        <v>18990900</v>
      </c>
      <c r="L150" s="30"/>
      <c r="M150" s="4">
        <f t="shared" si="7"/>
        <v>2154881.25</v>
      </c>
      <c r="N150" s="32">
        <f t="shared" si="8"/>
        <v>0.12799232894653315</v>
      </c>
    </row>
    <row r="151" spans="1:14" x14ac:dyDescent="0.3">
      <c r="A151" s="26">
        <v>1446</v>
      </c>
      <c r="B151" s="27" t="s">
        <v>173</v>
      </c>
      <c r="C151" s="28">
        <v>17178597.800000001</v>
      </c>
      <c r="D151" s="29"/>
      <c r="E151" s="4">
        <v>11002697.800000001</v>
      </c>
      <c r="F151" s="30"/>
      <c r="G151" s="4">
        <v>6175900</v>
      </c>
      <c r="H151" s="30"/>
      <c r="I151" s="4">
        <v>8212593</v>
      </c>
      <c r="J151" s="31"/>
      <c r="K151" s="4">
        <f t="shared" si="6"/>
        <v>19215290.800000001</v>
      </c>
      <c r="L151" s="30"/>
      <c r="M151" s="4">
        <f t="shared" si="7"/>
        <v>2036693</v>
      </c>
      <c r="N151" s="32">
        <f t="shared" si="8"/>
        <v>0.11855990947060882</v>
      </c>
    </row>
    <row r="152" spans="1:14" x14ac:dyDescent="0.3">
      <c r="A152" s="26">
        <v>1449</v>
      </c>
      <c r="B152" s="27" t="s">
        <v>174</v>
      </c>
      <c r="C152" s="28">
        <v>23854842.199999999</v>
      </c>
      <c r="D152" s="29"/>
      <c r="E152" s="4">
        <v>6493410.1999999993</v>
      </c>
      <c r="F152" s="30"/>
      <c r="G152" s="4">
        <v>17361432</v>
      </c>
      <c r="H152" s="30"/>
      <c r="I152" s="4">
        <v>27371302</v>
      </c>
      <c r="J152" s="31"/>
      <c r="K152" s="4">
        <f t="shared" si="6"/>
        <v>33864712.200000003</v>
      </c>
      <c r="L152" s="30"/>
      <c r="M152" s="4">
        <f t="shared" si="7"/>
        <v>10009870.000000004</v>
      </c>
      <c r="N152" s="32">
        <f t="shared" si="8"/>
        <v>0.41961585476344104</v>
      </c>
    </row>
    <row r="153" spans="1:14" x14ac:dyDescent="0.3">
      <c r="A153" s="26">
        <v>587</v>
      </c>
      <c r="B153" s="27" t="s">
        <v>175</v>
      </c>
      <c r="C153" s="28">
        <v>43343425.299999997</v>
      </c>
      <c r="D153" s="29"/>
      <c r="E153" s="4">
        <v>21702008.279999997</v>
      </c>
      <c r="F153" s="30"/>
      <c r="G153" s="4">
        <v>21641417.02</v>
      </c>
      <c r="H153" s="30"/>
      <c r="I153" s="4">
        <v>27681220</v>
      </c>
      <c r="J153" s="31"/>
      <c r="K153" s="4">
        <f t="shared" si="6"/>
        <v>49383228.280000001</v>
      </c>
      <c r="L153" s="30"/>
      <c r="M153" s="4">
        <f t="shared" si="7"/>
        <v>6039802.9800000042</v>
      </c>
      <c r="N153" s="32">
        <f t="shared" si="8"/>
        <v>0.13934761588858563</v>
      </c>
    </row>
    <row r="154" spans="1:14" x14ac:dyDescent="0.3">
      <c r="A154" s="26">
        <v>601</v>
      </c>
      <c r="B154" s="27" t="s">
        <v>176</v>
      </c>
      <c r="C154" s="28">
        <v>718747.48</v>
      </c>
      <c r="D154" s="29"/>
      <c r="E154" s="4">
        <v>96133.119999999995</v>
      </c>
      <c r="F154" s="30"/>
      <c r="G154" s="4">
        <v>622614.36</v>
      </c>
      <c r="H154" s="30"/>
      <c r="I154" s="4">
        <v>1990658</v>
      </c>
      <c r="J154" s="31"/>
      <c r="K154" s="4">
        <f t="shared" si="6"/>
        <v>2086791.12</v>
      </c>
      <c r="L154" s="30"/>
      <c r="M154" s="4">
        <f t="shared" si="7"/>
        <v>1368043.6400000001</v>
      </c>
      <c r="N154" s="32">
        <f t="shared" si="8"/>
        <v>1.9033717377346493</v>
      </c>
    </row>
    <row r="155" spans="1:14" x14ac:dyDescent="0.3">
      <c r="A155" s="26">
        <v>603</v>
      </c>
      <c r="B155" s="27" t="s">
        <v>177</v>
      </c>
      <c r="C155" s="28">
        <v>2838652.36</v>
      </c>
      <c r="D155" s="29"/>
      <c r="E155" s="4">
        <v>734465.73</v>
      </c>
      <c r="F155" s="30"/>
      <c r="G155" s="4">
        <v>2104186.63</v>
      </c>
      <c r="H155" s="30"/>
      <c r="I155" s="4">
        <v>3658071.8099999996</v>
      </c>
      <c r="J155" s="31"/>
      <c r="K155" s="4">
        <f t="shared" si="6"/>
        <v>4392537.5399999991</v>
      </c>
      <c r="L155" s="30"/>
      <c r="M155" s="4">
        <f t="shared" si="7"/>
        <v>1553885.1799999992</v>
      </c>
      <c r="N155" s="32">
        <f t="shared" si="8"/>
        <v>0.54740242302865127</v>
      </c>
    </row>
    <row r="156" spans="1:14" x14ac:dyDescent="0.3">
      <c r="A156" s="26">
        <v>1508</v>
      </c>
      <c r="B156" s="27" t="s">
        <v>178</v>
      </c>
      <c r="C156" s="28">
        <v>29907203.359999999</v>
      </c>
      <c r="D156" s="29"/>
      <c r="E156" s="4">
        <v>19601981.879999999</v>
      </c>
      <c r="F156" s="30"/>
      <c r="G156" s="4">
        <v>10305221.48</v>
      </c>
      <c r="H156" s="30"/>
      <c r="I156" s="4">
        <v>12501998</v>
      </c>
      <c r="J156" s="31"/>
      <c r="K156" s="4">
        <f t="shared" si="6"/>
        <v>32103979.879999999</v>
      </c>
      <c r="L156" s="30"/>
      <c r="M156" s="4">
        <f t="shared" si="7"/>
        <v>2196776.5199999996</v>
      </c>
      <c r="N156" s="32">
        <f t="shared" si="8"/>
        <v>7.345309066705058E-2</v>
      </c>
    </row>
    <row r="157" spans="1:14" x14ac:dyDescent="0.3">
      <c r="A157" s="26">
        <v>1450</v>
      </c>
      <c r="B157" s="27" t="s">
        <v>179</v>
      </c>
      <c r="C157" s="28">
        <v>22293415.109999999</v>
      </c>
      <c r="D157" s="29"/>
      <c r="E157" s="4">
        <v>13877430.949999999</v>
      </c>
      <c r="F157" s="30"/>
      <c r="G157" s="4">
        <v>8415984.1600000001</v>
      </c>
      <c r="H157" s="30"/>
      <c r="I157" s="4">
        <v>13217810.350000001</v>
      </c>
      <c r="J157" s="31"/>
      <c r="K157" s="4">
        <f t="shared" si="6"/>
        <v>27095241.300000001</v>
      </c>
      <c r="L157" s="30"/>
      <c r="M157" s="4">
        <f t="shared" si="7"/>
        <v>4801826.1900000013</v>
      </c>
      <c r="N157" s="32">
        <f t="shared" si="8"/>
        <v>0.21539213109821295</v>
      </c>
    </row>
    <row r="158" spans="1:14" x14ac:dyDescent="0.3">
      <c r="A158" s="26">
        <v>617</v>
      </c>
      <c r="B158" s="27" t="s">
        <v>180</v>
      </c>
      <c r="C158" s="28">
        <v>21995866.760000002</v>
      </c>
      <c r="D158" s="29"/>
      <c r="E158" s="4">
        <v>14502850.420000002</v>
      </c>
      <c r="F158" s="30"/>
      <c r="G158" s="4">
        <v>7493016.3399999999</v>
      </c>
      <c r="H158" s="30"/>
      <c r="I158" s="4">
        <v>9974437.3499999996</v>
      </c>
      <c r="J158" s="31"/>
      <c r="K158" s="4">
        <f t="shared" si="6"/>
        <v>24477287.770000003</v>
      </c>
      <c r="L158" s="30"/>
      <c r="M158" s="4">
        <f t="shared" si="7"/>
        <v>2481421.0100000016</v>
      </c>
      <c r="N158" s="32">
        <f t="shared" si="8"/>
        <v>0.11281305879305124</v>
      </c>
    </row>
    <row r="159" spans="1:14" x14ac:dyDescent="0.3">
      <c r="A159" s="26">
        <v>1451</v>
      </c>
      <c r="B159" s="27" t="s">
        <v>181</v>
      </c>
      <c r="C159" s="28">
        <v>18901720.199999999</v>
      </c>
      <c r="D159" s="29"/>
      <c r="E159" s="4">
        <v>10725463.539999999</v>
      </c>
      <c r="F159" s="30"/>
      <c r="G159" s="4">
        <v>8176256.6600000001</v>
      </c>
      <c r="H159" s="30"/>
      <c r="I159" s="4">
        <v>12421447.879999999</v>
      </c>
      <c r="J159" s="31"/>
      <c r="K159" s="4">
        <f t="shared" si="6"/>
        <v>23146911.419999998</v>
      </c>
      <c r="L159" s="30"/>
      <c r="M159" s="4">
        <f t="shared" si="7"/>
        <v>4245191.2199999988</v>
      </c>
      <c r="N159" s="32">
        <f t="shared" si="8"/>
        <v>0.22459285054912614</v>
      </c>
    </row>
    <row r="160" spans="1:14" x14ac:dyDescent="0.3">
      <c r="A160" s="26">
        <v>1452</v>
      </c>
      <c r="B160" s="27" t="s">
        <v>182</v>
      </c>
      <c r="C160" s="28">
        <v>21451427.370000001</v>
      </c>
      <c r="D160" s="29"/>
      <c r="E160" s="4">
        <v>5513857.7200000007</v>
      </c>
      <c r="F160" s="30"/>
      <c r="G160" s="4">
        <v>15937569.65</v>
      </c>
      <c r="H160" s="30"/>
      <c r="I160" s="4">
        <v>23196842.280000001</v>
      </c>
      <c r="J160" s="31"/>
      <c r="K160" s="4">
        <f t="shared" si="6"/>
        <v>28710700</v>
      </c>
      <c r="L160" s="30"/>
      <c r="M160" s="4">
        <f t="shared" si="7"/>
        <v>7259272.629999999</v>
      </c>
      <c r="N160" s="32">
        <f t="shared" si="8"/>
        <v>0.33840510958968406</v>
      </c>
    </row>
    <row r="161" spans="1:14" x14ac:dyDescent="0.3">
      <c r="A161" s="26">
        <v>1455</v>
      </c>
      <c r="B161" s="27" t="s">
        <v>183</v>
      </c>
      <c r="C161" s="28">
        <v>38782020.030000001</v>
      </c>
      <c r="D161" s="29"/>
      <c r="E161" s="4">
        <v>15835143</v>
      </c>
      <c r="F161" s="30"/>
      <c r="G161" s="4">
        <v>22946877.030000001</v>
      </c>
      <c r="H161" s="30"/>
      <c r="I161" s="4">
        <v>33153742.890000001</v>
      </c>
      <c r="J161" s="31"/>
      <c r="K161" s="4">
        <f t="shared" si="6"/>
        <v>48988885.890000001</v>
      </c>
      <c r="L161" s="30"/>
      <c r="M161" s="4">
        <f t="shared" si="7"/>
        <v>10206865.859999999</v>
      </c>
      <c r="N161" s="32">
        <f t="shared" si="8"/>
        <v>0.26318551359894182</v>
      </c>
    </row>
    <row r="162" spans="1:14" x14ac:dyDescent="0.3">
      <c r="A162" s="26">
        <v>635</v>
      </c>
      <c r="B162" s="27" t="s">
        <v>184</v>
      </c>
      <c r="C162" s="28">
        <v>22939645.390000001</v>
      </c>
      <c r="D162" s="29"/>
      <c r="E162" s="4">
        <v>10935222.73</v>
      </c>
      <c r="F162" s="30"/>
      <c r="G162" s="4">
        <v>12004422.66</v>
      </c>
      <c r="H162" s="30"/>
      <c r="I162" s="4">
        <v>15409073</v>
      </c>
      <c r="J162" s="31"/>
      <c r="K162" s="4">
        <f t="shared" si="6"/>
        <v>26344295.73</v>
      </c>
      <c r="L162" s="30"/>
      <c r="M162" s="4">
        <f t="shared" si="7"/>
        <v>3404650.34</v>
      </c>
      <c r="N162" s="32">
        <f t="shared" si="8"/>
        <v>0.14841774064581562</v>
      </c>
    </row>
    <row r="163" spans="1:14" x14ac:dyDescent="0.3">
      <c r="A163" s="26">
        <v>1456</v>
      </c>
      <c r="B163" s="27" t="s">
        <v>185</v>
      </c>
      <c r="C163" s="28">
        <v>20557486.030000001</v>
      </c>
      <c r="D163" s="29"/>
      <c r="E163" s="4">
        <v>12092140.370000001</v>
      </c>
      <c r="F163" s="30"/>
      <c r="G163" s="4">
        <v>8465345.6600000001</v>
      </c>
      <c r="H163" s="30"/>
      <c r="I163" s="4">
        <v>10781655</v>
      </c>
      <c r="J163" s="31"/>
      <c r="K163" s="4">
        <f t="shared" si="6"/>
        <v>22873795.370000001</v>
      </c>
      <c r="L163" s="30"/>
      <c r="M163" s="4">
        <f t="shared" si="7"/>
        <v>2316309.34</v>
      </c>
      <c r="N163" s="32">
        <f t="shared" si="8"/>
        <v>0.11267473739832573</v>
      </c>
    </row>
    <row r="164" spans="1:14" x14ac:dyDescent="0.3">
      <c r="A164" s="26">
        <v>646</v>
      </c>
      <c r="B164" s="27" t="s">
        <v>186</v>
      </c>
      <c r="C164" s="28">
        <v>38246373.369999997</v>
      </c>
      <c r="D164" s="29"/>
      <c r="E164" s="4">
        <v>19531414.319999997</v>
      </c>
      <c r="F164" s="30"/>
      <c r="G164" s="4">
        <v>18714959.050000001</v>
      </c>
      <c r="H164" s="30"/>
      <c r="I164" s="4">
        <v>21882857</v>
      </c>
      <c r="J164" s="31"/>
      <c r="K164" s="4">
        <f t="shared" si="6"/>
        <v>41414271.319999993</v>
      </c>
      <c r="L164" s="30"/>
      <c r="M164" s="4">
        <f t="shared" si="7"/>
        <v>3167897.9499999955</v>
      </c>
      <c r="N164" s="32">
        <f t="shared" si="8"/>
        <v>8.2828714747758464E-2</v>
      </c>
    </row>
    <row r="165" spans="1:14" x14ac:dyDescent="0.3">
      <c r="A165" s="26">
        <v>1457</v>
      </c>
      <c r="B165" s="27" t="s">
        <v>187</v>
      </c>
      <c r="C165" s="28">
        <v>31254955.23</v>
      </c>
      <c r="D165" s="29"/>
      <c r="E165" s="4">
        <v>14098924.469999999</v>
      </c>
      <c r="F165" s="30"/>
      <c r="G165" s="4">
        <v>17156030.760000002</v>
      </c>
      <c r="H165" s="30"/>
      <c r="I165" s="4">
        <v>23951190.699999999</v>
      </c>
      <c r="J165" s="31"/>
      <c r="K165" s="4">
        <f t="shared" si="6"/>
        <v>38050115.170000002</v>
      </c>
      <c r="L165" s="30"/>
      <c r="M165" s="4">
        <f t="shared" si="7"/>
        <v>6795159.9400000013</v>
      </c>
      <c r="N165" s="32">
        <f t="shared" si="8"/>
        <v>0.21741064384816913</v>
      </c>
    </row>
    <row r="166" spans="1:14" x14ac:dyDescent="0.3">
      <c r="A166" s="26">
        <v>1458</v>
      </c>
      <c r="B166" s="27" t="s">
        <v>188</v>
      </c>
      <c r="C166" s="28">
        <v>26736082</v>
      </c>
      <c r="D166" s="29"/>
      <c r="E166" s="4">
        <v>18171894.68</v>
      </c>
      <c r="F166" s="30"/>
      <c r="G166" s="4">
        <v>8564187.3200000003</v>
      </c>
      <c r="H166" s="30"/>
      <c r="I166" s="4">
        <v>11618307</v>
      </c>
      <c r="J166" s="31"/>
      <c r="K166" s="4">
        <f t="shared" si="6"/>
        <v>29790201.68</v>
      </c>
      <c r="L166" s="30"/>
      <c r="M166" s="4">
        <f t="shared" si="7"/>
        <v>3054119.6799999997</v>
      </c>
      <c r="N166" s="32">
        <f t="shared" si="8"/>
        <v>0.1142321331898967</v>
      </c>
    </row>
    <row r="167" spans="1:14" x14ac:dyDescent="0.3">
      <c r="A167" s="26">
        <v>1459</v>
      </c>
      <c r="B167" s="27" t="s">
        <v>189</v>
      </c>
      <c r="C167" s="28">
        <v>7314043.0899999999</v>
      </c>
      <c r="D167" s="29"/>
      <c r="E167" s="4">
        <v>3672034.4299999997</v>
      </c>
      <c r="F167" s="30"/>
      <c r="G167" s="4">
        <v>3642008.66</v>
      </c>
      <c r="H167" s="30"/>
      <c r="I167" s="4">
        <v>5547583</v>
      </c>
      <c r="J167" s="31"/>
      <c r="K167" s="4">
        <f t="shared" si="6"/>
        <v>9219617.4299999997</v>
      </c>
      <c r="L167" s="30"/>
      <c r="M167" s="4">
        <f t="shared" si="7"/>
        <v>1905574.3399999999</v>
      </c>
      <c r="N167" s="32">
        <f t="shared" si="8"/>
        <v>0.26053638412458408</v>
      </c>
    </row>
    <row r="168" spans="1:14" x14ac:dyDescent="0.3">
      <c r="A168" s="26">
        <v>1460</v>
      </c>
      <c r="B168" s="27" t="s">
        <v>190</v>
      </c>
      <c r="C168" s="28">
        <v>33732880.979999997</v>
      </c>
      <c r="D168" s="29"/>
      <c r="E168" s="4">
        <v>5712926.2799999975</v>
      </c>
      <c r="F168" s="30"/>
      <c r="G168" s="4">
        <v>28019954.699999999</v>
      </c>
      <c r="H168" s="30"/>
      <c r="I168" s="4">
        <v>39839512.700000003</v>
      </c>
      <c r="J168" s="31"/>
      <c r="K168" s="4">
        <f t="shared" si="6"/>
        <v>45552438.980000004</v>
      </c>
      <c r="L168" s="30"/>
      <c r="M168" s="4">
        <f t="shared" si="7"/>
        <v>11819558.000000007</v>
      </c>
      <c r="N168" s="32">
        <f t="shared" si="8"/>
        <v>0.35038685272709869</v>
      </c>
    </row>
    <row r="169" spans="1:14" x14ac:dyDescent="0.3">
      <c r="A169" s="26">
        <v>1615</v>
      </c>
      <c r="B169" s="27" t="s">
        <v>191</v>
      </c>
      <c r="C169" s="28">
        <v>29473776.43</v>
      </c>
      <c r="D169" s="29"/>
      <c r="E169" s="4">
        <v>20350349.77</v>
      </c>
      <c r="F169" s="30"/>
      <c r="G169" s="4">
        <v>9123426.6600000001</v>
      </c>
      <c r="H169" s="30"/>
      <c r="I169" s="4">
        <v>12173086.52</v>
      </c>
      <c r="J169" s="31"/>
      <c r="K169" s="4">
        <f t="shared" si="6"/>
        <v>32523436.289999999</v>
      </c>
      <c r="L169" s="30"/>
      <c r="M169" s="4">
        <f t="shared" si="7"/>
        <v>3049659.8599999994</v>
      </c>
      <c r="N169" s="32">
        <f t="shared" si="8"/>
        <v>0.10347027864728903</v>
      </c>
    </row>
    <row r="170" spans="1:14" x14ac:dyDescent="0.3">
      <c r="A170" s="26">
        <v>1461</v>
      </c>
      <c r="B170" s="27" t="s">
        <v>192</v>
      </c>
      <c r="C170" s="28">
        <v>9374087.6899999995</v>
      </c>
      <c r="D170" s="29"/>
      <c r="E170" s="4">
        <v>1778347.4000000004</v>
      </c>
      <c r="F170" s="30"/>
      <c r="G170" s="4">
        <v>7595740.2899999991</v>
      </c>
      <c r="H170" s="30"/>
      <c r="I170" s="4">
        <v>12947900.030000001</v>
      </c>
      <c r="J170" s="31"/>
      <c r="K170" s="4">
        <f t="shared" si="6"/>
        <v>14726247.430000002</v>
      </c>
      <c r="L170" s="30"/>
      <c r="M170" s="4">
        <f t="shared" si="7"/>
        <v>5352159.7400000021</v>
      </c>
      <c r="N170" s="32">
        <f t="shared" si="8"/>
        <v>0.57095260008176885</v>
      </c>
    </row>
    <row r="171" spans="1:14" x14ac:dyDescent="0.3">
      <c r="A171" s="26">
        <v>1462</v>
      </c>
      <c r="B171" s="27" t="s">
        <v>193</v>
      </c>
      <c r="C171" s="28">
        <v>11767531.460000001</v>
      </c>
      <c r="D171" s="29"/>
      <c r="E171" s="4">
        <v>3101710.540000001</v>
      </c>
      <c r="F171" s="30"/>
      <c r="G171" s="4">
        <v>8665820.9199999999</v>
      </c>
      <c r="H171" s="30"/>
      <c r="I171" s="4">
        <v>12673500.290000001</v>
      </c>
      <c r="J171" s="31"/>
      <c r="K171" s="4">
        <f t="shared" si="6"/>
        <v>15775210.830000002</v>
      </c>
      <c r="L171" s="30"/>
      <c r="M171" s="4">
        <f t="shared" si="7"/>
        <v>4007679.370000001</v>
      </c>
      <c r="N171" s="32">
        <f t="shared" si="8"/>
        <v>0.34057095012856681</v>
      </c>
    </row>
    <row r="172" spans="1:14" x14ac:dyDescent="0.3">
      <c r="A172" s="26">
        <v>1464</v>
      </c>
      <c r="B172" s="27" t="s">
        <v>194</v>
      </c>
      <c r="C172" s="28">
        <v>13292465.32</v>
      </c>
      <c r="D172" s="29"/>
      <c r="E172" s="4">
        <v>6986230.6400000006</v>
      </c>
      <c r="F172" s="30"/>
      <c r="G172" s="4">
        <v>6306234.6799999997</v>
      </c>
      <c r="H172" s="30"/>
      <c r="I172" s="4">
        <v>7920352.4900000002</v>
      </c>
      <c r="J172" s="31"/>
      <c r="K172" s="4">
        <f t="shared" si="6"/>
        <v>14906583.130000001</v>
      </c>
      <c r="L172" s="30"/>
      <c r="M172" s="4">
        <f t="shared" si="7"/>
        <v>1614117.8100000005</v>
      </c>
      <c r="N172" s="32">
        <f t="shared" si="8"/>
        <v>0.12143103413415567</v>
      </c>
    </row>
    <row r="173" spans="1:14" x14ac:dyDescent="0.3">
      <c r="A173" s="26">
        <v>1465</v>
      </c>
      <c r="B173" s="27" t="s">
        <v>195</v>
      </c>
      <c r="C173" s="28">
        <v>8473851.4499999993</v>
      </c>
      <c r="D173" s="29"/>
      <c r="E173" s="4">
        <v>4784126.1099999994</v>
      </c>
      <c r="F173" s="30"/>
      <c r="G173" s="4">
        <v>3689725.34</v>
      </c>
      <c r="H173" s="30"/>
      <c r="I173" s="4">
        <v>7296560.0899999999</v>
      </c>
      <c r="J173" s="31"/>
      <c r="K173" s="4">
        <f t="shared" si="6"/>
        <v>12080686.199999999</v>
      </c>
      <c r="L173" s="30"/>
      <c r="M173" s="4">
        <f t="shared" si="7"/>
        <v>3606834.75</v>
      </c>
      <c r="N173" s="32">
        <f t="shared" si="8"/>
        <v>0.42564290526948056</v>
      </c>
    </row>
    <row r="174" spans="1:14" x14ac:dyDescent="0.3">
      <c r="A174" s="26">
        <v>703</v>
      </c>
      <c r="B174" s="27" t="s">
        <v>196</v>
      </c>
      <c r="C174" s="28">
        <v>8058647.3399999999</v>
      </c>
      <c r="D174" s="29"/>
      <c r="E174" s="4">
        <v>915341.31000000052</v>
      </c>
      <c r="F174" s="30"/>
      <c r="G174" s="4">
        <v>7143306.0299999993</v>
      </c>
      <c r="H174" s="30"/>
      <c r="I174" s="4">
        <v>11430261</v>
      </c>
      <c r="J174" s="31"/>
      <c r="K174" s="4">
        <f t="shared" si="6"/>
        <v>12345602.310000001</v>
      </c>
      <c r="L174" s="30"/>
      <c r="M174" s="4">
        <f t="shared" si="7"/>
        <v>4286954.9700000007</v>
      </c>
      <c r="N174" s="32">
        <f t="shared" si="8"/>
        <v>0.53196954639288141</v>
      </c>
    </row>
    <row r="175" spans="1:14" x14ac:dyDescent="0.3">
      <c r="A175" s="26">
        <v>707</v>
      </c>
      <c r="B175" s="27" t="s">
        <v>197</v>
      </c>
      <c r="C175" s="28">
        <v>14431999.689999999</v>
      </c>
      <c r="D175" s="29"/>
      <c r="E175" s="4">
        <v>11244935.35</v>
      </c>
      <c r="F175" s="30"/>
      <c r="G175" s="4">
        <v>3187064.34</v>
      </c>
      <c r="H175" s="30"/>
      <c r="I175" s="4">
        <v>3187064.34</v>
      </c>
      <c r="J175" s="31"/>
      <c r="K175" s="4">
        <f t="shared" si="6"/>
        <v>14431999.689999999</v>
      </c>
      <c r="L175" s="30"/>
      <c r="M175" s="4">
        <f t="shared" si="7"/>
        <v>0</v>
      </c>
      <c r="N175" s="32">
        <f t="shared" si="8"/>
        <v>0</v>
      </c>
    </row>
    <row r="176" spans="1:14" x14ac:dyDescent="0.3">
      <c r="A176" s="26">
        <v>713</v>
      </c>
      <c r="B176" s="27" t="s">
        <v>198</v>
      </c>
      <c r="C176" s="28">
        <v>2810813.54</v>
      </c>
      <c r="D176" s="29"/>
      <c r="E176" s="4">
        <v>1969165.8</v>
      </c>
      <c r="F176" s="30"/>
      <c r="G176" s="4">
        <v>841647.74</v>
      </c>
      <c r="H176" s="30"/>
      <c r="I176" s="4">
        <v>1404284.85</v>
      </c>
      <c r="J176" s="31"/>
      <c r="K176" s="4">
        <f t="shared" si="6"/>
        <v>3373450.6500000004</v>
      </c>
      <c r="L176" s="30"/>
      <c r="M176" s="4">
        <f t="shared" si="7"/>
        <v>562637.11000000034</v>
      </c>
      <c r="N176" s="32">
        <f t="shared" si="8"/>
        <v>0.20016877747073908</v>
      </c>
    </row>
    <row r="177" spans="1:14" x14ac:dyDescent="0.3">
      <c r="A177" s="26">
        <v>718</v>
      </c>
      <c r="B177" s="27" t="s">
        <v>199</v>
      </c>
      <c r="C177" s="28">
        <v>4349204.49</v>
      </c>
      <c r="D177" s="29"/>
      <c r="E177" s="4">
        <v>2344695.4900000002</v>
      </c>
      <c r="F177" s="30"/>
      <c r="G177" s="4">
        <v>2004509</v>
      </c>
      <c r="H177" s="30"/>
      <c r="I177" s="4">
        <v>3475071.16</v>
      </c>
      <c r="J177" s="31"/>
      <c r="K177" s="4">
        <f t="shared" si="6"/>
        <v>5819766.6500000004</v>
      </c>
      <c r="L177" s="30"/>
      <c r="M177" s="4">
        <f t="shared" si="7"/>
        <v>1470562.1600000001</v>
      </c>
      <c r="N177" s="32">
        <f t="shared" si="8"/>
        <v>0.33812210103737844</v>
      </c>
    </row>
    <row r="178" spans="1:14" x14ac:dyDescent="0.3">
      <c r="A178" s="26">
        <v>722</v>
      </c>
      <c r="B178" s="27" t="s">
        <v>200</v>
      </c>
      <c r="C178" s="28">
        <v>3718303.68</v>
      </c>
      <c r="D178" s="29"/>
      <c r="E178" s="4">
        <v>2742293.3600000003</v>
      </c>
      <c r="F178" s="30"/>
      <c r="G178" s="4">
        <v>976010.32</v>
      </c>
      <c r="H178" s="30"/>
      <c r="I178" s="4">
        <v>1731320.0499999998</v>
      </c>
      <c r="J178" s="31"/>
      <c r="K178" s="4">
        <f t="shared" si="6"/>
        <v>4473613.41</v>
      </c>
      <c r="L178" s="30"/>
      <c r="M178" s="4">
        <f t="shared" si="7"/>
        <v>755309.73</v>
      </c>
      <c r="N178" s="32">
        <f t="shared" si="8"/>
        <v>0.20313287859263823</v>
      </c>
    </row>
    <row r="179" spans="1:14" x14ac:dyDescent="0.3">
      <c r="A179" s="26">
        <v>726</v>
      </c>
      <c r="B179" s="27" t="s">
        <v>201</v>
      </c>
      <c r="C179" s="28">
        <v>2634832.89</v>
      </c>
      <c r="D179" s="29"/>
      <c r="E179" s="4">
        <v>1667956.8900000001</v>
      </c>
      <c r="F179" s="30"/>
      <c r="G179" s="4">
        <v>966876</v>
      </c>
      <c r="H179" s="30"/>
      <c r="I179" s="4">
        <v>966876</v>
      </c>
      <c r="J179" s="31"/>
      <c r="K179" s="4">
        <f t="shared" si="6"/>
        <v>2634832.89</v>
      </c>
      <c r="L179" s="30"/>
      <c r="M179" s="4">
        <f t="shared" si="7"/>
        <v>0</v>
      </c>
      <c r="N179" s="32">
        <f t="shared" si="8"/>
        <v>0</v>
      </c>
    </row>
    <row r="180" spans="1:14" x14ac:dyDescent="0.3">
      <c r="A180" s="26">
        <v>1466</v>
      </c>
      <c r="B180" s="27" t="s">
        <v>202</v>
      </c>
      <c r="C180" s="28">
        <v>15876683.84</v>
      </c>
      <c r="D180" s="29"/>
      <c r="E180" s="4">
        <v>10909787.84</v>
      </c>
      <c r="F180" s="30"/>
      <c r="G180" s="4">
        <v>4966896</v>
      </c>
      <c r="H180" s="30"/>
      <c r="I180" s="4">
        <v>6670922.9100000001</v>
      </c>
      <c r="J180" s="31"/>
      <c r="K180" s="4">
        <f t="shared" si="6"/>
        <v>17580710.75</v>
      </c>
      <c r="L180" s="30"/>
      <c r="M180" s="4">
        <f t="shared" si="7"/>
        <v>1704026.9100000001</v>
      </c>
      <c r="N180" s="32">
        <f t="shared" si="8"/>
        <v>0.10732889356320395</v>
      </c>
    </row>
    <row r="181" spans="1:14" x14ac:dyDescent="0.3">
      <c r="A181" s="26">
        <v>743</v>
      </c>
      <c r="B181" s="27" t="s">
        <v>203</v>
      </c>
      <c r="C181" s="28">
        <v>24677591.949999999</v>
      </c>
      <c r="D181" s="29"/>
      <c r="E181" s="4">
        <v>11208131.27</v>
      </c>
      <c r="F181" s="30"/>
      <c r="G181" s="4">
        <v>13469460.68</v>
      </c>
      <c r="H181" s="30"/>
      <c r="I181" s="4">
        <v>18346351</v>
      </c>
      <c r="J181" s="31"/>
      <c r="K181" s="4">
        <f t="shared" si="6"/>
        <v>29554482.27</v>
      </c>
      <c r="L181" s="30"/>
      <c r="M181" s="4">
        <f t="shared" si="7"/>
        <v>4876890.32</v>
      </c>
      <c r="N181" s="32">
        <f t="shared" si="8"/>
        <v>0.19762423861619935</v>
      </c>
    </row>
    <row r="182" spans="1:14" x14ac:dyDescent="0.3">
      <c r="A182" s="26">
        <v>753</v>
      </c>
      <c r="B182" s="27" t="s">
        <v>204</v>
      </c>
      <c r="C182" s="28">
        <v>7016312.9299999997</v>
      </c>
      <c r="D182" s="29"/>
      <c r="E182" s="4">
        <v>2813428.9299999997</v>
      </c>
      <c r="F182" s="30"/>
      <c r="G182" s="4">
        <v>4202884</v>
      </c>
      <c r="H182" s="30"/>
      <c r="I182" s="4">
        <v>5279271.07</v>
      </c>
      <c r="J182" s="31"/>
      <c r="K182" s="4">
        <f t="shared" si="6"/>
        <v>8092700</v>
      </c>
      <c r="L182" s="30"/>
      <c r="M182" s="4">
        <f t="shared" si="7"/>
        <v>1076387.0700000003</v>
      </c>
      <c r="N182" s="32">
        <f t="shared" si="8"/>
        <v>0.15341206709832431</v>
      </c>
    </row>
    <row r="183" spans="1:14" x14ac:dyDescent="0.3">
      <c r="A183" s="26">
        <v>1467</v>
      </c>
      <c r="B183" s="27" t="s">
        <v>205</v>
      </c>
      <c r="C183" s="28">
        <v>12523491.07</v>
      </c>
      <c r="D183" s="29"/>
      <c r="E183" s="4">
        <v>4084866.7300000004</v>
      </c>
      <c r="F183" s="30"/>
      <c r="G183" s="4">
        <v>8438624.3399999999</v>
      </c>
      <c r="H183" s="30"/>
      <c r="I183" s="4">
        <v>12315265</v>
      </c>
      <c r="J183" s="31"/>
      <c r="K183" s="4">
        <f t="shared" si="6"/>
        <v>16400131.73</v>
      </c>
      <c r="L183" s="30"/>
      <c r="M183" s="4">
        <f t="shared" si="7"/>
        <v>3876640.66</v>
      </c>
      <c r="N183" s="32">
        <f t="shared" si="8"/>
        <v>0.30954952084299286</v>
      </c>
    </row>
    <row r="184" spans="1:14" x14ac:dyDescent="0.3">
      <c r="A184" s="26">
        <v>1468</v>
      </c>
      <c r="B184" s="27" t="s">
        <v>206</v>
      </c>
      <c r="C184" s="28">
        <v>14872935.039999999</v>
      </c>
      <c r="D184" s="29"/>
      <c r="E184" s="4">
        <v>11703730.379999999</v>
      </c>
      <c r="F184" s="30"/>
      <c r="G184" s="4">
        <v>3169204.66</v>
      </c>
      <c r="H184" s="30"/>
      <c r="I184" s="4">
        <v>3738169.56</v>
      </c>
      <c r="J184" s="31"/>
      <c r="K184" s="4">
        <f t="shared" si="6"/>
        <v>15441899.939999999</v>
      </c>
      <c r="L184" s="30"/>
      <c r="M184" s="4">
        <f t="shared" si="7"/>
        <v>568964.90000000037</v>
      </c>
      <c r="N184" s="32">
        <f t="shared" si="8"/>
        <v>3.8255051774905111E-2</v>
      </c>
    </row>
    <row r="185" spans="1:14" x14ac:dyDescent="0.3">
      <c r="A185" s="26">
        <v>765</v>
      </c>
      <c r="B185" s="27" t="s">
        <v>207</v>
      </c>
      <c r="C185" s="28">
        <v>23498530.41</v>
      </c>
      <c r="D185" s="29"/>
      <c r="E185" s="4">
        <v>12084557.99</v>
      </c>
      <c r="F185" s="30"/>
      <c r="G185" s="4">
        <v>11413972.42</v>
      </c>
      <c r="H185" s="30"/>
      <c r="I185" s="4">
        <v>16453794</v>
      </c>
      <c r="J185" s="31"/>
      <c r="K185" s="4">
        <f t="shared" si="6"/>
        <v>28538351.990000002</v>
      </c>
      <c r="L185" s="30"/>
      <c r="M185" s="4">
        <f t="shared" si="7"/>
        <v>5039821.5800000019</v>
      </c>
      <c r="N185" s="32">
        <f t="shared" si="8"/>
        <v>0.21447390505132452</v>
      </c>
    </row>
    <row r="186" spans="1:14" x14ac:dyDescent="0.3">
      <c r="A186" s="26">
        <v>774</v>
      </c>
      <c r="B186" s="27" t="s">
        <v>208</v>
      </c>
      <c r="C186" s="28">
        <v>7518573.1600000001</v>
      </c>
      <c r="D186" s="29"/>
      <c r="E186" s="4">
        <v>6179779.8200000003</v>
      </c>
      <c r="F186" s="30"/>
      <c r="G186" s="4">
        <v>1338793.3400000001</v>
      </c>
      <c r="H186" s="30"/>
      <c r="I186" s="4">
        <v>2391605.27</v>
      </c>
      <c r="J186" s="31"/>
      <c r="K186" s="4">
        <f t="shared" si="6"/>
        <v>8571385.0899999999</v>
      </c>
      <c r="L186" s="30"/>
      <c r="M186" s="4">
        <f t="shared" si="7"/>
        <v>1052811.9299999997</v>
      </c>
      <c r="N186" s="32">
        <f t="shared" si="8"/>
        <v>0.14002815528897503</v>
      </c>
    </row>
    <row r="187" spans="1:14" x14ac:dyDescent="0.3">
      <c r="A187" s="26">
        <v>780</v>
      </c>
      <c r="B187" s="27" t="s">
        <v>209</v>
      </c>
      <c r="C187" s="28">
        <v>3498508.01</v>
      </c>
      <c r="D187" s="29"/>
      <c r="E187" s="4">
        <v>2177983.3499999996</v>
      </c>
      <c r="F187" s="30"/>
      <c r="G187" s="4">
        <v>1320524.6599999999</v>
      </c>
      <c r="H187" s="30"/>
      <c r="I187" s="4">
        <v>1967711.2599999998</v>
      </c>
      <c r="J187" s="31"/>
      <c r="K187" s="4">
        <f t="shared" si="6"/>
        <v>4145694.6099999994</v>
      </c>
      <c r="L187" s="30"/>
      <c r="M187" s="4">
        <f t="shared" si="7"/>
        <v>647186.59999999963</v>
      </c>
      <c r="N187" s="32">
        <f t="shared" si="8"/>
        <v>0.18498931491656059</v>
      </c>
    </row>
    <row r="188" spans="1:14" x14ac:dyDescent="0.3">
      <c r="A188" s="26">
        <v>789</v>
      </c>
      <c r="B188" s="27" t="s">
        <v>210</v>
      </c>
      <c r="C188" s="28">
        <v>6813820.4400000004</v>
      </c>
      <c r="D188" s="29"/>
      <c r="E188" s="4">
        <v>847369.87000000011</v>
      </c>
      <c r="F188" s="30"/>
      <c r="G188" s="4">
        <v>5966450.5700000003</v>
      </c>
      <c r="H188" s="30"/>
      <c r="I188" s="4">
        <v>9084995</v>
      </c>
      <c r="J188" s="31"/>
      <c r="K188" s="4">
        <f t="shared" si="6"/>
        <v>9932364.870000001</v>
      </c>
      <c r="L188" s="30"/>
      <c r="M188" s="4">
        <f t="shared" si="7"/>
        <v>3118544.4300000006</v>
      </c>
      <c r="N188" s="32">
        <f t="shared" si="8"/>
        <v>0.45767927955553822</v>
      </c>
    </row>
    <row r="189" spans="1:14" x14ac:dyDescent="0.3">
      <c r="A189" s="26">
        <v>795</v>
      </c>
      <c r="B189" s="27" t="s">
        <v>211</v>
      </c>
      <c r="C189" s="28">
        <v>3865743.79</v>
      </c>
      <c r="D189" s="29"/>
      <c r="E189" s="4">
        <v>3038064.11</v>
      </c>
      <c r="F189" s="30"/>
      <c r="G189" s="4">
        <v>827679.68</v>
      </c>
      <c r="H189" s="30"/>
      <c r="I189" s="4">
        <v>1265265.7</v>
      </c>
      <c r="J189" s="31"/>
      <c r="K189" s="4">
        <f t="shared" si="6"/>
        <v>4303329.8099999996</v>
      </c>
      <c r="L189" s="30"/>
      <c r="M189" s="4">
        <f t="shared" si="7"/>
        <v>437586.01999999955</v>
      </c>
      <c r="N189" s="32">
        <f t="shared" si="8"/>
        <v>0.11319581528707559</v>
      </c>
    </row>
    <row r="190" spans="1:14" x14ac:dyDescent="0.3">
      <c r="A190" s="26">
        <v>826</v>
      </c>
      <c r="B190" s="27" t="s">
        <v>212</v>
      </c>
      <c r="C190" s="28">
        <v>23548275.66</v>
      </c>
      <c r="D190" s="29"/>
      <c r="E190" s="4">
        <v>16020085.32</v>
      </c>
      <c r="F190" s="30"/>
      <c r="G190" s="4">
        <v>7528190.3399999999</v>
      </c>
      <c r="H190" s="30"/>
      <c r="I190" s="4">
        <v>10976083.92</v>
      </c>
      <c r="J190" s="31"/>
      <c r="K190" s="4">
        <f t="shared" si="6"/>
        <v>26996169.240000002</v>
      </c>
      <c r="L190" s="30"/>
      <c r="M190" s="4">
        <f t="shared" si="7"/>
        <v>3447893.5800000019</v>
      </c>
      <c r="N190" s="32">
        <f t="shared" si="8"/>
        <v>0.14641809148925183</v>
      </c>
    </row>
    <row r="191" spans="1:14" x14ac:dyDescent="0.3">
      <c r="A191" s="26">
        <v>1500</v>
      </c>
      <c r="B191" s="27" t="s">
        <v>213</v>
      </c>
      <c r="C191" s="28">
        <v>4205289.59</v>
      </c>
      <c r="D191" s="29"/>
      <c r="E191" s="4">
        <v>2664844.5999999996</v>
      </c>
      <c r="F191" s="30"/>
      <c r="G191" s="4">
        <v>1540444.99</v>
      </c>
      <c r="H191" s="30"/>
      <c r="I191" s="4">
        <v>2488470</v>
      </c>
      <c r="J191" s="31"/>
      <c r="K191" s="4">
        <f t="shared" si="6"/>
        <v>5153314.5999999996</v>
      </c>
      <c r="L191" s="30"/>
      <c r="M191" s="4">
        <f t="shared" si="7"/>
        <v>948025.00999999978</v>
      </c>
      <c r="N191" s="32">
        <f t="shared" si="8"/>
        <v>0.22543632007040917</v>
      </c>
    </row>
    <row r="192" spans="1:14" x14ac:dyDescent="0.3">
      <c r="A192" s="26">
        <v>839</v>
      </c>
      <c r="B192" s="27" t="s">
        <v>214</v>
      </c>
      <c r="C192" s="28">
        <v>26258755.140000001</v>
      </c>
      <c r="D192" s="29"/>
      <c r="E192" s="4">
        <v>11961205.82</v>
      </c>
      <c r="F192" s="30"/>
      <c r="G192" s="4">
        <v>14297549.32</v>
      </c>
      <c r="H192" s="30"/>
      <c r="I192" s="4">
        <v>25634109.850000001</v>
      </c>
      <c r="J192" s="31"/>
      <c r="K192" s="4">
        <f t="shared" si="6"/>
        <v>37595315.670000002</v>
      </c>
      <c r="L192" s="30"/>
      <c r="M192" s="4">
        <f t="shared" si="7"/>
        <v>11336560.530000001</v>
      </c>
      <c r="N192" s="32">
        <f t="shared" si="8"/>
        <v>0.43172497970899626</v>
      </c>
    </row>
    <row r="193" spans="1:14" x14ac:dyDescent="0.3">
      <c r="A193" s="33">
        <v>847</v>
      </c>
      <c r="B193" s="34" t="s">
        <v>215</v>
      </c>
      <c r="C193" s="35">
        <v>23317458.190000001</v>
      </c>
      <c r="D193" s="29"/>
      <c r="E193" s="36">
        <v>15102965.870000001</v>
      </c>
      <c r="F193" s="30"/>
      <c r="G193" s="36">
        <v>8214492.3200000003</v>
      </c>
      <c r="H193" s="30"/>
      <c r="I193" s="36"/>
      <c r="J193" s="31"/>
      <c r="K193" s="36">
        <f t="shared" si="6"/>
        <v>15102965.870000001</v>
      </c>
      <c r="L193" s="30"/>
      <c r="M193" s="36">
        <f t="shared" si="7"/>
        <v>-8214492.3200000003</v>
      </c>
      <c r="N193" s="37">
        <f t="shared" si="8"/>
        <v>-0.35228935560064145</v>
      </c>
    </row>
    <row r="194" spans="1:14" x14ac:dyDescent="0.3">
      <c r="A194" s="26">
        <v>854</v>
      </c>
      <c r="B194" s="27" t="s">
        <v>216</v>
      </c>
      <c r="C194" s="28">
        <v>10294721.91</v>
      </c>
      <c r="D194" s="29"/>
      <c r="E194" s="4">
        <v>7035128.2300000004</v>
      </c>
      <c r="F194" s="30"/>
      <c r="G194" s="4">
        <v>3259593.68</v>
      </c>
      <c r="H194" s="30"/>
      <c r="I194" s="4">
        <v>5460768.2800000003</v>
      </c>
      <c r="J194" s="31"/>
      <c r="K194" s="4">
        <f t="shared" si="6"/>
        <v>12495896.510000002</v>
      </c>
      <c r="L194" s="30"/>
      <c r="M194" s="4">
        <f t="shared" si="7"/>
        <v>2201174.6000000015</v>
      </c>
      <c r="N194" s="32">
        <f t="shared" si="8"/>
        <v>0.21381583876120472</v>
      </c>
    </row>
    <row r="195" spans="1:14" ht="18.45" customHeight="1" x14ac:dyDescent="0.3">
      <c r="A195" s="26">
        <v>860</v>
      </c>
      <c r="B195" s="27" t="s">
        <v>217</v>
      </c>
      <c r="C195" s="28">
        <v>31992240.359999999</v>
      </c>
      <c r="D195" s="29"/>
      <c r="E195" s="4">
        <v>19041937.039999999</v>
      </c>
      <c r="F195" s="30"/>
      <c r="G195" s="4">
        <v>12950303.32</v>
      </c>
      <c r="H195" s="30"/>
      <c r="I195" s="4">
        <v>14035824.310000001</v>
      </c>
      <c r="J195" s="31"/>
      <c r="K195" s="4">
        <f t="shared" si="6"/>
        <v>33077761.350000001</v>
      </c>
      <c r="L195" s="30"/>
      <c r="M195" s="4">
        <f t="shared" si="7"/>
        <v>1085520.9900000021</v>
      </c>
      <c r="N195" s="32">
        <f t="shared" si="8"/>
        <v>3.3930758764779488E-2</v>
      </c>
    </row>
    <row r="196" spans="1:14" x14ac:dyDescent="0.3">
      <c r="A196" s="26">
        <v>874</v>
      </c>
      <c r="B196" s="27" t="s">
        <v>218</v>
      </c>
      <c r="C196" s="28">
        <v>12114155.48</v>
      </c>
      <c r="D196" s="29"/>
      <c r="E196" s="4">
        <v>5957342.1400000006</v>
      </c>
      <c r="F196" s="30"/>
      <c r="G196" s="4">
        <v>6156813.3399999999</v>
      </c>
      <c r="H196" s="30"/>
      <c r="I196" s="4">
        <v>7603662.7599999998</v>
      </c>
      <c r="J196" s="31"/>
      <c r="K196" s="4">
        <f t="shared" si="6"/>
        <v>13561004.9</v>
      </c>
      <c r="L196" s="30"/>
      <c r="M196" s="4">
        <f t="shared" si="7"/>
        <v>1446849.42</v>
      </c>
      <c r="N196" s="32">
        <f t="shared" si="8"/>
        <v>0.11943460874253199</v>
      </c>
    </row>
    <row r="197" spans="1:14" x14ac:dyDescent="0.3">
      <c r="A197" s="26">
        <v>1826</v>
      </c>
      <c r="B197" s="27" t="s">
        <v>219</v>
      </c>
      <c r="C197" s="28">
        <v>9797088.4199999999</v>
      </c>
      <c r="D197" s="29"/>
      <c r="E197" s="4">
        <v>6396935.0800000001</v>
      </c>
      <c r="F197" s="30"/>
      <c r="G197" s="4">
        <v>3400153.34</v>
      </c>
      <c r="H197" s="30"/>
      <c r="I197" s="4">
        <v>6314254.0199999996</v>
      </c>
      <c r="J197" s="31"/>
      <c r="K197" s="4">
        <f t="shared" si="6"/>
        <v>12711189.1</v>
      </c>
      <c r="L197" s="30"/>
      <c r="M197" s="4">
        <f t="shared" si="7"/>
        <v>2914100.6799999997</v>
      </c>
      <c r="N197" s="32">
        <f t="shared" si="8"/>
        <v>0.2974455833277046</v>
      </c>
    </row>
    <row r="198" spans="1:14" x14ac:dyDescent="0.3">
      <c r="A198" s="26">
        <v>888</v>
      </c>
      <c r="B198" s="27" t="s">
        <v>220</v>
      </c>
      <c r="C198" s="28">
        <v>35647542.109999999</v>
      </c>
      <c r="D198" s="29"/>
      <c r="E198" s="4">
        <v>14873019.609999999</v>
      </c>
      <c r="F198" s="30"/>
      <c r="G198" s="4">
        <v>20774522.5</v>
      </c>
      <c r="H198" s="30"/>
      <c r="I198" s="4">
        <v>26801931.440000001</v>
      </c>
      <c r="J198" s="31"/>
      <c r="K198" s="4">
        <f t="shared" si="6"/>
        <v>41674951.049999997</v>
      </c>
      <c r="L198" s="30"/>
      <c r="M198" s="4">
        <f t="shared" si="7"/>
        <v>6027408.9399999976</v>
      </c>
      <c r="N198" s="32">
        <f t="shared" si="8"/>
        <v>0.16908343698426162</v>
      </c>
    </row>
    <row r="199" spans="1:14" x14ac:dyDescent="0.3">
      <c r="A199" s="26">
        <v>898</v>
      </c>
      <c r="B199" s="27" t="s">
        <v>221</v>
      </c>
      <c r="C199" s="28">
        <v>6413007.1900000004</v>
      </c>
      <c r="D199" s="29"/>
      <c r="E199" s="4">
        <v>3745236.5300000003</v>
      </c>
      <c r="F199" s="30"/>
      <c r="G199" s="4">
        <v>2667770.66</v>
      </c>
      <c r="H199" s="30"/>
      <c r="I199" s="4">
        <v>4263948.66</v>
      </c>
      <c r="J199" s="31"/>
      <c r="K199" s="4">
        <f t="shared" si="6"/>
        <v>8009185.1900000004</v>
      </c>
      <c r="L199" s="30"/>
      <c r="M199" s="4">
        <f t="shared" si="7"/>
        <v>1596178</v>
      </c>
      <c r="N199" s="32">
        <f t="shared" si="8"/>
        <v>0.24889696092793556</v>
      </c>
    </row>
    <row r="200" spans="1:14" x14ac:dyDescent="0.3">
      <c r="A200" s="26">
        <v>905</v>
      </c>
      <c r="B200" s="27" t="s">
        <v>222</v>
      </c>
      <c r="C200" s="28">
        <v>7340542.1699999999</v>
      </c>
      <c r="D200" s="29"/>
      <c r="E200" s="4">
        <v>4616193.17</v>
      </c>
      <c r="F200" s="30"/>
      <c r="G200" s="4">
        <v>2724349</v>
      </c>
      <c r="H200" s="30"/>
      <c r="I200" s="4">
        <v>4619302.58</v>
      </c>
      <c r="J200" s="31"/>
      <c r="K200" s="4">
        <f t="shared" si="6"/>
        <v>9235495.75</v>
      </c>
      <c r="L200" s="30"/>
      <c r="M200" s="4">
        <f t="shared" si="7"/>
        <v>1894953.58</v>
      </c>
      <c r="N200" s="32">
        <f t="shared" si="8"/>
        <v>0.25814899446317058</v>
      </c>
    </row>
    <row r="201" spans="1:14" x14ac:dyDescent="0.3">
      <c r="A201" s="26">
        <v>913</v>
      </c>
      <c r="B201" s="27" t="s">
        <v>223</v>
      </c>
      <c r="C201" s="28">
        <v>35319711.259999998</v>
      </c>
      <c r="D201" s="29"/>
      <c r="E201" s="4">
        <v>20340904.259999998</v>
      </c>
      <c r="F201" s="30"/>
      <c r="G201" s="4">
        <v>14978807</v>
      </c>
      <c r="H201" s="30"/>
      <c r="I201" s="4">
        <v>20719228</v>
      </c>
      <c r="J201" s="31"/>
      <c r="K201" s="4">
        <f t="shared" si="6"/>
        <v>41060132.259999998</v>
      </c>
      <c r="L201" s="30"/>
      <c r="M201" s="4">
        <f t="shared" si="7"/>
        <v>5740421</v>
      </c>
      <c r="N201" s="32">
        <f t="shared" si="8"/>
        <v>0.1625274045346202</v>
      </c>
    </row>
    <row r="202" spans="1:14" x14ac:dyDescent="0.3">
      <c r="A202" s="26">
        <v>922</v>
      </c>
      <c r="B202" s="27" t="s">
        <v>224</v>
      </c>
      <c r="C202" s="28">
        <v>19869461.949999999</v>
      </c>
      <c r="D202" s="29"/>
      <c r="E202" s="4">
        <v>3434733.8599999975</v>
      </c>
      <c r="F202" s="30"/>
      <c r="G202" s="4">
        <v>16434728.090000002</v>
      </c>
      <c r="H202" s="30"/>
      <c r="I202" s="4">
        <v>22281877</v>
      </c>
      <c r="J202" s="31"/>
      <c r="K202" s="4">
        <f t="shared" si="6"/>
        <v>25716610.859999999</v>
      </c>
      <c r="L202" s="30"/>
      <c r="M202" s="4">
        <f t="shared" si="7"/>
        <v>5847148.9100000001</v>
      </c>
      <c r="N202" s="32">
        <f t="shared" si="8"/>
        <v>0.29427817042625054</v>
      </c>
    </row>
    <row r="203" spans="1:14" x14ac:dyDescent="0.3">
      <c r="A203" s="26">
        <v>932</v>
      </c>
      <c r="B203" s="27" t="s">
        <v>225</v>
      </c>
      <c r="C203" s="28">
        <v>8691164.6199999992</v>
      </c>
      <c r="D203" s="29"/>
      <c r="E203" s="4">
        <v>4288961.2799999993</v>
      </c>
      <c r="F203" s="30"/>
      <c r="G203" s="4">
        <v>4402203.34</v>
      </c>
      <c r="H203" s="30"/>
      <c r="I203" s="4">
        <v>5878066.6099999994</v>
      </c>
      <c r="J203" s="31"/>
      <c r="K203" s="4">
        <f t="shared" ref="K203:K264" si="9">E203+I203</f>
        <v>10167027.889999999</v>
      </c>
      <c r="L203" s="30"/>
      <c r="M203" s="4">
        <f t="shared" ref="M203:M264" si="10">K203-C203</f>
        <v>1475863.2699999996</v>
      </c>
      <c r="N203" s="32">
        <f t="shared" ref="N203:N264" si="11">IF(C203&gt;0,M203/C203,IF(K203&gt;0,100%,0%))</f>
        <v>0.16981191066197981</v>
      </c>
    </row>
    <row r="204" spans="1:14" x14ac:dyDescent="0.3">
      <c r="A204" s="26">
        <v>936</v>
      </c>
      <c r="B204" s="27" t="s">
        <v>226</v>
      </c>
      <c r="C204" s="28">
        <v>12720058.390000001</v>
      </c>
      <c r="D204" s="29"/>
      <c r="E204" s="4">
        <v>8796657.7100000009</v>
      </c>
      <c r="F204" s="30"/>
      <c r="G204" s="4">
        <v>3923400.68</v>
      </c>
      <c r="H204" s="30"/>
      <c r="I204" s="4">
        <v>5195822</v>
      </c>
      <c r="J204" s="31"/>
      <c r="K204" s="4">
        <f t="shared" si="9"/>
        <v>13992479.710000001</v>
      </c>
      <c r="L204" s="30"/>
      <c r="M204" s="4">
        <f t="shared" si="10"/>
        <v>1272421.3200000003</v>
      </c>
      <c r="N204" s="32">
        <f t="shared" si="11"/>
        <v>0.10003266345069035</v>
      </c>
    </row>
    <row r="205" spans="1:14" x14ac:dyDescent="0.3">
      <c r="A205" s="33">
        <v>944</v>
      </c>
      <c r="B205" s="34" t="s">
        <v>227</v>
      </c>
      <c r="C205" s="35">
        <v>0</v>
      </c>
      <c r="D205" s="29"/>
      <c r="E205" s="36">
        <v>0</v>
      </c>
      <c r="F205" s="30"/>
      <c r="G205" s="36">
        <v>0</v>
      </c>
      <c r="H205" s="30"/>
      <c r="I205" s="36"/>
      <c r="J205" s="31"/>
      <c r="K205" s="36">
        <f t="shared" si="9"/>
        <v>0</v>
      </c>
      <c r="L205" s="30"/>
      <c r="M205" s="36">
        <f t="shared" si="10"/>
        <v>0</v>
      </c>
      <c r="N205" s="37">
        <f t="shared" si="11"/>
        <v>0</v>
      </c>
    </row>
    <row r="206" spans="1:14" x14ac:dyDescent="0.3">
      <c r="A206" s="26">
        <v>1469</v>
      </c>
      <c r="B206" s="27" t="s">
        <v>228</v>
      </c>
      <c r="C206" s="28">
        <v>8797337.3699999992</v>
      </c>
      <c r="D206" s="29"/>
      <c r="E206" s="4">
        <v>5266516.7699999996</v>
      </c>
      <c r="F206" s="30"/>
      <c r="G206" s="4">
        <v>3530820.6</v>
      </c>
      <c r="H206" s="30"/>
      <c r="I206" s="4">
        <v>5665910.2300000004</v>
      </c>
      <c r="J206" s="31"/>
      <c r="K206" s="4">
        <f t="shared" si="9"/>
        <v>10932427</v>
      </c>
      <c r="L206" s="30"/>
      <c r="M206" s="4">
        <f t="shared" si="10"/>
        <v>2135089.6300000008</v>
      </c>
      <c r="N206" s="32">
        <f t="shared" si="11"/>
        <v>0.24269725488542915</v>
      </c>
    </row>
    <row r="207" spans="1:14" x14ac:dyDescent="0.3">
      <c r="A207" s="26">
        <v>951</v>
      </c>
      <c r="B207" s="27" t="s">
        <v>229</v>
      </c>
      <c r="C207" s="28">
        <v>10621248.32</v>
      </c>
      <c r="D207" s="29"/>
      <c r="E207" s="4">
        <v>6433088.3000000007</v>
      </c>
      <c r="F207" s="30"/>
      <c r="G207" s="4">
        <v>4188160.02</v>
      </c>
      <c r="H207" s="30"/>
      <c r="I207" s="4">
        <v>4642173</v>
      </c>
      <c r="J207" s="31"/>
      <c r="K207" s="4">
        <f t="shared" si="9"/>
        <v>11075261.300000001</v>
      </c>
      <c r="L207" s="30"/>
      <c r="M207" s="4">
        <f t="shared" si="10"/>
        <v>454012.98000000045</v>
      </c>
      <c r="N207" s="32">
        <f t="shared" si="11"/>
        <v>4.2745726897758893E-2</v>
      </c>
    </row>
    <row r="208" spans="1:14" x14ac:dyDescent="0.3">
      <c r="A208" s="26">
        <v>957</v>
      </c>
      <c r="B208" s="27" t="s">
        <v>230</v>
      </c>
      <c r="C208" s="28">
        <v>5342823.24</v>
      </c>
      <c r="D208" s="29"/>
      <c r="E208" s="4">
        <v>3425741.8000000003</v>
      </c>
      <c r="F208" s="30"/>
      <c r="G208" s="4">
        <v>1917081.44</v>
      </c>
      <c r="H208" s="30"/>
      <c r="I208" s="4">
        <v>2388599.56</v>
      </c>
      <c r="J208" s="31"/>
      <c r="K208" s="4">
        <f t="shared" si="9"/>
        <v>5814341.3600000003</v>
      </c>
      <c r="L208" s="30"/>
      <c r="M208" s="4">
        <f t="shared" si="10"/>
        <v>471518.12000000011</v>
      </c>
      <c r="N208" s="32">
        <f t="shared" si="11"/>
        <v>8.82526145484087E-2</v>
      </c>
    </row>
    <row r="209" spans="1:14" x14ac:dyDescent="0.3">
      <c r="A209" s="26">
        <v>1733</v>
      </c>
      <c r="B209" s="27" t="s">
        <v>231</v>
      </c>
      <c r="C209" s="28">
        <v>19918188.620000001</v>
      </c>
      <c r="D209" s="29"/>
      <c r="E209" s="4">
        <v>9825431.9600000009</v>
      </c>
      <c r="F209" s="30"/>
      <c r="G209" s="4">
        <v>10092756.66</v>
      </c>
      <c r="H209" s="30"/>
      <c r="I209" s="4">
        <v>14130926.25</v>
      </c>
      <c r="J209" s="31"/>
      <c r="K209" s="4">
        <f t="shared" si="9"/>
        <v>23956358.210000001</v>
      </c>
      <c r="L209" s="30"/>
      <c r="M209" s="4">
        <f t="shared" si="10"/>
        <v>4038169.59</v>
      </c>
      <c r="N209" s="32">
        <f t="shared" si="11"/>
        <v>0.20273779242883783</v>
      </c>
    </row>
    <row r="210" spans="1:14" x14ac:dyDescent="0.3">
      <c r="A210" s="26">
        <v>969</v>
      </c>
      <c r="B210" s="27" t="s">
        <v>232</v>
      </c>
      <c r="C210" s="28">
        <v>16285997.970000001</v>
      </c>
      <c r="D210" s="29"/>
      <c r="E210" s="4">
        <v>6402915.6900000013</v>
      </c>
      <c r="F210" s="30"/>
      <c r="G210" s="4">
        <v>9883082.2799999993</v>
      </c>
      <c r="H210" s="30"/>
      <c r="I210" s="4">
        <v>12913427.760000002</v>
      </c>
      <c r="J210" s="31"/>
      <c r="K210" s="4">
        <f t="shared" si="9"/>
        <v>19316343.450000003</v>
      </c>
      <c r="L210" s="30"/>
      <c r="M210" s="4">
        <f t="shared" si="10"/>
        <v>3030345.4800000023</v>
      </c>
      <c r="N210" s="32">
        <f t="shared" si="11"/>
        <v>0.18607060406013315</v>
      </c>
    </row>
    <row r="211" spans="1:14" x14ac:dyDescent="0.3">
      <c r="A211" s="26">
        <v>1498</v>
      </c>
      <c r="B211" s="27" t="s">
        <v>233</v>
      </c>
      <c r="C211" s="28">
        <v>16568290.93</v>
      </c>
      <c r="D211" s="29"/>
      <c r="E211" s="4">
        <v>9216379.6099999994</v>
      </c>
      <c r="F211" s="30"/>
      <c r="G211" s="4">
        <v>7351911.3200000003</v>
      </c>
      <c r="H211" s="30"/>
      <c r="I211" s="4">
        <v>10217051.720000001</v>
      </c>
      <c r="J211" s="31"/>
      <c r="K211" s="4">
        <f t="shared" si="9"/>
        <v>19433431.329999998</v>
      </c>
      <c r="L211" s="30"/>
      <c r="M211" s="4">
        <f t="shared" si="10"/>
        <v>2865140.3999999985</v>
      </c>
      <c r="N211" s="32">
        <f t="shared" si="11"/>
        <v>0.17292914592730407</v>
      </c>
    </row>
    <row r="212" spans="1:14" x14ac:dyDescent="0.3">
      <c r="A212" s="26">
        <v>976</v>
      </c>
      <c r="B212" s="27" t="s">
        <v>234</v>
      </c>
      <c r="C212" s="28">
        <v>7855726.9400000004</v>
      </c>
      <c r="D212" s="29"/>
      <c r="E212" s="4">
        <v>4166442.49</v>
      </c>
      <c r="F212" s="30"/>
      <c r="G212" s="4">
        <v>3689284.45</v>
      </c>
      <c r="H212" s="30"/>
      <c r="I212" s="4">
        <v>5605789</v>
      </c>
      <c r="J212" s="31"/>
      <c r="K212" s="4">
        <f t="shared" si="9"/>
        <v>9772231.4900000002</v>
      </c>
      <c r="L212" s="30"/>
      <c r="M212" s="4">
        <f t="shared" si="10"/>
        <v>1916504.5499999998</v>
      </c>
      <c r="N212" s="32">
        <f t="shared" si="11"/>
        <v>0.24396272485509785</v>
      </c>
    </row>
    <row r="213" spans="1:14" x14ac:dyDescent="0.3">
      <c r="A213" s="26">
        <v>984</v>
      </c>
      <c r="B213" s="27" t="s">
        <v>235</v>
      </c>
      <c r="C213" s="28">
        <v>35387115.18</v>
      </c>
      <c r="D213" s="29"/>
      <c r="E213" s="4">
        <v>18699611.109999999</v>
      </c>
      <c r="F213" s="30"/>
      <c r="G213" s="4">
        <v>16687504.07</v>
      </c>
      <c r="H213" s="30"/>
      <c r="I213" s="4">
        <v>25612196</v>
      </c>
      <c r="J213" s="31"/>
      <c r="K213" s="4">
        <f t="shared" si="9"/>
        <v>44311807.109999999</v>
      </c>
      <c r="L213" s="30"/>
      <c r="M213" s="4">
        <f t="shared" si="10"/>
        <v>8924691.9299999997</v>
      </c>
      <c r="N213" s="32">
        <f t="shared" si="11"/>
        <v>0.25220173740085022</v>
      </c>
    </row>
    <row r="214" spans="1:14" x14ac:dyDescent="0.3">
      <c r="A214" s="26">
        <v>1480</v>
      </c>
      <c r="B214" s="27" t="s">
        <v>236</v>
      </c>
      <c r="C214" s="28">
        <v>2805704.4</v>
      </c>
      <c r="D214" s="29"/>
      <c r="E214" s="4">
        <v>312004.91999999993</v>
      </c>
      <c r="F214" s="30"/>
      <c r="G214" s="4">
        <v>2493699.48</v>
      </c>
      <c r="H214" s="30"/>
      <c r="I214" s="4">
        <v>4173280.6000000006</v>
      </c>
      <c r="J214" s="31"/>
      <c r="K214" s="4">
        <f t="shared" si="9"/>
        <v>4485285.5200000005</v>
      </c>
      <c r="L214" s="30"/>
      <c r="M214" s="4">
        <f t="shared" si="10"/>
        <v>1679581.1200000006</v>
      </c>
      <c r="N214" s="32">
        <f t="shared" si="11"/>
        <v>0.5986308179863854</v>
      </c>
    </row>
    <row r="215" spans="1:14" x14ac:dyDescent="0.3">
      <c r="A215" s="26">
        <v>551</v>
      </c>
      <c r="B215" s="27" t="s">
        <v>237</v>
      </c>
      <c r="C215" s="28">
        <v>19402414.73</v>
      </c>
      <c r="D215" s="29"/>
      <c r="E215" s="4">
        <v>13073412.390000001</v>
      </c>
      <c r="F215" s="30"/>
      <c r="G215" s="4">
        <v>6329002.3399999999</v>
      </c>
      <c r="H215" s="30"/>
      <c r="I215" s="4">
        <v>8421512</v>
      </c>
      <c r="J215" s="31"/>
      <c r="K215" s="4">
        <f t="shared" si="9"/>
        <v>21494924.390000001</v>
      </c>
      <c r="L215" s="30"/>
      <c r="M215" s="4">
        <f t="shared" si="10"/>
        <v>2092509.6600000001</v>
      </c>
      <c r="N215" s="32">
        <f t="shared" si="11"/>
        <v>0.10784789878574047</v>
      </c>
    </row>
    <row r="216" spans="1:14" x14ac:dyDescent="0.3">
      <c r="A216" s="26">
        <v>570</v>
      </c>
      <c r="B216" s="27" t="s">
        <v>238</v>
      </c>
      <c r="C216" s="28">
        <v>5733584.5499999998</v>
      </c>
      <c r="D216" s="29"/>
      <c r="E216" s="4">
        <v>2621418.4499999997</v>
      </c>
      <c r="F216" s="30"/>
      <c r="G216" s="4">
        <v>3112166.1</v>
      </c>
      <c r="H216" s="30"/>
      <c r="I216" s="4">
        <v>3815943.5599999996</v>
      </c>
      <c r="J216" s="31"/>
      <c r="K216" s="4">
        <f t="shared" si="9"/>
        <v>6437362.0099999998</v>
      </c>
      <c r="L216" s="30"/>
      <c r="M216" s="4">
        <f t="shared" si="10"/>
        <v>703777.46</v>
      </c>
      <c r="N216" s="32">
        <f t="shared" si="11"/>
        <v>0.12274650419169278</v>
      </c>
    </row>
    <row r="217" spans="1:14" x14ac:dyDescent="0.3">
      <c r="A217" s="33">
        <v>626</v>
      </c>
      <c r="B217" s="34" t="s">
        <v>239</v>
      </c>
      <c r="C217" s="35">
        <v>1568461.2</v>
      </c>
      <c r="D217" s="29"/>
      <c r="E217" s="36">
        <v>641258.19999999995</v>
      </c>
      <c r="F217" s="30"/>
      <c r="G217" s="36">
        <v>927203</v>
      </c>
      <c r="H217" s="30"/>
      <c r="I217" s="36"/>
      <c r="J217" s="31"/>
      <c r="K217" s="36">
        <f t="shared" si="9"/>
        <v>641258.19999999995</v>
      </c>
      <c r="L217" s="30"/>
      <c r="M217" s="36">
        <f t="shared" si="10"/>
        <v>-927203</v>
      </c>
      <c r="N217" s="37">
        <f t="shared" si="11"/>
        <v>-0.59115456601667926</v>
      </c>
    </row>
    <row r="218" spans="1:14" x14ac:dyDescent="0.3">
      <c r="A218" s="26">
        <v>628</v>
      </c>
      <c r="B218" s="27" t="s">
        <v>240</v>
      </c>
      <c r="C218" s="28">
        <v>2003141.14</v>
      </c>
      <c r="D218" s="29"/>
      <c r="E218" s="4">
        <v>774346.2</v>
      </c>
      <c r="F218" s="30"/>
      <c r="G218" s="4">
        <v>1228794.94</v>
      </c>
      <c r="H218" s="30"/>
      <c r="I218" s="4">
        <v>2041157.2999999998</v>
      </c>
      <c r="J218" s="31"/>
      <c r="K218" s="4">
        <f t="shared" si="9"/>
        <v>2815503.5</v>
      </c>
      <c r="L218" s="30"/>
      <c r="M218" s="4">
        <f t="shared" si="10"/>
        <v>812362.3600000001</v>
      </c>
      <c r="N218" s="32">
        <f t="shared" si="11"/>
        <v>0.40554424437611031</v>
      </c>
    </row>
    <row r="219" spans="1:14" x14ac:dyDescent="0.3">
      <c r="A219" s="26">
        <v>633</v>
      </c>
      <c r="B219" s="27" t="s">
        <v>241</v>
      </c>
      <c r="C219" s="28">
        <v>1597793.01</v>
      </c>
      <c r="D219" s="29"/>
      <c r="E219" s="4">
        <v>884842.46</v>
      </c>
      <c r="F219" s="30"/>
      <c r="G219" s="4">
        <v>712950.55</v>
      </c>
      <c r="H219" s="30"/>
      <c r="I219" s="4">
        <v>1271789.6800000002</v>
      </c>
      <c r="J219" s="31"/>
      <c r="K219" s="4">
        <f t="shared" si="9"/>
        <v>2156632.14</v>
      </c>
      <c r="L219" s="30"/>
      <c r="M219" s="4">
        <f t="shared" si="10"/>
        <v>558839.13000000012</v>
      </c>
      <c r="N219" s="32">
        <f t="shared" si="11"/>
        <v>0.3497568999879403</v>
      </c>
    </row>
    <row r="220" spans="1:14" x14ac:dyDescent="0.3">
      <c r="A220" s="26">
        <v>662</v>
      </c>
      <c r="B220" s="27" t="s">
        <v>242</v>
      </c>
      <c r="C220" s="28">
        <v>1387536.38</v>
      </c>
      <c r="D220" s="29"/>
      <c r="E220" s="4">
        <v>245873.47999999998</v>
      </c>
      <c r="F220" s="30"/>
      <c r="G220" s="4">
        <v>1141662.8999999999</v>
      </c>
      <c r="H220" s="30"/>
      <c r="I220" s="4">
        <v>1710221.5299999998</v>
      </c>
      <c r="J220" s="31"/>
      <c r="K220" s="4">
        <f t="shared" si="9"/>
        <v>1956095.0099999998</v>
      </c>
      <c r="L220" s="30"/>
      <c r="M220" s="4">
        <f t="shared" si="10"/>
        <v>568558.62999999989</v>
      </c>
      <c r="N220" s="32">
        <f t="shared" si="11"/>
        <v>0.4097612417196585</v>
      </c>
    </row>
    <row r="221" spans="1:14" x14ac:dyDescent="0.3">
      <c r="A221" s="26">
        <v>664</v>
      </c>
      <c r="B221" s="27" t="s">
        <v>243</v>
      </c>
      <c r="C221" s="28">
        <v>5464106.1799999997</v>
      </c>
      <c r="D221" s="29"/>
      <c r="E221" s="4">
        <v>4046103.1799999997</v>
      </c>
      <c r="F221" s="30"/>
      <c r="G221" s="4">
        <v>1418003</v>
      </c>
      <c r="H221" s="30"/>
      <c r="I221" s="4">
        <v>2341303</v>
      </c>
      <c r="J221" s="31"/>
      <c r="K221" s="4">
        <f t="shared" si="9"/>
        <v>6387406.1799999997</v>
      </c>
      <c r="L221" s="30"/>
      <c r="M221" s="4">
        <f t="shared" si="10"/>
        <v>923300</v>
      </c>
      <c r="N221" s="32">
        <f t="shared" si="11"/>
        <v>0.16897548649027169</v>
      </c>
    </row>
    <row r="222" spans="1:14" x14ac:dyDescent="0.3">
      <c r="A222" s="26">
        <v>681</v>
      </c>
      <c r="B222" s="27" t="s">
        <v>244</v>
      </c>
      <c r="C222" s="28">
        <v>8790352.8200000003</v>
      </c>
      <c r="D222" s="29"/>
      <c r="E222" s="4">
        <v>5982431.4800000004</v>
      </c>
      <c r="F222" s="30"/>
      <c r="G222" s="4">
        <v>2807921.34</v>
      </c>
      <c r="H222" s="30"/>
      <c r="I222" s="4">
        <v>4150224.45</v>
      </c>
      <c r="J222" s="31"/>
      <c r="K222" s="4">
        <f t="shared" si="9"/>
        <v>10132655.93</v>
      </c>
      <c r="L222" s="30"/>
      <c r="M222" s="4">
        <f t="shared" si="10"/>
        <v>1342303.1099999994</v>
      </c>
      <c r="N222" s="32">
        <f t="shared" si="11"/>
        <v>0.15270184684122831</v>
      </c>
    </row>
    <row r="223" spans="1:14" x14ac:dyDescent="0.3">
      <c r="A223" s="26">
        <v>685</v>
      </c>
      <c r="B223" s="27" t="s">
        <v>245</v>
      </c>
      <c r="C223" s="28">
        <v>3844976.16</v>
      </c>
      <c r="D223" s="29"/>
      <c r="E223" s="4">
        <v>3132273.88</v>
      </c>
      <c r="F223" s="30"/>
      <c r="G223" s="4">
        <v>712702.28</v>
      </c>
      <c r="H223" s="30"/>
      <c r="I223" s="4">
        <v>712808.4</v>
      </c>
      <c r="J223" s="31"/>
      <c r="K223" s="4">
        <f t="shared" si="9"/>
        <v>3845082.28</v>
      </c>
      <c r="L223" s="30"/>
      <c r="M223" s="4">
        <f t="shared" si="10"/>
        <v>106.1199999996461</v>
      </c>
      <c r="N223" s="32">
        <f t="shared" si="11"/>
        <v>2.7599650968875214E-5</v>
      </c>
    </row>
    <row r="224" spans="1:14" x14ac:dyDescent="0.3">
      <c r="A224" s="26">
        <v>1997</v>
      </c>
      <c r="B224" s="27" t="s">
        <v>246</v>
      </c>
      <c r="C224" s="28">
        <v>3451640.68</v>
      </c>
      <c r="D224" s="29"/>
      <c r="E224" s="4">
        <v>2359037.3200000003</v>
      </c>
      <c r="F224" s="30"/>
      <c r="G224" s="4">
        <v>1092603.3600000001</v>
      </c>
      <c r="H224" s="30"/>
      <c r="I224" s="4">
        <v>1703651.87</v>
      </c>
      <c r="J224" s="31"/>
      <c r="K224" s="4">
        <f t="shared" si="9"/>
        <v>4062689.1900000004</v>
      </c>
      <c r="L224" s="30"/>
      <c r="M224" s="4">
        <f t="shared" si="10"/>
        <v>611048.51000000024</v>
      </c>
      <c r="N224" s="32">
        <f t="shared" si="11"/>
        <v>0.17703132123242915</v>
      </c>
    </row>
    <row r="225" spans="1:14" x14ac:dyDescent="0.3">
      <c r="A225" s="38">
        <v>1662</v>
      </c>
      <c r="B225" s="39" t="s">
        <v>247</v>
      </c>
      <c r="C225" s="28">
        <v>32403827.57</v>
      </c>
      <c r="D225" s="29"/>
      <c r="E225" s="4">
        <v>13905984.57</v>
      </c>
      <c r="F225" s="30"/>
      <c r="G225" s="4">
        <v>18497843</v>
      </c>
      <c r="H225" s="30"/>
      <c r="I225" s="4">
        <v>27560520</v>
      </c>
      <c r="J225" s="31"/>
      <c r="K225" s="4">
        <f t="shared" si="9"/>
        <v>41466504.57</v>
      </c>
      <c r="L225" s="30"/>
      <c r="M225" s="4">
        <f t="shared" si="10"/>
        <v>9062677</v>
      </c>
      <c r="N225" s="32">
        <f t="shared" si="11"/>
        <v>0.27967921321709466</v>
      </c>
    </row>
    <row r="226" spans="1:14" x14ac:dyDescent="0.3">
      <c r="A226" s="38">
        <v>1738</v>
      </c>
      <c r="B226" s="39" t="s">
        <v>248</v>
      </c>
      <c r="C226" s="28">
        <v>3453832.76</v>
      </c>
      <c r="D226" s="29"/>
      <c r="E226" s="4">
        <v>563963.19999999972</v>
      </c>
      <c r="F226" s="30"/>
      <c r="G226" s="4">
        <v>2889869.56</v>
      </c>
      <c r="H226" s="30"/>
      <c r="I226" s="4">
        <v>5161498.26</v>
      </c>
      <c r="J226" s="31"/>
      <c r="K226" s="4">
        <f t="shared" si="9"/>
        <v>5725461.459999999</v>
      </c>
      <c r="L226" s="30"/>
      <c r="M226" s="4">
        <f t="shared" si="10"/>
        <v>2271628.6999999993</v>
      </c>
      <c r="N226" s="32">
        <f t="shared" si="11"/>
        <v>0.65771241917341694</v>
      </c>
    </row>
    <row r="227" spans="1:14" x14ac:dyDescent="0.3">
      <c r="A227" s="26">
        <v>416</v>
      </c>
      <c r="B227" s="27" t="s">
        <v>249</v>
      </c>
      <c r="C227" s="28">
        <v>47332811.700000003</v>
      </c>
      <c r="D227" s="29"/>
      <c r="E227" s="4">
        <v>35636229.700000003</v>
      </c>
      <c r="F227" s="30"/>
      <c r="G227" s="4">
        <v>11696582</v>
      </c>
      <c r="H227" s="30"/>
      <c r="I227" s="4">
        <v>14167136.890000001</v>
      </c>
      <c r="J227" s="31"/>
      <c r="K227" s="4">
        <f t="shared" si="9"/>
        <v>49803366.590000004</v>
      </c>
      <c r="L227" s="30"/>
      <c r="M227" s="4">
        <f t="shared" si="10"/>
        <v>2470554.8900000006</v>
      </c>
      <c r="N227" s="32">
        <f t="shared" si="11"/>
        <v>5.2195396835045836E-2</v>
      </c>
    </row>
    <row r="228" spans="1:14" x14ac:dyDescent="0.3">
      <c r="A228" s="26">
        <v>427</v>
      </c>
      <c r="B228" s="27" t="s">
        <v>250</v>
      </c>
      <c r="C228" s="28">
        <v>35942097.770000003</v>
      </c>
      <c r="D228" s="29"/>
      <c r="E228" s="4">
        <v>4041512.8900000043</v>
      </c>
      <c r="F228" s="30"/>
      <c r="G228" s="4">
        <v>31900584.879999999</v>
      </c>
      <c r="H228" s="30"/>
      <c r="I228" s="4">
        <v>42885618</v>
      </c>
      <c r="J228" s="31"/>
      <c r="K228" s="4">
        <f t="shared" si="9"/>
        <v>46927130.890000001</v>
      </c>
      <c r="L228" s="30"/>
      <c r="M228" s="4">
        <f t="shared" si="10"/>
        <v>10985033.119999997</v>
      </c>
      <c r="N228" s="32">
        <f t="shared" si="11"/>
        <v>0.30563138496520753</v>
      </c>
    </row>
    <row r="229" spans="1:14" x14ac:dyDescent="0.3">
      <c r="A229" s="26">
        <v>1996</v>
      </c>
      <c r="B229" s="27" t="s">
        <v>251</v>
      </c>
      <c r="C229" s="28">
        <v>2483326.31</v>
      </c>
      <c r="D229" s="29"/>
      <c r="E229" s="4">
        <v>239526.06000000006</v>
      </c>
      <c r="F229" s="30"/>
      <c r="G229" s="4">
        <v>2243800.25</v>
      </c>
      <c r="H229" s="30"/>
      <c r="I229" s="4">
        <v>3295625</v>
      </c>
      <c r="J229" s="31"/>
      <c r="K229" s="4">
        <f t="shared" si="9"/>
        <v>3535151.06</v>
      </c>
      <c r="L229" s="30"/>
      <c r="M229" s="4">
        <f t="shared" si="10"/>
        <v>1051824.75</v>
      </c>
      <c r="N229" s="32">
        <f t="shared" si="11"/>
        <v>0.42355478849656292</v>
      </c>
    </row>
    <row r="230" spans="1:14" x14ac:dyDescent="0.3">
      <c r="A230" s="33">
        <v>1359</v>
      </c>
      <c r="B230" s="34" t="s">
        <v>252</v>
      </c>
      <c r="C230" s="35">
        <v>0</v>
      </c>
      <c r="D230" s="29"/>
      <c r="E230" s="36">
        <v>0</v>
      </c>
      <c r="F230" s="30"/>
      <c r="G230" s="36">
        <v>0</v>
      </c>
      <c r="H230" s="30"/>
      <c r="I230" s="36"/>
      <c r="J230" s="31"/>
      <c r="K230" s="36">
        <f t="shared" si="9"/>
        <v>0</v>
      </c>
      <c r="L230" s="30"/>
      <c r="M230" s="36">
        <f t="shared" si="10"/>
        <v>0</v>
      </c>
      <c r="N230" s="37">
        <f t="shared" si="11"/>
        <v>0</v>
      </c>
    </row>
    <row r="231" spans="1:14" x14ac:dyDescent="0.3">
      <c r="A231" s="26">
        <v>434</v>
      </c>
      <c r="B231" s="27" t="s">
        <v>253</v>
      </c>
      <c r="C231" s="28">
        <v>1765517.27</v>
      </c>
      <c r="D231" s="29"/>
      <c r="E231" s="4">
        <v>323630.50999999978</v>
      </c>
      <c r="F231" s="30"/>
      <c r="G231" s="4">
        <v>1441886.7600000002</v>
      </c>
      <c r="H231" s="30"/>
      <c r="I231" s="4">
        <v>2359493</v>
      </c>
      <c r="J231" s="31"/>
      <c r="K231" s="4">
        <f t="shared" si="9"/>
        <v>2683123.5099999998</v>
      </c>
      <c r="L231" s="30"/>
      <c r="M231" s="4">
        <f t="shared" si="10"/>
        <v>917606.23999999976</v>
      </c>
      <c r="N231" s="32">
        <f t="shared" si="11"/>
        <v>0.51973790094956118</v>
      </c>
    </row>
    <row r="232" spans="1:14" x14ac:dyDescent="0.3">
      <c r="A232" s="26">
        <v>436</v>
      </c>
      <c r="B232" s="27" t="s">
        <v>254</v>
      </c>
      <c r="C232" s="28">
        <v>173572.97</v>
      </c>
      <c r="D232" s="29"/>
      <c r="E232" s="4">
        <v>19127.48000000001</v>
      </c>
      <c r="F232" s="30"/>
      <c r="G232" s="4">
        <v>154445.49</v>
      </c>
      <c r="H232" s="30"/>
      <c r="I232" s="4">
        <v>280717.53000000003</v>
      </c>
      <c r="J232" s="31"/>
      <c r="K232" s="4">
        <f t="shared" si="9"/>
        <v>299845.01</v>
      </c>
      <c r="L232" s="30"/>
      <c r="M232" s="4">
        <f t="shared" si="10"/>
        <v>126272.04000000001</v>
      </c>
      <c r="N232" s="32">
        <f t="shared" si="11"/>
        <v>0.72748677400634443</v>
      </c>
    </row>
    <row r="233" spans="1:14" x14ac:dyDescent="0.3">
      <c r="A233" s="26">
        <v>440</v>
      </c>
      <c r="B233" s="27" t="s">
        <v>255</v>
      </c>
      <c r="C233" s="28">
        <v>1012996.93</v>
      </c>
      <c r="D233" s="29"/>
      <c r="E233" s="4">
        <v>112361.44999999995</v>
      </c>
      <c r="F233" s="30"/>
      <c r="G233" s="4">
        <v>900635.4800000001</v>
      </c>
      <c r="H233" s="30"/>
      <c r="I233" s="4">
        <v>1945828.1800000002</v>
      </c>
      <c r="J233" s="31"/>
      <c r="K233" s="4">
        <f t="shared" si="9"/>
        <v>2058189.6300000001</v>
      </c>
      <c r="L233" s="30"/>
      <c r="M233" s="4">
        <f t="shared" si="10"/>
        <v>1045192.7000000001</v>
      </c>
      <c r="N233" s="32">
        <f t="shared" si="11"/>
        <v>1.0317826925694631</v>
      </c>
    </row>
    <row r="234" spans="1:14" x14ac:dyDescent="0.3">
      <c r="A234" s="26">
        <v>444</v>
      </c>
      <c r="B234" s="27" t="s">
        <v>256</v>
      </c>
      <c r="C234" s="28">
        <v>39504961.590000004</v>
      </c>
      <c r="D234" s="29"/>
      <c r="E234" s="4">
        <v>6635403.9300000034</v>
      </c>
      <c r="F234" s="30"/>
      <c r="G234" s="4">
        <v>32869557.66</v>
      </c>
      <c r="H234" s="30"/>
      <c r="I234" s="4">
        <v>41280378</v>
      </c>
      <c r="J234" s="31"/>
      <c r="K234" s="4">
        <f t="shared" si="9"/>
        <v>47915781.930000007</v>
      </c>
      <c r="L234" s="30"/>
      <c r="M234" s="4">
        <f t="shared" si="10"/>
        <v>8410820.3400000036</v>
      </c>
      <c r="N234" s="32">
        <f t="shared" si="11"/>
        <v>0.21290541748378911</v>
      </c>
    </row>
    <row r="235" spans="1:14" x14ac:dyDescent="0.3">
      <c r="A235" s="26">
        <v>442</v>
      </c>
      <c r="B235" s="27" t="s">
        <v>257</v>
      </c>
      <c r="C235" s="28">
        <v>497462.24</v>
      </c>
      <c r="D235" s="29"/>
      <c r="E235" s="4">
        <v>46283.270000000019</v>
      </c>
      <c r="F235" s="30"/>
      <c r="G235" s="4">
        <v>451178.97</v>
      </c>
      <c r="H235" s="30"/>
      <c r="I235" s="4">
        <v>986033</v>
      </c>
      <c r="J235" s="31"/>
      <c r="K235" s="4">
        <f t="shared" si="9"/>
        <v>1032316.27</v>
      </c>
      <c r="L235" s="30"/>
      <c r="M235" s="4">
        <f t="shared" si="10"/>
        <v>534854.03</v>
      </c>
      <c r="N235" s="32">
        <f t="shared" si="11"/>
        <v>1.0751650818763652</v>
      </c>
    </row>
    <row r="236" spans="1:14" x14ac:dyDescent="0.3">
      <c r="A236" s="26">
        <v>456</v>
      </c>
      <c r="B236" s="27" t="s">
        <v>258</v>
      </c>
      <c r="C236" s="28">
        <v>1935514.5</v>
      </c>
      <c r="D236" s="29"/>
      <c r="E236" s="4">
        <v>321314.87000000011</v>
      </c>
      <c r="F236" s="30"/>
      <c r="G236" s="4">
        <v>1614199.63</v>
      </c>
      <c r="H236" s="30"/>
      <c r="I236" s="4">
        <v>3176571</v>
      </c>
      <c r="J236" s="31"/>
      <c r="K236" s="4">
        <f t="shared" si="9"/>
        <v>3497885.87</v>
      </c>
      <c r="L236" s="30"/>
      <c r="M236" s="4">
        <f t="shared" si="10"/>
        <v>1562371.37</v>
      </c>
      <c r="N236" s="32">
        <f t="shared" si="11"/>
        <v>0.80721243369657014</v>
      </c>
    </row>
    <row r="237" spans="1:14" x14ac:dyDescent="0.3">
      <c r="A237" s="26">
        <v>462</v>
      </c>
      <c r="B237" s="27" t="s">
        <v>259</v>
      </c>
      <c r="C237" s="28">
        <v>1967527.19</v>
      </c>
      <c r="D237" s="29"/>
      <c r="E237" s="4">
        <v>170293.51</v>
      </c>
      <c r="F237" s="30"/>
      <c r="G237" s="4">
        <v>1797233.68</v>
      </c>
      <c r="H237" s="30"/>
      <c r="I237" s="4">
        <v>2424154.5099999998</v>
      </c>
      <c r="J237" s="31"/>
      <c r="K237" s="4">
        <f t="shared" si="9"/>
        <v>2594448.0199999996</v>
      </c>
      <c r="L237" s="30"/>
      <c r="M237" s="4">
        <f t="shared" si="10"/>
        <v>626920.82999999961</v>
      </c>
      <c r="N237" s="32">
        <f t="shared" si="11"/>
        <v>0.31863388378383711</v>
      </c>
    </row>
    <row r="238" spans="1:14" x14ac:dyDescent="0.3">
      <c r="A238" s="26">
        <v>464</v>
      </c>
      <c r="B238" s="27" t="s">
        <v>260</v>
      </c>
      <c r="C238" s="28">
        <v>126223.67</v>
      </c>
      <c r="D238" s="29"/>
      <c r="E238" s="4">
        <v>66782.33</v>
      </c>
      <c r="F238" s="30"/>
      <c r="G238" s="4">
        <v>59441.34</v>
      </c>
      <c r="H238" s="30"/>
      <c r="I238" s="4">
        <v>75504</v>
      </c>
      <c r="J238" s="31"/>
      <c r="K238" s="4">
        <f t="shared" si="9"/>
        <v>142286.33000000002</v>
      </c>
      <c r="L238" s="30"/>
      <c r="M238" s="4">
        <f t="shared" si="10"/>
        <v>16062.660000000018</v>
      </c>
      <c r="N238" s="32">
        <f t="shared" si="11"/>
        <v>0.12725552980673133</v>
      </c>
    </row>
    <row r="239" spans="1:14" x14ac:dyDescent="0.3">
      <c r="A239" s="26">
        <v>465</v>
      </c>
      <c r="B239" s="27" t="s">
        <v>261</v>
      </c>
      <c r="C239" s="28">
        <v>30111.35</v>
      </c>
      <c r="D239" s="29"/>
      <c r="E239" s="4">
        <v>186.5</v>
      </c>
      <c r="F239" s="30"/>
      <c r="G239" s="4">
        <v>29924.85</v>
      </c>
      <c r="H239" s="30"/>
      <c r="I239" s="4">
        <v>77700</v>
      </c>
      <c r="J239" s="31"/>
      <c r="K239" s="4">
        <f t="shared" si="9"/>
        <v>77886.5</v>
      </c>
      <c r="L239" s="30"/>
      <c r="M239" s="4">
        <f t="shared" si="10"/>
        <v>47775.15</v>
      </c>
      <c r="N239" s="32">
        <f t="shared" si="11"/>
        <v>1.5866160102419853</v>
      </c>
    </row>
    <row r="240" spans="1:14" x14ac:dyDescent="0.3">
      <c r="A240" s="26">
        <v>466</v>
      </c>
      <c r="B240" s="27" t="s">
        <v>262</v>
      </c>
      <c r="C240" s="28">
        <v>1593394</v>
      </c>
      <c r="D240" s="29"/>
      <c r="E240" s="4">
        <v>297005.65000000014</v>
      </c>
      <c r="F240" s="30"/>
      <c r="G240" s="4">
        <v>1296388.3499999999</v>
      </c>
      <c r="H240" s="30"/>
      <c r="I240" s="4">
        <v>2828691</v>
      </c>
      <c r="J240" s="31"/>
      <c r="K240" s="4">
        <f t="shared" si="9"/>
        <v>3125696.6500000004</v>
      </c>
      <c r="L240" s="30"/>
      <c r="M240" s="4">
        <f t="shared" si="10"/>
        <v>1532302.6500000004</v>
      </c>
      <c r="N240" s="32">
        <f t="shared" si="11"/>
        <v>0.96165960835800834</v>
      </c>
    </row>
    <row r="241" spans="1:14" x14ac:dyDescent="0.3">
      <c r="A241" s="26">
        <v>468</v>
      </c>
      <c r="B241" s="27" t="s">
        <v>263</v>
      </c>
      <c r="C241" s="28">
        <v>2428742.4</v>
      </c>
      <c r="D241" s="29"/>
      <c r="E241" s="4">
        <v>424704.70999999996</v>
      </c>
      <c r="F241" s="30"/>
      <c r="G241" s="4">
        <v>2004037.69</v>
      </c>
      <c r="H241" s="30"/>
      <c r="I241" s="4">
        <v>3596951</v>
      </c>
      <c r="J241" s="31"/>
      <c r="K241" s="4">
        <f t="shared" si="9"/>
        <v>4021655.71</v>
      </c>
      <c r="L241" s="30"/>
      <c r="M241" s="4">
        <f t="shared" si="10"/>
        <v>1592913.31</v>
      </c>
      <c r="N241" s="32">
        <f t="shared" si="11"/>
        <v>0.65585930809294557</v>
      </c>
    </row>
    <row r="242" spans="1:14" x14ac:dyDescent="0.3">
      <c r="A242" s="33">
        <v>470</v>
      </c>
      <c r="B242" s="34" t="s">
        <v>264</v>
      </c>
      <c r="C242" s="35">
        <v>0</v>
      </c>
      <c r="D242" s="29"/>
      <c r="E242" s="36">
        <v>0</v>
      </c>
      <c r="F242" s="30"/>
      <c r="G242" s="36">
        <v>0</v>
      </c>
      <c r="H242" s="30"/>
      <c r="I242" s="36"/>
      <c r="J242" s="31"/>
      <c r="K242" s="36">
        <f t="shared" si="9"/>
        <v>0</v>
      </c>
      <c r="L242" s="30"/>
      <c r="M242" s="36">
        <f t="shared" si="10"/>
        <v>0</v>
      </c>
      <c r="N242" s="37">
        <f t="shared" si="11"/>
        <v>0</v>
      </c>
    </row>
    <row r="243" spans="1:14" x14ac:dyDescent="0.3">
      <c r="A243" s="33">
        <v>471</v>
      </c>
      <c r="B243" s="34" t="s">
        <v>265</v>
      </c>
      <c r="C243" s="35">
        <v>110470.29</v>
      </c>
      <c r="D243" s="29"/>
      <c r="E243" s="36">
        <v>32760.289999999994</v>
      </c>
      <c r="F243" s="30"/>
      <c r="G243" s="36">
        <v>77710</v>
      </c>
      <c r="H243" s="30"/>
      <c r="I243" s="36"/>
      <c r="J243" s="31"/>
      <c r="K243" s="36">
        <f t="shared" si="9"/>
        <v>32760.289999999994</v>
      </c>
      <c r="L243" s="30"/>
      <c r="M243" s="36">
        <f t="shared" si="10"/>
        <v>-77710</v>
      </c>
      <c r="N243" s="37">
        <f t="shared" si="11"/>
        <v>-0.70344705350189629</v>
      </c>
    </row>
    <row r="244" spans="1:14" x14ac:dyDescent="0.3">
      <c r="A244" s="26">
        <v>473</v>
      </c>
      <c r="B244" s="27" t="s">
        <v>266</v>
      </c>
      <c r="C244" s="28">
        <v>6667207.5499999998</v>
      </c>
      <c r="D244" s="29"/>
      <c r="E244" s="4">
        <v>4081236.8899999997</v>
      </c>
      <c r="F244" s="30"/>
      <c r="G244" s="4">
        <v>2585970.66</v>
      </c>
      <c r="H244" s="30"/>
      <c r="I244" s="4">
        <v>3719447.83</v>
      </c>
      <c r="J244" s="31"/>
      <c r="K244" s="4">
        <f t="shared" si="9"/>
        <v>7800684.7199999997</v>
      </c>
      <c r="L244" s="30"/>
      <c r="M244" s="4">
        <f t="shared" si="10"/>
        <v>1133477.17</v>
      </c>
      <c r="N244" s="32">
        <f t="shared" si="11"/>
        <v>0.17000778234359901</v>
      </c>
    </row>
    <row r="245" spans="1:14" x14ac:dyDescent="0.3">
      <c r="A245" s="26">
        <v>475</v>
      </c>
      <c r="B245" s="27" t="s">
        <v>267</v>
      </c>
      <c r="C245" s="28">
        <v>2761277.76</v>
      </c>
      <c r="D245" s="29"/>
      <c r="E245" s="4">
        <v>849339.09999999986</v>
      </c>
      <c r="F245" s="30"/>
      <c r="G245" s="4">
        <v>1911938.66</v>
      </c>
      <c r="H245" s="30"/>
      <c r="I245" s="4">
        <v>3233994.09</v>
      </c>
      <c r="J245" s="31"/>
      <c r="K245" s="4">
        <f t="shared" si="9"/>
        <v>4083333.1899999995</v>
      </c>
      <c r="L245" s="30"/>
      <c r="M245" s="4">
        <f t="shared" si="10"/>
        <v>1322055.4299999997</v>
      </c>
      <c r="N245" s="32">
        <f t="shared" si="11"/>
        <v>0.47878393443475958</v>
      </c>
    </row>
    <row r="246" spans="1:14" x14ac:dyDescent="0.3">
      <c r="A246" s="26">
        <v>477</v>
      </c>
      <c r="B246" s="27" t="s">
        <v>268</v>
      </c>
      <c r="C246" s="28">
        <v>141672.09</v>
      </c>
      <c r="D246" s="29"/>
      <c r="E246" s="4">
        <v>61508.09</v>
      </c>
      <c r="F246" s="30"/>
      <c r="G246" s="4">
        <v>80164</v>
      </c>
      <c r="H246" s="30"/>
      <c r="I246" s="4">
        <v>80164</v>
      </c>
      <c r="J246" s="31"/>
      <c r="K246" s="4">
        <f t="shared" si="9"/>
        <v>141672.09</v>
      </c>
      <c r="L246" s="30"/>
      <c r="M246" s="4">
        <f t="shared" si="10"/>
        <v>0</v>
      </c>
      <c r="N246" s="32">
        <f t="shared" si="11"/>
        <v>0</v>
      </c>
    </row>
    <row r="247" spans="1:14" x14ac:dyDescent="0.3">
      <c r="A247" s="26">
        <v>480</v>
      </c>
      <c r="B247" s="27" t="s">
        <v>269</v>
      </c>
      <c r="C247" s="28">
        <v>20514919.379999999</v>
      </c>
      <c r="D247" s="29"/>
      <c r="E247" s="4">
        <v>14567105.039999999</v>
      </c>
      <c r="F247" s="30"/>
      <c r="G247" s="4">
        <v>5947814.3399999999</v>
      </c>
      <c r="H247" s="30"/>
      <c r="I247" s="4">
        <v>8056745.4399999995</v>
      </c>
      <c r="J247" s="31"/>
      <c r="K247" s="4">
        <f t="shared" si="9"/>
        <v>22623850.479999997</v>
      </c>
      <c r="L247" s="30"/>
      <c r="M247" s="4">
        <f t="shared" si="10"/>
        <v>2108931.0999999978</v>
      </c>
      <c r="N247" s="32">
        <f t="shared" si="11"/>
        <v>0.10279987266515876</v>
      </c>
    </row>
    <row r="248" spans="1:14" x14ac:dyDescent="0.3">
      <c r="A248" s="26">
        <v>1060</v>
      </c>
      <c r="B248" s="27" t="s">
        <v>270</v>
      </c>
      <c r="C248" s="28">
        <v>16585008</v>
      </c>
      <c r="D248" s="29"/>
      <c r="E248" s="4">
        <v>1639823.5700000003</v>
      </c>
      <c r="F248" s="30"/>
      <c r="G248" s="4">
        <v>14945184.43</v>
      </c>
      <c r="H248" s="30"/>
      <c r="I248" s="4">
        <v>22779489.460000001</v>
      </c>
      <c r="J248" s="31"/>
      <c r="K248" s="4">
        <f t="shared" si="9"/>
        <v>24419313.030000001</v>
      </c>
      <c r="L248" s="30"/>
      <c r="M248" s="4">
        <f t="shared" si="10"/>
        <v>7834305.0300000012</v>
      </c>
      <c r="N248" s="32">
        <f t="shared" si="11"/>
        <v>0.47237270129746101</v>
      </c>
    </row>
    <row r="249" spans="1:14" x14ac:dyDescent="0.3">
      <c r="A249" s="26">
        <v>491</v>
      </c>
      <c r="B249" s="27" t="s">
        <v>271</v>
      </c>
      <c r="C249" s="28">
        <v>101514.95</v>
      </c>
      <c r="D249" s="29"/>
      <c r="E249" s="4">
        <v>15585.399999999994</v>
      </c>
      <c r="F249" s="30"/>
      <c r="G249" s="4">
        <v>85929.55</v>
      </c>
      <c r="H249" s="30"/>
      <c r="I249" s="4">
        <v>206585.26</v>
      </c>
      <c r="J249" s="31"/>
      <c r="K249" s="4">
        <f t="shared" si="9"/>
        <v>222170.66</v>
      </c>
      <c r="L249" s="30"/>
      <c r="M249" s="4">
        <f t="shared" si="10"/>
        <v>120655.71</v>
      </c>
      <c r="N249" s="32">
        <f t="shared" si="11"/>
        <v>1.1885511444373464</v>
      </c>
    </row>
    <row r="250" spans="1:14" x14ac:dyDescent="0.3">
      <c r="A250" s="26">
        <v>1736</v>
      </c>
      <c r="B250" s="27" t="s">
        <v>272</v>
      </c>
      <c r="C250" s="28">
        <v>2359132.88</v>
      </c>
      <c r="D250" s="29"/>
      <c r="E250" s="4">
        <v>246948.62999999989</v>
      </c>
      <c r="F250" s="30"/>
      <c r="G250" s="4">
        <v>2112184.25</v>
      </c>
      <c r="H250" s="30"/>
      <c r="I250" s="4">
        <v>3289663.65</v>
      </c>
      <c r="J250" s="31"/>
      <c r="K250" s="4">
        <f t="shared" si="9"/>
        <v>3536612.28</v>
      </c>
      <c r="L250" s="30"/>
      <c r="M250" s="4">
        <f t="shared" si="10"/>
        <v>1177479.3999999999</v>
      </c>
      <c r="N250" s="32">
        <f t="shared" si="11"/>
        <v>0.49911533597039265</v>
      </c>
    </row>
    <row r="251" spans="1:14" x14ac:dyDescent="0.3">
      <c r="A251" s="26">
        <v>1354</v>
      </c>
      <c r="B251" s="27" t="s">
        <v>273</v>
      </c>
      <c r="C251" s="28">
        <v>26347.599999999999</v>
      </c>
      <c r="D251" s="29"/>
      <c r="E251" s="4">
        <v>525.52999999999884</v>
      </c>
      <c r="F251" s="30"/>
      <c r="G251" s="4">
        <v>25822.07</v>
      </c>
      <c r="H251" s="30"/>
      <c r="I251" s="4">
        <v>73250</v>
      </c>
      <c r="J251" s="31"/>
      <c r="K251" s="4">
        <f t="shared" si="9"/>
        <v>73775.53</v>
      </c>
      <c r="L251" s="30"/>
      <c r="M251" s="4">
        <f t="shared" si="10"/>
        <v>47427.93</v>
      </c>
      <c r="N251" s="32">
        <f t="shared" si="11"/>
        <v>1.8000853967723816</v>
      </c>
    </row>
    <row r="252" spans="1:14" x14ac:dyDescent="0.3">
      <c r="A252" s="26">
        <v>495</v>
      </c>
      <c r="B252" s="27" t="s">
        <v>274</v>
      </c>
      <c r="C252" s="28">
        <v>31595626.23</v>
      </c>
      <c r="D252" s="29"/>
      <c r="E252" s="4">
        <v>14941555.23</v>
      </c>
      <c r="F252" s="30"/>
      <c r="G252" s="4">
        <v>16654071</v>
      </c>
      <c r="H252" s="30"/>
      <c r="I252" s="4">
        <v>19977141.48</v>
      </c>
      <c r="J252" s="31"/>
      <c r="K252" s="4">
        <f t="shared" si="9"/>
        <v>34918696.710000001</v>
      </c>
      <c r="L252" s="30"/>
      <c r="M252" s="4">
        <f t="shared" si="10"/>
        <v>3323070.4800000004</v>
      </c>
      <c r="N252" s="32">
        <f t="shared" si="11"/>
        <v>0.10517501554834668</v>
      </c>
    </row>
    <row r="253" spans="1:14" x14ac:dyDescent="0.3">
      <c r="A253" s="26">
        <v>503</v>
      </c>
      <c r="B253" s="27" t="s">
        <v>275</v>
      </c>
      <c r="C253" s="28">
        <v>34370.36</v>
      </c>
      <c r="D253" s="29"/>
      <c r="E253" s="4">
        <v>1626.9799999999996</v>
      </c>
      <c r="F253" s="30"/>
      <c r="G253" s="4">
        <v>32743.38</v>
      </c>
      <c r="H253" s="30"/>
      <c r="I253" s="4">
        <v>38056</v>
      </c>
      <c r="J253" s="31"/>
      <c r="K253" s="4">
        <f t="shared" si="9"/>
        <v>39682.979999999996</v>
      </c>
      <c r="L253" s="30"/>
      <c r="M253" s="4">
        <f t="shared" si="10"/>
        <v>5312.6199999999953</v>
      </c>
      <c r="N253" s="32">
        <f t="shared" si="11"/>
        <v>0.15456980956847688</v>
      </c>
    </row>
    <row r="254" spans="1:14" x14ac:dyDescent="0.3">
      <c r="A254" s="26">
        <v>1413</v>
      </c>
      <c r="B254" s="27" t="s">
        <v>276</v>
      </c>
      <c r="C254" s="28">
        <v>497161.26</v>
      </c>
      <c r="D254" s="29"/>
      <c r="E254" s="4">
        <v>39032.820000000007</v>
      </c>
      <c r="F254" s="30"/>
      <c r="G254" s="4">
        <v>458128.44</v>
      </c>
      <c r="H254" s="30"/>
      <c r="I254" s="4">
        <v>729246.17999999993</v>
      </c>
      <c r="J254" s="31"/>
      <c r="K254" s="4">
        <f t="shared" si="9"/>
        <v>768279</v>
      </c>
      <c r="L254" s="30"/>
      <c r="M254" s="4">
        <f t="shared" si="10"/>
        <v>271117.74</v>
      </c>
      <c r="N254" s="32">
        <f t="shared" si="11"/>
        <v>0.54533158919100011</v>
      </c>
    </row>
    <row r="255" spans="1:14" x14ac:dyDescent="0.3">
      <c r="A255" s="26">
        <v>508</v>
      </c>
      <c r="B255" s="27" t="s">
        <v>277</v>
      </c>
      <c r="C255" s="28">
        <v>399852.67</v>
      </c>
      <c r="D255" s="29"/>
      <c r="E255" s="4">
        <v>284514.67</v>
      </c>
      <c r="F255" s="30"/>
      <c r="G255" s="4">
        <v>115338</v>
      </c>
      <c r="H255" s="30"/>
      <c r="I255" s="4">
        <v>152242.31</v>
      </c>
      <c r="J255" s="31"/>
      <c r="K255" s="4">
        <f t="shared" si="9"/>
        <v>436756.98</v>
      </c>
      <c r="L255" s="30"/>
      <c r="M255" s="4">
        <f t="shared" si="10"/>
        <v>36904.31</v>
      </c>
      <c r="N255" s="32">
        <f t="shared" si="11"/>
        <v>9.229476947096539E-2</v>
      </c>
    </row>
    <row r="256" spans="1:14" x14ac:dyDescent="0.3">
      <c r="A256" s="33">
        <v>509</v>
      </c>
      <c r="B256" s="34" t="s">
        <v>278</v>
      </c>
      <c r="C256" s="35">
        <v>241014.16</v>
      </c>
      <c r="D256" s="29"/>
      <c r="E256" s="36">
        <v>22690.049999999988</v>
      </c>
      <c r="F256" s="30"/>
      <c r="G256" s="36">
        <v>218324.11000000002</v>
      </c>
      <c r="H256" s="30"/>
      <c r="I256" s="36"/>
      <c r="J256" s="31"/>
      <c r="K256" s="36">
        <f t="shared" si="9"/>
        <v>22690.049999999988</v>
      </c>
      <c r="L256" s="30"/>
      <c r="M256" s="36">
        <f t="shared" si="10"/>
        <v>-218324.11000000002</v>
      </c>
      <c r="N256" s="37">
        <f t="shared" si="11"/>
        <v>-0.90585594638920808</v>
      </c>
    </row>
    <row r="257" spans="1:14" x14ac:dyDescent="0.3">
      <c r="A257" s="26">
        <v>518</v>
      </c>
      <c r="B257" s="27" t="s">
        <v>279</v>
      </c>
      <c r="C257" s="28">
        <v>12530847.24</v>
      </c>
      <c r="D257" s="29"/>
      <c r="E257" s="4">
        <v>7589172.9000000004</v>
      </c>
      <c r="F257" s="30"/>
      <c r="G257" s="4">
        <v>4941674.34</v>
      </c>
      <c r="H257" s="30"/>
      <c r="I257" s="4">
        <v>8361522.5899999999</v>
      </c>
      <c r="J257" s="31"/>
      <c r="K257" s="4">
        <f t="shared" si="9"/>
        <v>15950695.49</v>
      </c>
      <c r="L257" s="30"/>
      <c r="M257" s="4">
        <f t="shared" si="10"/>
        <v>3419848.25</v>
      </c>
      <c r="N257" s="32">
        <f t="shared" si="11"/>
        <v>0.27291436760025495</v>
      </c>
    </row>
    <row r="258" spans="1:14" x14ac:dyDescent="0.3">
      <c r="A258" s="26">
        <v>1737</v>
      </c>
      <c r="B258" s="27" t="s">
        <v>280</v>
      </c>
      <c r="C258" s="28">
        <v>286388.14</v>
      </c>
      <c r="D258" s="29"/>
      <c r="E258" s="4">
        <v>31005.780000000028</v>
      </c>
      <c r="F258" s="30"/>
      <c r="G258" s="4">
        <v>255382.36</v>
      </c>
      <c r="H258" s="30"/>
      <c r="I258" s="4">
        <v>283495</v>
      </c>
      <c r="J258" s="31"/>
      <c r="K258" s="4">
        <f t="shared" si="9"/>
        <v>314500.78000000003</v>
      </c>
      <c r="L258" s="30"/>
      <c r="M258" s="4">
        <f t="shared" si="10"/>
        <v>28112.640000000014</v>
      </c>
      <c r="N258" s="32">
        <f t="shared" si="11"/>
        <v>9.8162724196609583E-2</v>
      </c>
    </row>
    <row r="259" spans="1:14" x14ac:dyDescent="0.3">
      <c r="A259" s="33">
        <v>524</v>
      </c>
      <c r="B259" s="34" t="s">
        <v>281</v>
      </c>
      <c r="C259" s="35">
        <v>10041087.23</v>
      </c>
      <c r="D259" s="29"/>
      <c r="E259" s="36">
        <v>4994163.57</v>
      </c>
      <c r="F259" s="30"/>
      <c r="G259" s="36">
        <v>5046923.66</v>
      </c>
      <c r="H259" s="30"/>
      <c r="I259" s="36"/>
      <c r="J259" s="31"/>
      <c r="K259" s="36">
        <f t="shared" si="9"/>
        <v>4994163.57</v>
      </c>
      <c r="L259" s="30"/>
      <c r="M259" s="36">
        <f t="shared" si="10"/>
        <v>-5046923.66</v>
      </c>
      <c r="N259" s="37">
        <f t="shared" si="11"/>
        <v>-0.50262721002175781</v>
      </c>
    </row>
    <row r="260" spans="1:14" x14ac:dyDescent="0.3">
      <c r="A260" s="38">
        <v>1671</v>
      </c>
      <c r="B260" s="39" t="s">
        <v>282</v>
      </c>
      <c r="C260" s="28">
        <v>6168309.3700000001</v>
      </c>
      <c r="D260" s="29"/>
      <c r="E260" s="4">
        <v>2443819.0300000003</v>
      </c>
      <c r="F260" s="30"/>
      <c r="G260" s="4">
        <v>3724490.34</v>
      </c>
      <c r="H260" s="30"/>
      <c r="I260" s="4">
        <v>5999603.3899999997</v>
      </c>
      <c r="J260" s="31"/>
      <c r="K260" s="4">
        <f t="shared" si="9"/>
        <v>8443422.4199999999</v>
      </c>
      <c r="L260" s="30"/>
      <c r="M260" s="4">
        <f t="shared" si="10"/>
        <v>2275113.0499999998</v>
      </c>
      <c r="N260" s="32">
        <f t="shared" si="11"/>
        <v>0.36883899842397166</v>
      </c>
    </row>
    <row r="261" spans="1:14" x14ac:dyDescent="0.3">
      <c r="A261" s="26">
        <v>532</v>
      </c>
      <c r="B261" s="27" t="s">
        <v>283</v>
      </c>
      <c r="C261" s="28">
        <v>1717095.7</v>
      </c>
      <c r="D261" s="29"/>
      <c r="E261" s="4">
        <v>1232021.7</v>
      </c>
      <c r="F261" s="30"/>
      <c r="G261" s="4">
        <v>485074</v>
      </c>
      <c r="H261" s="30"/>
      <c r="I261" s="4">
        <v>671004</v>
      </c>
      <c r="J261" s="31"/>
      <c r="K261" s="4">
        <f t="shared" si="9"/>
        <v>1903025.7</v>
      </c>
      <c r="L261" s="30"/>
      <c r="M261" s="4">
        <f t="shared" si="10"/>
        <v>185930</v>
      </c>
      <c r="N261" s="32">
        <f t="shared" si="11"/>
        <v>0.10828167585534108</v>
      </c>
    </row>
    <row r="262" spans="1:14" x14ac:dyDescent="0.3">
      <c r="A262" s="33">
        <v>534</v>
      </c>
      <c r="B262" s="34" t="s">
        <v>284</v>
      </c>
      <c r="C262" s="35">
        <v>257012.83</v>
      </c>
      <c r="D262" s="29"/>
      <c r="E262" s="36">
        <v>30152.659999999974</v>
      </c>
      <c r="F262" s="30"/>
      <c r="G262" s="36">
        <v>226860.17</v>
      </c>
      <c r="H262" s="30"/>
      <c r="I262" s="36"/>
      <c r="J262" s="31"/>
      <c r="K262" s="36">
        <f t="shared" si="9"/>
        <v>30152.659999999974</v>
      </c>
      <c r="L262" s="30"/>
      <c r="M262" s="36">
        <f t="shared" si="10"/>
        <v>-226860.17</v>
      </c>
      <c r="N262" s="37">
        <f t="shared" si="11"/>
        <v>-0.88268033156165793</v>
      </c>
    </row>
    <row r="263" spans="1:14" x14ac:dyDescent="0.3">
      <c r="A263" s="26">
        <v>537</v>
      </c>
      <c r="B263" s="27" t="s">
        <v>285</v>
      </c>
      <c r="C263" s="28">
        <v>18547454.260000002</v>
      </c>
      <c r="D263" s="29"/>
      <c r="E263" s="4">
        <v>5126119.2600000016</v>
      </c>
      <c r="F263" s="30"/>
      <c r="G263" s="4">
        <v>13421335</v>
      </c>
      <c r="H263" s="30"/>
      <c r="I263" s="4">
        <v>20413974</v>
      </c>
      <c r="J263" s="31"/>
      <c r="K263" s="4">
        <f t="shared" si="9"/>
        <v>25540093.260000002</v>
      </c>
      <c r="L263" s="30"/>
      <c r="M263" s="4">
        <f t="shared" si="10"/>
        <v>6992639</v>
      </c>
      <c r="N263" s="32">
        <f t="shared" si="11"/>
        <v>0.37701341121948667</v>
      </c>
    </row>
    <row r="264" spans="1:14" x14ac:dyDescent="0.3">
      <c r="A264" s="26">
        <v>542</v>
      </c>
      <c r="B264" s="27" t="s">
        <v>286</v>
      </c>
      <c r="C264" s="28">
        <v>20778422.120000001</v>
      </c>
      <c r="D264" s="29"/>
      <c r="E264" s="4">
        <v>2674635.5</v>
      </c>
      <c r="F264" s="30"/>
      <c r="G264" s="4">
        <v>18103786.620000001</v>
      </c>
      <c r="H264" s="30"/>
      <c r="I264" s="4">
        <v>31338760</v>
      </c>
      <c r="J264" s="31"/>
      <c r="K264" s="4">
        <f t="shared" si="9"/>
        <v>34013395.5</v>
      </c>
      <c r="L264" s="30"/>
      <c r="M264" s="4">
        <f t="shared" si="10"/>
        <v>13234973.379999999</v>
      </c>
      <c r="N264" s="32">
        <f t="shared" si="11"/>
        <v>0.63695757567947597</v>
      </c>
    </row>
    <row r="265" spans="1:14" x14ac:dyDescent="0.3">
      <c r="A265" s="26"/>
      <c r="B265" s="27"/>
      <c r="C265" s="40"/>
      <c r="D265" s="40"/>
      <c r="I265" s="4"/>
      <c r="J265" s="2"/>
      <c r="M265" s="26"/>
      <c r="N265" s="26"/>
    </row>
    <row r="266" spans="1:14" x14ac:dyDescent="0.3">
      <c r="A266" s="26"/>
      <c r="B266" s="27"/>
      <c r="C266" s="40"/>
      <c r="D266" s="40"/>
      <c r="I266" s="4"/>
      <c r="J266" s="2"/>
      <c r="M266" s="26"/>
      <c r="N266" s="26"/>
    </row>
    <row r="267" spans="1:14" x14ac:dyDescent="0.3">
      <c r="A267" s="26"/>
      <c r="B267" s="27"/>
      <c r="C267" s="40"/>
      <c r="D267" s="40"/>
      <c r="I267" s="4"/>
      <c r="J267" s="2"/>
      <c r="M267" s="26"/>
      <c r="N267" s="26"/>
    </row>
    <row r="268" spans="1:14" x14ac:dyDescent="0.3">
      <c r="A268" s="26"/>
      <c r="B268" s="27"/>
      <c r="C268" s="40"/>
      <c r="D268" s="40"/>
      <c r="I268" s="4"/>
      <c r="J268" s="2"/>
      <c r="M268" s="26"/>
      <c r="N268" s="26"/>
    </row>
    <row r="269" spans="1:14" x14ac:dyDescent="0.3">
      <c r="A269" s="26"/>
      <c r="B269" s="27"/>
      <c r="C269" s="40"/>
      <c r="D269" s="40"/>
      <c r="I269" s="4"/>
      <c r="J269" s="2"/>
      <c r="M269" s="26"/>
      <c r="N269" s="26"/>
    </row>
    <row r="270" spans="1:14" x14ac:dyDescent="0.3">
      <c r="A270" s="26"/>
      <c r="B270" s="27"/>
      <c r="C270" s="40"/>
      <c r="D270" s="40"/>
      <c r="I270" s="4"/>
      <c r="J270" s="2"/>
      <c r="M270" s="26"/>
      <c r="N270" s="26"/>
    </row>
    <row r="271" spans="1:14" x14ac:dyDescent="0.3">
      <c r="A271" s="26"/>
      <c r="B271" s="27"/>
      <c r="C271" s="40"/>
      <c r="D271" s="40"/>
      <c r="I271" s="4"/>
      <c r="J271" s="2"/>
      <c r="M271" s="26"/>
      <c r="N271" s="26"/>
    </row>
    <row r="272" spans="1:14" x14ac:dyDescent="0.3">
      <c r="A272" s="26"/>
      <c r="B272" s="27"/>
      <c r="C272" s="40"/>
      <c r="D272" s="40"/>
      <c r="I272" s="4"/>
      <c r="J272" s="2"/>
      <c r="M272" s="26"/>
      <c r="N272" s="26"/>
    </row>
    <row r="273" spans="1:14" x14ac:dyDescent="0.3">
      <c r="A273" s="26"/>
      <c r="B273" s="27"/>
      <c r="C273" s="40"/>
      <c r="D273" s="40"/>
      <c r="I273" s="4"/>
      <c r="J273" s="2"/>
      <c r="M273" s="26"/>
      <c r="N273" s="26"/>
    </row>
    <row r="274" spans="1:14" x14ac:dyDescent="0.3">
      <c r="A274" s="26"/>
      <c r="B274" s="27"/>
      <c r="C274" s="40"/>
      <c r="D274" s="40"/>
      <c r="I274" s="4"/>
      <c r="J274" s="2"/>
      <c r="M274" s="26"/>
      <c r="N274" s="26"/>
    </row>
    <row r="275" spans="1:14" x14ac:dyDescent="0.3">
      <c r="I275" s="4"/>
      <c r="J275" s="2"/>
      <c r="M275" s="26"/>
      <c r="N275" s="26"/>
    </row>
    <row r="276" spans="1:14" x14ac:dyDescent="0.3">
      <c r="I276" s="4"/>
      <c r="J276" s="2"/>
      <c r="M276" s="26"/>
      <c r="N276" s="26"/>
    </row>
    <row r="277" spans="1:14" x14ac:dyDescent="0.3">
      <c r="I277" s="4"/>
      <c r="J277" s="2"/>
      <c r="M277" s="26"/>
      <c r="N277" s="26"/>
    </row>
    <row r="278" spans="1:14" x14ac:dyDescent="0.3">
      <c r="I278" s="4"/>
      <c r="J278" s="2"/>
      <c r="M278" s="26"/>
      <c r="N278" s="26"/>
    </row>
    <row r="279" spans="1:14" x14ac:dyDescent="0.3">
      <c r="I279" s="4"/>
      <c r="J279" s="2"/>
      <c r="M279" s="26"/>
      <c r="N279" s="26"/>
    </row>
    <row r="280" spans="1:14" x14ac:dyDescent="0.3">
      <c r="I280" s="4"/>
      <c r="J280" s="2"/>
      <c r="M280" s="26"/>
      <c r="N280" s="26"/>
    </row>
    <row r="281" spans="1:14" x14ac:dyDescent="0.3">
      <c r="I281" s="4"/>
      <c r="J281" s="2"/>
      <c r="M281" s="26"/>
      <c r="N281" s="26"/>
    </row>
    <row r="282" spans="1:14" x14ac:dyDescent="0.3">
      <c r="I282" s="4"/>
      <c r="J282" s="2"/>
      <c r="M282" s="26"/>
      <c r="N282" s="26"/>
    </row>
    <row r="283" spans="1:14" x14ac:dyDescent="0.3">
      <c r="I283" s="4"/>
      <c r="J283" s="2"/>
      <c r="M283" s="26"/>
      <c r="N283" s="26"/>
    </row>
    <row r="284" spans="1:14" x14ac:dyDescent="0.3">
      <c r="I284" s="4"/>
      <c r="J284" s="2"/>
      <c r="M284" s="26"/>
      <c r="N284" s="26"/>
    </row>
    <row r="285" spans="1:14" x14ac:dyDescent="0.3">
      <c r="I285" s="4"/>
      <c r="J285" s="2"/>
      <c r="M285" s="26"/>
      <c r="N285" s="26"/>
    </row>
    <row r="286" spans="1:14" x14ac:dyDescent="0.3">
      <c r="I286" s="4"/>
      <c r="J286" s="2"/>
      <c r="M286" s="26"/>
      <c r="N286" s="26"/>
    </row>
    <row r="287" spans="1:14" x14ac:dyDescent="0.3">
      <c r="I287" s="4"/>
      <c r="J287" s="2"/>
      <c r="M287" s="26"/>
      <c r="N287" s="26"/>
    </row>
    <row r="288" spans="1:14" x14ac:dyDescent="0.3">
      <c r="I288" s="4"/>
      <c r="J288" s="2"/>
      <c r="M288" s="26"/>
      <c r="N288" s="26"/>
    </row>
    <row r="289" spans="9:14" x14ac:dyDescent="0.3">
      <c r="I289" s="4"/>
      <c r="J289" s="2"/>
      <c r="M289" s="26"/>
      <c r="N289" s="26"/>
    </row>
    <row r="290" spans="9:14" x14ac:dyDescent="0.3">
      <c r="I290" s="4"/>
      <c r="J290" s="2"/>
      <c r="M290" s="26"/>
      <c r="N290" s="26"/>
    </row>
    <row r="291" spans="9:14" x14ac:dyDescent="0.3">
      <c r="I291" s="4"/>
      <c r="J291" s="2"/>
      <c r="M291" s="26"/>
      <c r="N291" s="26"/>
    </row>
    <row r="292" spans="9:14" x14ac:dyDescent="0.3">
      <c r="I292" s="4"/>
      <c r="J292" s="2"/>
      <c r="M292" s="26"/>
      <c r="N292" s="26"/>
    </row>
    <row r="293" spans="9:14" x14ac:dyDescent="0.3">
      <c r="I293" s="4"/>
      <c r="J293" s="2"/>
      <c r="M293" s="26"/>
      <c r="N293" s="26"/>
    </row>
    <row r="294" spans="9:14" x14ac:dyDescent="0.3">
      <c r="I294" s="4"/>
      <c r="J294" s="2"/>
      <c r="M294" s="26"/>
      <c r="N294" s="26"/>
    </row>
    <row r="295" spans="9:14" x14ac:dyDescent="0.3">
      <c r="I295" s="4"/>
      <c r="J295" s="2"/>
      <c r="M295" s="26"/>
      <c r="N295" s="26"/>
    </row>
    <row r="296" spans="9:14" x14ac:dyDescent="0.3">
      <c r="I296" s="4"/>
      <c r="J296" s="2"/>
      <c r="M296" s="26"/>
      <c r="N296" s="26"/>
    </row>
    <row r="297" spans="9:14" x14ac:dyDescent="0.3">
      <c r="I297" s="4"/>
      <c r="J297" s="2"/>
      <c r="M297" s="26"/>
      <c r="N297" s="26"/>
    </row>
    <row r="298" spans="9:14" x14ac:dyDescent="0.3">
      <c r="M298" s="26"/>
      <c r="N298" s="26"/>
    </row>
    <row r="299" spans="9:14" x14ac:dyDescent="0.3">
      <c r="M299" s="26"/>
      <c r="N299" s="26"/>
    </row>
    <row r="300" spans="9:14" x14ac:dyDescent="0.3">
      <c r="M300" s="26"/>
      <c r="N300" s="26"/>
    </row>
    <row r="301" spans="9:14" x14ac:dyDescent="0.3">
      <c r="M301" s="26"/>
      <c r="N301" s="26"/>
    </row>
    <row r="302" spans="9:14" x14ac:dyDescent="0.3">
      <c r="M302" s="26"/>
      <c r="N302" s="26"/>
    </row>
    <row r="303" spans="9:14" x14ac:dyDescent="0.3">
      <c r="M303" s="26"/>
      <c r="N303" s="26"/>
    </row>
    <row r="304" spans="9:14" x14ac:dyDescent="0.3">
      <c r="M304" s="26"/>
      <c r="N304" s="26"/>
    </row>
    <row r="305" spans="13:14" x14ac:dyDescent="0.3">
      <c r="M305" s="26"/>
      <c r="N305" s="26"/>
    </row>
    <row r="306" spans="13:14" x14ac:dyDescent="0.3">
      <c r="M306" s="26"/>
      <c r="N306" s="26"/>
    </row>
    <row r="307" spans="13:14" x14ac:dyDescent="0.3">
      <c r="M307" s="41"/>
      <c r="N307" s="42"/>
    </row>
  </sheetData>
  <mergeCells count="2">
    <mergeCell ref="E1:I1"/>
    <mergeCell ref="K4:M4"/>
  </mergeCells>
  <pageMargins left="0.7" right="0.7" top="0.75" bottom="0.75" header="0.3" footer="0.3"/>
  <pageSetup scale="80" fitToHeight="0" orientation="landscape" r:id="rId1"/>
  <headerFooter>
    <oddFooter>&amp;LBased on budget data submitted by school administrative units into the Maine Education Financial System
*School administrative units has not submitted or successfully submitted data into the Maine Education Financial System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Printable Report</vt:lpstr>
      <vt:lpstr>'Printable Report'!Print_Area</vt:lpstr>
      <vt:lpstr>'Printable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Gravelle, Paula B</dc:creator>
  <cp:lastModifiedBy>Gravelle, Paula B</cp:lastModifiedBy>
  <cp:lastPrinted>2022-11-02T18:22:44Z</cp:lastPrinted>
  <dcterms:created xsi:type="dcterms:W3CDTF">2022-11-02T18:21:51Z</dcterms:created>
  <dcterms:modified xsi:type="dcterms:W3CDTF">2022-11-02T18:25:24Z</dcterms:modified>
</cp:coreProperties>
</file>