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9792" windowHeight="4656" activeTab="1"/>
  </bookViews>
  <sheets>
    <sheet name="half day" sheetId="1" r:id="rId1"/>
    <sheet name="full day" sheetId="2" r:id="rId2"/>
  </sheets>
  <definedNames>
    <definedName name="Out">'half day'!$C$6</definedName>
    <definedName name="_xlnm.Print_Area" localSheetId="1">'full day'!$A$1:$H$248</definedName>
    <definedName name="_xlnm.Print_Area" localSheetId="0">'half day'!$A$1:$N$248</definedName>
    <definedName name="_xlnm.Print_Titles" localSheetId="1">'full day'!$A:$A,'full day'!$4:$5</definedName>
    <definedName name="_xlnm.Print_Titles" localSheetId="0">'half day'!$A:$A,'half day'!$4:$5</definedName>
  </definedNames>
  <calcPr fullCalcOnLoad="1"/>
</workbook>
</file>

<file path=xl/sharedStrings.xml><?xml version="1.0" encoding="utf-8"?>
<sst xmlns="http://schemas.openxmlformats.org/spreadsheetml/2006/main" count="801" uniqueCount="45">
  <si>
    <t>Maine Department of Education</t>
  </si>
  <si>
    <r>
      <t xml:space="preserve">Regional School Calendar Template </t>
    </r>
    <r>
      <rPr>
        <sz val="12"/>
        <color indexed="8"/>
        <rFont val="Times New Roman"/>
        <family val="1"/>
      </rPr>
      <t>(half day)</t>
    </r>
  </si>
  <si>
    <t xml:space="preserve">CTE Catchment Area (Chap 313):  </t>
  </si>
  <si>
    <t xml:space="preserve">School Year: </t>
  </si>
  <si>
    <t>S2</t>
  </si>
  <si>
    <t>S3</t>
  </si>
  <si>
    <t>S4</t>
  </si>
  <si>
    <t>S5</t>
  </si>
  <si>
    <t>S6</t>
  </si>
  <si>
    <t>Date</t>
  </si>
  <si>
    <t>AM session</t>
  </si>
  <si>
    <t>PM session</t>
  </si>
  <si>
    <t>Holiday</t>
  </si>
  <si>
    <t>Vacation</t>
  </si>
  <si>
    <t>Total count of days</t>
  </si>
  <si>
    <t>count In-Service Days</t>
  </si>
  <si>
    <t>count Vacation Days</t>
  </si>
  <si>
    <t>count Holidays</t>
  </si>
  <si>
    <t>count Out of Session Days</t>
  </si>
  <si>
    <t>count Storm Days</t>
  </si>
  <si>
    <t>Net Days</t>
  </si>
  <si>
    <t>Dissimilar Days</t>
  </si>
  <si>
    <r>
      <t xml:space="preserve">Regional School Calendar Template </t>
    </r>
    <r>
      <rPr>
        <sz val="12"/>
        <color indexed="8"/>
        <rFont val="Times New Roman"/>
        <family val="1"/>
      </rPr>
      <t>(full day)</t>
    </r>
  </si>
  <si>
    <t>S7</t>
  </si>
  <si>
    <t>S8</t>
  </si>
  <si>
    <t>S9</t>
  </si>
  <si>
    <t>S10</t>
  </si>
  <si>
    <t>count Late Start</t>
  </si>
  <si>
    <t>count Early Release</t>
  </si>
  <si>
    <t>CTE School</t>
  </si>
  <si>
    <t>count Instructional Days</t>
  </si>
  <si>
    <t>Count "No 10-12"</t>
  </si>
  <si>
    <t>count No 10-12</t>
  </si>
  <si>
    <t>2019/2020</t>
  </si>
  <si>
    <t>count Student Day AM/PM</t>
  </si>
  <si>
    <t>DD</t>
  </si>
  <si>
    <t>Out</t>
  </si>
  <si>
    <t>Late</t>
  </si>
  <si>
    <t>Early</t>
  </si>
  <si>
    <t>Sch Day</t>
  </si>
  <si>
    <t>Storm</t>
  </si>
  <si>
    <t>No 10-12</t>
  </si>
  <si>
    <t>In-Service</t>
  </si>
  <si>
    <t>Harvest</t>
  </si>
  <si>
    <t>Drop Down List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</si>
</sst>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"/>
    <numFmt numFmtId="165" formatCode="[$-F800]dddd\,\ mmmm\ dd\,\ yyyy"/>
    <numFmt numFmtId="166" formatCode="dddd\,\ mm/dd/yyyy"/>
    <numFmt numFmtId="167" formatCode="[$-409]dddd\,\ mmmm\ dd\,\ yyyy"/>
    <numFmt numFmtId="168" formatCode="[$-409]h:mm:ss\ AM/PM"/>
    <numFmt numFmtId="169" formatCode="0.0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20"/>
      <color indexed="8"/>
      <name val="Times New Roman"/>
      <family val="1"/>
    </font>
    <font>
      <sz val="26"/>
      <color indexed="8"/>
      <name val="Times New Roman"/>
      <family val="1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6100"/>
      <name val="Arial"/>
      <family val="2"/>
    </font>
    <font>
      <sz val="26"/>
      <color theme="1"/>
      <name val="Times New Roman"/>
      <family val="1"/>
    </font>
    <font>
      <sz val="10"/>
      <color rgb="FF006100"/>
      <name val="Arial"/>
      <family val="2"/>
    </font>
    <font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65" fontId="52" fillId="0" borderId="0" xfId="0" applyNumberFormat="1" applyFont="1" applyAlignment="1">
      <alignment/>
    </xf>
    <xf numFmtId="0" fontId="53" fillId="0" borderId="0" xfId="0" applyFont="1" applyFill="1" applyBorder="1" applyAlignment="1">
      <alignment horizontal="center"/>
    </xf>
    <xf numFmtId="165" fontId="52" fillId="0" borderId="10" xfId="0" applyNumberFormat="1" applyFont="1" applyBorder="1" applyAlignment="1">
      <alignment horizontal="right"/>
    </xf>
    <xf numFmtId="164" fontId="52" fillId="0" borderId="10" xfId="0" applyNumberFormat="1" applyFont="1" applyBorder="1" applyAlignment="1">
      <alignment horizontal="left"/>
    </xf>
    <xf numFmtId="165" fontId="52" fillId="0" borderId="10" xfId="0" applyNumberFormat="1" applyFont="1" applyBorder="1" applyAlignment="1">
      <alignment/>
    </xf>
    <xf numFmtId="165" fontId="52" fillId="33" borderId="1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3" fillId="33" borderId="0" xfId="0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165" fontId="52" fillId="34" borderId="0" xfId="0" applyNumberFormat="1" applyFont="1" applyFill="1" applyAlignment="1">
      <alignment/>
    </xf>
    <xf numFmtId="164" fontId="52" fillId="0" borderId="0" xfId="0" applyNumberFormat="1" applyFont="1" applyAlignment="1">
      <alignment horizontal="center" vertical="center"/>
    </xf>
    <xf numFmtId="166" fontId="52" fillId="0" borderId="10" xfId="0" applyNumberFormat="1" applyFont="1" applyFill="1" applyBorder="1" applyAlignment="1">
      <alignment/>
    </xf>
    <xf numFmtId="164" fontId="52" fillId="0" borderId="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 horizontal="left"/>
    </xf>
    <xf numFmtId="165" fontId="52" fillId="35" borderId="10" xfId="0" applyNumberFormat="1" applyFont="1" applyFill="1" applyBorder="1" applyAlignment="1">
      <alignment/>
    </xf>
    <xf numFmtId="165" fontId="54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165" fontId="55" fillId="34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166" fontId="52" fillId="0" borderId="14" xfId="0" applyNumberFormat="1" applyFont="1" applyFill="1" applyBorder="1" applyAlignment="1">
      <alignment/>
    </xf>
    <xf numFmtId="0" fontId="52" fillId="0" borderId="10" xfId="0" applyFont="1" applyBorder="1" applyAlignment="1" applyProtection="1">
      <alignment horizontal="center"/>
      <protection hidden="1"/>
    </xf>
    <xf numFmtId="0" fontId="52" fillId="36" borderId="10" xfId="0" applyFont="1" applyFill="1" applyBorder="1" applyAlignment="1" applyProtection="1">
      <alignment horizontal="center"/>
      <protection hidden="1"/>
    </xf>
    <xf numFmtId="164" fontId="52" fillId="0" borderId="0" xfId="0" applyNumberFormat="1" applyFont="1" applyAlignment="1" applyProtection="1">
      <alignment horizontal="center" vertical="center"/>
      <protection locked="0"/>
    </xf>
    <xf numFmtId="164" fontId="52" fillId="0" borderId="0" xfId="0" applyNumberFormat="1" applyFont="1" applyBorder="1" applyAlignment="1" applyProtection="1">
      <alignment horizontal="center" vertical="center"/>
      <protection locked="0"/>
    </xf>
    <xf numFmtId="164" fontId="52" fillId="0" borderId="0" xfId="0" applyNumberFormat="1" applyFont="1" applyBorder="1" applyAlignment="1">
      <alignment horizontal="center"/>
    </xf>
    <xf numFmtId="164" fontId="52" fillId="0" borderId="0" xfId="0" applyNumberFormat="1" applyFont="1" applyAlignment="1">
      <alignment horizontal="center"/>
    </xf>
    <xf numFmtId="165" fontId="56" fillId="0" borderId="10" xfId="0" applyNumberFormat="1" applyFont="1" applyBorder="1" applyAlignment="1">
      <alignment/>
    </xf>
    <xf numFmtId="165" fontId="56" fillId="0" borderId="10" xfId="0" applyNumberFormat="1" applyFont="1" applyBorder="1" applyAlignment="1">
      <alignment horizontal="center"/>
    </xf>
    <xf numFmtId="166" fontId="52" fillId="0" borderId="10" xfId="0" applyNumberFormat="1" applyFont="1" applyFill="1" applyBorder="1" applyAlignment="1">
      <alignment horizontal="center"/>
    </xf>
    <xf numFmtId="165" fontId="52" fillId="35" borderId="10" xfId="0" applyNumberFormat="1" applyFont="1" applyFill="1" applyBorder="1" applyAlignment="1">
      <alignment horizontal="center"/>
    </xf>
    <xf numFmtId="165" fontId="52" fillId="0" borderId="10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165" fontId="54" fillId="0" borderId="10" xfId="0" applyNumberFormat="1" applyFont="1" applyBorder="1" applyAlignment="1">
      <alignment horizontal="center"/>
    </xf>
    <xf numFmtId="165" fontId="52" fillId="33" borderId="10" xfId="0" applyNumberFormat="1" applyFont="1" applyFill="1" applyBorder="1" applyAlignment="1">
      <alignment horizontal="center"/>
    </xf>
    <xf numFmtId="165" fontId="52" fillId="0" borderId="0" xfId="0" applyNumberFormat="1" applyFont="1" applyBorder="1" applyAlignment="1">
      <alignment horizontal="center"/>
    </xf>
    <xf numFmtId="1" fontId="56" fillId="0" borderId="10" xfId="0" applyNumberFormat="1" applyFont="1" applyBorder="1" applyAlignment="1">
      <alignment horizontal="center"/>
    </xf>
    <xf numFmtId="165" fontId="56" fillId="0" borderId="15" xfId="0" applyNumberFormat="1" applyFont="1" applyBorder="1" applyAlignment="1">
      <alignment/>
    </xf>
    <xf numFmtId="1" fontId="56" fillId="0" borderId="15" xfId="0" applyNumberFormat="1" applyFont="1" applyBorder="1" applyAlignment="1">
      <alignment horizontal="center"/>
    </xf>
    <xf numFmtId="165" fontId="57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165" fontId="4" fillId="33" borderId="16" xfId="0" applyNumberFormat="1" applyFont="1" applyFill="1" applyBorder="1" applyAlignment="1">
      <alignment horizontal="center"/>
    </xf>
    <xf numFmtId="165" fontId="52" fillId="0" borderId="0" xfId="0" applyNumberFormat="1" applyFont="1" applyAlignment="1">
      <alignment horizontal="center"/>
    </xf>
    <xf numFmtId="166" fontId="52" fillId="0" borderId="14" xfId="0" applyNumberFormat="1" applyFont="1" applyFill="1" applyBorder="1" applyAlignment="1">
      <alignment horizontal="center"/>
    </xf>
    <xf numFmtId="165" fontId="52" fillId="34" borderId="0" xfId="0" applyNumberFormat="1" applyFont="1" applyFill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5" fontId="52" fillId="0" borderId="13" xfId="0" applyNumberFormat="1" applyFont="1" applyBorder="1" applyAlignment="1">
      <alignment horizontal="center"/>
    </xf>
    <xf numFmtId="164" fontId="52" fillId="0" borderId="13" xfId="0" applyNumberFormat="1" applyFont="1" applyBorder="1" applyAlignment="1">
      <alignment horizontal="center"/>
    </xf>
    <xf numFmtId="0" fontId="58" fillId="29" borderId="10" xfId="47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164" fontId="52" fillId="0" borderId="0" xfId="0" applyNumberFormat="1" applyFont="1" applyBorder="1" applyAlignment="1">
      <alignment horizontal="center" vertical="center"/>
    </xf>
    <xf numFmtId="0" fontId="60" fillId="29" borderId="10" xfId="47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 horizontal="center" vertical="center"/>
    </xf>
    <xf numFmtId="0" fontId="60" fillId="29" borderId="15" xfId="47" applyFont="1" applyBorder="1" applyAlignment="1">
      <alignment horizontal="center"/>
    </xf>
    <xf numFmtId="0" fontId="60" fillId="29" borderId="14" xfId="47" applyFont="1" applyBorder="1" applyAlignment="1">
      <alignment horizontal="center"/>
    </xf>
    <xf numFmtId="0" fontId="60" fillId="29" borderId="17" xfId="47" applyFont="1" applyBorder="1" applyAlignment="1">
      <alignment horizontal="center"/>
    </xf>
    <xf numFmtId="0" fontId="60" fillId="29" borderId="19" xfId="47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38100</xdr:rowOff>
    </xdr:from>
    <xdr:to>
      <xdr:col>0</xdr:col>
      <xdr:colOff>1228725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38100</xdr:rowOff>
    </xdr:from>
    <xdr:to>
      <xdr:col>0</xdr:col>
      <xdr:colOff>1228725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268:A277" comment="" totalsRowShown="0">
  <autoFilter ref="A268:A277"/>
  <tableColumns count="1">
    <tableColumn id="1" name="Drop Down Li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264:A273" comment="" totalsRowShown="0">
  <autoFilter ref="A264:A273"/>
  <tableColumns count="1">
    <tableColumn id="1" name="Drop Down Li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2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7"/>
  <sheetViews>
    <sheetView zoomScale="80" zoomScaleNormal="80" zoomScaleSheetLayoutView="30" zoomScalePageLayoutView="0" workbookViewId="0" topLeftCell="A1">
      <pane xSplit="2" ySplit="5" topLeftCell="C1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5" sqref="T55"/>
    </sheetView>
  </sheetViews>
  <sheetFormatPr defaultColWidth="9.140625" defaultRowHeight="15"/>
  <cols>
    <col min="1" max="1" width="23.28125" style="18" customWidth="1"/>
    <col min="2" max="2" width="4.00390625" style="54" customWidth="1"/>
    <col min="3" max="4" width="12.7109375" style="36" customWidth="1"/>
    <col min="5" max="20" width="12.7109375" style="23" customWidth="1"/>
    <col min="21" max="16384" width="9.140625" style="2" customWidth="1"/>
  </cols>
  <sheetData>
    <row r="1" spans="1:10" ht="24.75">
      <c r="A1" s="72"/>
      <c r="B1" s="44"/>
      <c r="C1" s="75" t="s">
        <v>0</v>
      </c>
      <c r="D1" s="75"/>
      <c r="E1" s="75"/>
      <c r="F1" s="75"/>
      <c r="G1" s="75"/>
      <c r="H1" s="75"/>
      <c r="I1" s="75"/>
      <c r="J1" s="75"/>
    </row>
    <row r="2" spans="1:10" ht="32.25">
      <c r="A2" s="72"/>
      <c r="B2" s="44"/>
      <c r="C2" s="71" t="s">
        <v>1</v>
      </c>
      <c r="D2" s="71"/>
      <c r="E2" s="71"/>
      <c r="F2" s="71"/>
      <c r="G2" s="71"/>
      <c r="H2" s="71"/>
      <c r="I2" s="71"/>
      <c r="J2" s="71"/>
    </row>
    <row r="3" spans="1:8" ht="13.5">
      <c r="A3" s="73" t="s">
        <v>2</v>
      </c>
      <c r="B3" s="73"/>
      <c r="C3" s="73"/>
      <c r="D3" s="76"/>
      <c r="E3" s="76"/>
      <c r="F3" s="76"/>
      <c r="G3" s="17" t="s">
        <v>3</v>
      </c>
      <c r="H3" s="43" t="s">
        <v>33</v>
      </c>
    </row>
    <row r="4" spans="1:20" ht="13.5">
      <c r="A4" s="7"/>
      <c r="B4" s="47" t="s">
        <v>35</v>
      </c>
      <c r="C4" s="74" t="s">
        <v>29</v>
      </c>
      <c r="D4" s="74"/>
      <c r="E4" s="70" t="s">
        <v>4</v>
      </c>
      <c r="F4" s="70"/>
      <c r="G4" s="70" t="s">
        <v>5</v>
      </c>
      <c r="H4" s="70"/>
      <c r="I4" s="70" t="s">
        <v>6</v>
      </c>
      <c r="J4" s="70"/>
      <c r="K4" s="70" t="s">
        <v>7</v>
      </c>
      <c r="L4" s="70"/>
      <c r="M4" s="70" t="s">
        <v>8</v>
      </c>
      <c r="N4" s="70"/>
      <c r="O4" s="70" t="s">
        <v>23</v>
      </c>
      <c r="P4" s="70"/>
      <c r="Q4" s="70" t="s">
        <v>24</v>
      </c>
      <c r="R4" s="70"/>
      <c r="S4" s="70" t="s">
        <v>25</v>
      </c>
      <c r="T4" s="70"/>
    </row>
    <row r="5" spans="1:20" s="10" customFormat="1" ht="12.75">
      <c r="A5" s="37" t="s">
        <v>9</v>
      </c>
      <c r="B5" s="37"/>
      <c r="C5" s="38" t="s">
        <v>10</v>
      </c>
      <c r="D5" s="38" t="s">
        <v>11</v>
      </c>
      <c r="E5" s="38" t="s">
        <v>10</v>
      </c>
      <c r="F5" s="38" t="s">
        <v>11</v>
      </c>
      <c r="G5" s="38" t="s">
        <v>10</v>
      </c>
      <c r="H5" s="38" t="s">
        <v>11</v>
      </c>
      <c r="I5" s="38" t="s">
        <v>10</v>
      </c>
      <c r="J5" s="38" t="s">
        <v>11</v>
      </c>
      <c r="K5" s="38" t="s">
        <v>10</v>
      </c>
      <c r="L5" s="38" t="s">
        <v>11</v>
      </c>
      <c r="M5" s="38" t="s">
        <v>10</v>
      </c>
      <c r="N5" s="38" t="s">
        <v>11</v>
      </c>
      <c r="O5" s="38" t="s">
        <v>10</v>
      </c>
      <c r="P5" s="38" t="s">
        <v>11</v>
      </c>
      <c r="Q5" s="38" t="s">
        <v>10</v>
      </c>
      <c r="R5" s="38" t="s">
        <v>11</v>
      </c>
      <c r="S5" s="38" t="s">
        <v>10</v>
      </c>
      <c r="T5" s="38" t="s">
        <v>11</v>
      </c>
    </row>
    <row r="6" spans="1:20" s="4" customFormat="1" ht="12.75">
      <c r="A6" s="16">
        <v>43682</v>
      </c>
      <c r="B6" s="48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4" customFormat="1" ht="12.75">
      <c r="A7" s="16">
        <f>SUM(A6+1)</f>
        <v>43683</v>
      </c>
      <c r="B7" s="48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4" customFormat="1" ht="12.75">
      <c r="A8" s="16">
        <f>SUM(A7+1)</f>
        <v>43684</v>
      </c>
      <c r="B8" s="4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4" customFormat="1" ht="12.75">
      <c r="A9" s="16">
        <f>SUM(A8+1)</f>
        <v>43685</v>
      </c>
      <c r="B9" s="4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4" customFormat="1" ht="12.75">
      <c r="A10" s="16">
        <f>SUM(A9+1)</f>
        <v>43686</v>
      </c>
      <c r="B10" s="4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4" customFormat="1" ht="12.75">
      <c r="A11" s="16">
        <f>A10+3</f>
        <v>43689</v>
      </c>
      <c r="B11" s="4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4" customFormat="1" ht="12.75">
      <c r="A12" s="16">
        <f>A11+1</f>
        <v>43690</v>
      </c>
      <c r="B12" s="4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4" customFormat="1" ht="12.75">
      <c r="A13" s="16">
        <f>A12+1</f>
        <v>43691</v>
      </c>
      <c r="B13" s="4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4" customFormat="1" ht="12.75">
      <c r="A14" s="16">
        <f>A13+1</f>
        <v>43692</v>
      </c>
      <c r="B14" s="48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4" customFormat="1" ht="12.75">
      <c r="A15" s="16">
        <f>A14+1</f>
        <v>43693</v>
      </c>
      <c r="B15" s="4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4" customFormat="1" ht="12.75">
      <c r="A16" s="16">
        <f>A15+3</f>
        <v>43696</v>
      </c>
      <c r="B16" s="4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4" customFormat="1" ht="12.75">
      <c r="A17" s="16">
        <f>A16+1</f>
        <v>43697</v>
      </c>
      <c r="B17" s="4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4" customFormat="1" ht="12.75">
      <c r="A18" s="16">
        <f>A17+1</f>
        <v>43698</v>
      </c>
      <c r="B18" s="4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4" customFormat="1" ht="12.75">
      <c r="A19" s="16">
        <f>A18+1</f>
        <v>43699</v>
      </c>
      <c r="B19" s="4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4" customFormat="1" ht="12.75">
      <c r="A20" s="16">
        <f>A19+1</f>
        <v>43700</v>
      </c>
      <c r="B20" s="4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3.5">
      <c r="A21" s="16">
        <f>A20+3</f>
        <v>43703</v>
      </c>
      <c r="B21" s="4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3.5">
      <c r="A22" s="16">
        <f>A21+1</f>
        <v>43704</v>
      </c>
      <c r="B22" s="4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3.5">
      <c r="A23" s="16">
        <f>A22+1</f>
        <v>43705</v>
      </c>
      <c r="B23" s="4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3.5">
      <c r="A24" s="16">
        <f>A23+1</f>
        <v>43706</v>
      </c>
      <c r="B24" s="48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3.5">
      <c r="A25" s="16">
        <f>A24+1</f>
        <v>43707</v>
      </c>
      <c r="B25" s="4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3.5">
      <c r="A26" s="16">
        <f>A25+3</f>
        <v>43710</v>
      </c>
      <c r="B26" s="48"/>
      <c r="C26" s="25" t="s">
        <v>12</v>
      </c>
      <c r="D26" s="25" t="s">
        <v>12</v>
      </c>
      <c r="E26" s="25" t="s">
        <v>12</v>
      </c>
      <c r="F26" s="25" t="s">
        <v>12</v>
      </c>
      <c r="G26" s="25" t="s">
        <v>12</v>
      </c>
      <c r="H26" s="25" t="s">
        <v>12</v>
      </c>
      <c r="I26" s="25" t="s">
        <v>12</v>
      </c>
      <c r="J26" s="25" t="s">
        <v>12</v>
      </c>
      <c r="K26" s="25" t="s">
        <v>12</v>
      </c>
      <c r="L26" s="25" t="s">
        <v>12</v>
      </c>
      <c r="M26" s="25" t="s">
        <v>12</v>
      </c>
      <c r="N26" s="25" t="s">
        <v>12</v>
      </c>
      <c r="O26" s="25" t="s">
        <v>12</v>
      </c>
      <c r="P26" s="25" t="s">
        <v>12</v>
      </c>
      <c r="Q26" s="25" t="s">
        <v>12</v>
      </c>
      <c r="R26" s="25" t="s">
        <v>12</v>
      </c>
      <c r="S26" s="25" t="s">
        <v>12</v>
      </c>
      <c r="T26" s="25" t="s">
        <v>12</v>
      </c>
    </row>
    <row r="27" spans="1:20" ht="13.5">
      <c r="A27" s="16">
        <f>A26+1</f>
        <v>43711</v>
      </c>
      <c r="B27" s="4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3.5">
      <c r="A28" s="16">
        <f>A27+1</f>
        <v>43712</v>
      </c>
      <c r="B28" s="4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3.5">
      <c r="A29" s="16">
        <f>A28+1</f>
        <v>43713</v>
      </c>
      <c r="B29" s="4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3.5">
      <c r="A30" s="16">
        <f>A29+1</f>
        <v>43714</v>
      </c>
      <c r="B30" s="4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3.5">
      <c r="A31" s="16">
        <f>A30+3</f>
        <v>43717</v>
      </c>
      <c r="B31" s="4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3.5">
      <c r="A32" s="16">
        <f>A31+1</f>
        <v>43718</v>
      </c>
      <c r="B32" s="4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3.5">
      <c r="A33" s="16">
        <f>A32+1</f>
        <v>43719</v>
      </c>
      <c r="B33" s="4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3.5">
      <c r="A34" s="16">
        <f>A33+1</f>
        <v>43720</v>
      </c>
      <c r="B34" s="4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3.5">
      <c r="A35" s="16">
        <f>A34+1</f>
        <v>43721</v>
      </c>
      <c r="B35" s="4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3.5">
      <c r="A36" s="16">
        <f>A35+3</f>
        <v>43724</v>
      </c>
      <c r="B36" s="4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3.5">
      <c r="A37" s="16">
        <f>A36+1</f>
        <v>43725</v>
      </c>
      <c r="B37" s="4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3.5">
      <c r="A38" s="16">
        <f>A37+1</f>
        <v>43726</v>
      </c>
      <c r="B38" s="4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3.5">
      <c r="A39" s="16">
        <f>A38+1</f>
        <v>43727</v>
      </c>
      <c r="B39" s="4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3.5">
      <c r="A40" s="16">
        <f>A39+1</f>
        <v>43728</v>
      </c>
      <c r="B40" s="4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3.5">
      <c r="A41" s="16">
        <f>A40+3</f>
        <v>43731</v>
      </c>
      <c r="B41" s="4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3.5">
      <c r="A42" s="16">
        <f>A41+1</f>
        <v>43732</v>
      </c>
      <c r="B42" s="4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3.5">
      <c r="A43" s="16">
        <f>A42+1</f>
        <v>43733</v>
      </c>
      <c r="B43" s="48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3.5">
      <c r="A44" s="16">
        <f>A43+1</f>
        <v>43734</v>
      </c>
      <c r="B44" s="48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3.5">
      <c r="A45" s="16">
        <f>A44+1</f>
        <v>43735</v>
      </c>
      <c r="B45" s="4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3.5">
      <c r="A46" s="16">
        <f>A45+3</f>
        <v>43738</v>
      </c>
      <c r="B46" s="4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3.5">
      <c r="A47" s="16">
        <f>A46+1</f>
        <v>43739</v>
      </c>
      <c r="B47" s="4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3.5">
      <c r="A48" s="16">
        <f>A47+1</f>
        <v>43740</v>
      </c>
      <c r="B48" s="48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3.5">
      <c r="A49" s="16">
        <f>A48+1</f>
        <v>43741</v>
      </c>
      <c r="B49" s="48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3.5">
      <c r="A50" s="16">
        <f>A49+1</f>
        <v>43742</v>
      </c>
      <c r="B50" s="48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3.5">
      <c r="A51" s="16">
        <f>A50+3</f>
        <v>43745</v>
      </c>
      <c r="B51" s="4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3.5">
      <c r="A52" s="16">
        <f>A51+1</f>
        <v>43746</v>
      </c>
      <c r="B52" s="4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3.5">
      <c r="A53" s="16">
        <f>A52+1</f>
        <v>43747</v>
      </c>
      <c r="B53" s="4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3.5">
      <c r="A54" s="16">
        <f>A53+1</f>
        <v>43748</v>
      </c>
      <c r="B54" s="4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3.5">
      <c r="A55" s="16">
        <f>A54+1</f>
        <v>43749</v>
      </c>
      <c r="B55" s="4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3.5">
      <c r="A56" s="16">
        <f>A55+3</f>
        <v>43752</v>
      </c>
      <c r="B56" s="48"/>
      <c r="C56" s="25" t="s">
        <v>12</v>
      </c>
      <c r="D56" s="25" t="s">
        <v>12</v>
      </c>
      <c r="E56" s="25" t="s">
        <v>12</v>
      </c>
      <c r="F56" s="25" t="s">
        <v>12</v>
      </c>
      <c r="G56" s="25" t="s">
        <v>12</v>
      </c>
      <c r="H56" s="25" t="s">
        <v>12</v>
      </c>
      <c r="I56" s="25" t="s">
        <v>12</v>
      </c>
      <c r="J56" s="25" t="s">
        <v>12</v>
      </c>
      <c r="K56" s="25" t="s">
        <v>12</v>
      </c>
      <c r="L56" s="25" t="s">
        <v>12</v>
      </c>
      <c r="M56" s="25" t="s">
        <v>12</v>
      </c>
      <c r="N56" s="25" t="s">
        <v>12</v>
      </c>
      <c r="O56" s="25" t="s">
        <v>12</v>
      </c>
      <c r="P56" s="25" t="s">
        <v>12</v>
      </c>
      <c r="Q56" s="25" t="s">
        <v>12</v>
      </c>
      <c r="R56" s="25" t="s">
        <v>12</v>
      </c>
      <c r="S56" s="25" t="s">
        <v>12</v>
      </c>
      <c r="T56" s="25" t="s">
        <v>12</v>
      </c>
    </row>
    <row r="57" spans="1:20" ht="13.5">
      <c r="A57" s="16">
        <f>A56+1</f>
        <v>43753</v>
      </c>
      <c r="B57" s="4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3.5">
      <c r="A58" s="16">
        <f>A57+1</f>
        <v>43754</v>
      </c>
      <c r="B58" s="4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3.5">
      <c r="A59" s="16">
        <f>A58+1</f>
        <v>43755</v>
      </c>
      <c r="B59" s="4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3.5">
      <c r="A60" s="16">
        <f>A59+1</f>
        <v>43756</v>
      </c>
      <c r="B60" s="48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3.5">
      <c r="A61" s="16">
        <f>A60+3</f>
        <v>43759</v>
      </c>
      <c r="B61" s="48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3.5">
      <c r="A62" s="16">
        <f>A61+1</f>
        <v>43760</v>
      </c>
      <c r="B62" s="48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3.5">
      <c r="A63" s="16">
        <f>A62+1</f>
        <v>43761</v>
      </c>
      <c r="B63" s="48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3.5">
      <c r="A64" s="16">
        <f>A63+1</f>
        <v>43762</v>
      </c>
      <c r="B64" s="4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3.5">
      <c r="A65" s="16">
        <f>A64+1</f>
        <v>43763</v>
      </c>
      <c r="B65" s="48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3.5">
      <c r="A66" s="16">
        <f>A65+3</f>
        <v>43766</v>
      </c>
      <c r="B66" s="48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3.5">
      <c r="A67" s="16">
        <f>A66+1</f>
        <v>43767</v>
      </c>
      <c r="B67" s="4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3.5">
      <c r="A68" s="16">
        <f>A67+1</f>
        <v>43768</v>
      </c>
      <c r="B68" s="48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3.5">
      <c r="A69" s="16">
        <f>A68+1</f>
        <v>43769</v>
      </c>
      <c r="B69" s="48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3.5">
      <c r="A70" s="16">
        <f>A69+1</f>
        <v>43770</v>
      </c>
      <c r="B70" s="48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55" ht="13.5">
      <c r="A71" s="16">
        <f>A70+3</f>
        <v>43773</v>
      </c>
      <c r="B71" s="4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Z71" s="12"/>
      <c r="AA71" s="12"/>
      <c r="AL71" s="12"/>
      <c r="AM71" s="12"/>
      <c r="AX71" s="12"/>
      <c r="AY71" s="12"/>
      <c r="BJ71" s="12"/>
      <c r="BK71" s="12"/>
      <c r="BV71" s="12"/>
      <c r="BW71" s="12"/>
      <c r="CH71" s="12"/>
      <c r="CI71" s="12"/>
      <c r="CT71" s="12"/>
      <c r="CU71" s="12"/>
      <c r="DF71" s="12"/>
      <c r="DG71" s="12"/>
      <c r="DR71" s="12"/>
      <c r="DS71" s="12"/>
      <c r="ED71" s="12"/>
      <c r="EE71" s="12"/>
      <c r="EP71" s="12"/>
      <c r="EQ71" s="12"/>
      <c r="FB71" s="12"/>
      <c r="FC71" s="12"/>
      <c r="FN71" s="12"/>
      <c r="FO71" s="12"/>
      <c r="FZ71" s="12"/>
      <c r="GA71" s="12"/>
      <c r="GL71" s="12"/>
      <c r="GM71" s="12"/>
      <c r="GX71" s="12"/>
      <c r="GY71" s="12"/>
      <c r="HJ71" s="12"/>
      <c r="HK71" s="12"/>
      <c r="HV71" s="12"/>
      <c r="HW71" s="12"/>
      <c r="IH71" s="12"/>
      <c r="II71" s="12"/>
      <c r="IT71" s="12"/>
      <c r="IU71" s="12"/>
    </row>
    <row r="72" spans="1:20" ht="13.5">
      <c r="A72" s="16">
        <f>A71+1</f>
        <v>43774</v>
      </c>
      <c r="B72" s="4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3.5">
      <c r="A73" s="16">
        <f>A72+1</f>
        <v>43775</v>
      </c>
      <c r="B73" s="4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3.5">
      <c r="A74" s="16">
        <f>A73+1</f>
        <v>43776</v>
      </c>
      <c r="B74" s="4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3.5">
      <c r="A75" s="16">
        <f>A74+1</f>
        <v>43777</v>
      </c>
      <c r="B75" s="4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3.5">
      <c r="A76" s="16">
        <f>A75+3</f>
        <v>43780</v>
      </c>
      <c r="B76" s="48"/>
      <c r="C76" s="25" t="s">
        <v>12</v>
      </c>
      <c r="D76" s="25" t="s">
        <v>12</v>
      </c>
      <c r="E76" s="25" t="s">
        <v>12</v>
      </c>
      <c r="F76" s="25" t="s">
        <v>12</v>
      </c>
      <c r="G76" s="25" t="s">
        <v>12</v>
      </c>
      <c r="H76" s="25" t="s">
        <v>12</v>
      </c>
      <c r="I76" s="25" t="s">
        <v>12</v>
      </c>
      <c r="J76" s="25" t="s">
        <v>12</v>
      </c>
      <c r="K76" s="25" t="s">
        <v>12</v>
      </c>
      <c r="L76" s="25" t="s">
        <v>12</v>
      </c>
      <c r="M76" s="25" t="s">
        <v>12</v>
      </c>
      <c r="N76" s="25" t="s">
        <v>12</v>
      </c>
      <c r="O76" s="25" t="s">
        <v>12</v>
      </c>
      <c r="P76" s="25" t="s">
        <v>12</v>
      </c>
      <c r="Q76" s="25" t="s">
        <v>12</v>
      </c>
      <c r="R76" s="25" t="s">
        <v>12</v>
      </c>
      <c r="S76" s="25" t="s">
        <v>12</v>
      </c>
      <c r="T76" s="25" t="s">
        <v>12</v>
      </c>
    </row>
    <row r="77" spans="1:20" ht="13.5">
      <c r="A77" s="16">
        <f>A76+1</f>
        <v>43781</v>
      </c>
      <c r="B77" s="4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3.5">
      <c r="A78" s="16">
        <f>A77+1</f>
        <v>43782</v>
      </c>
      <c r="B78" s="4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3.5">
      <c r="A79" s="16">
        <f>A78+1</f>
        <v>43783</v>
      </c>
      <c r="B79" s="4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3.5">
      <c r="A80" s="16">
        <f>A79+1</f>
        <v>43784</v>
      </c>
      <c r="B80" s="4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3.5">
      <c r="A81" s="16">
        <f>A80+3</f>
        <v>43787</v>
      </c>
      <c r="B81" s="4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3.5">
      <c r="A82" s="16">
        <f>A81+1</f>
        <v>43788</v>
      </c>
      <c r="B82" s="4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3.5">
      <c r="A83" s="16">
        <f>A82+1</f>
        <v>43789</v>
      </c>
      <c r="B83" s="4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3.5">
      <c r="A84" s="16">
        <f>A83+1</f>
        <v>43790</v>
      </c>
      <c r="B84" s="4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3.5">
      <c r="A85" s="16">
        <f>A84+1</f>
        <v>43791</v>
      </c>
      <c r="B85" s="48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3.5">
      <c r="A86" s="16">
        <f>A85+3</f>
        <v>43794</v>
      </c>
      <c r="B86" s="4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3.5">
      <c r="A87" s="16">
        <f>A86+1</f>
        <v>43795</v>
      </c>
      <c r="B87" s="48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3.5">
      <c r="A88" s="16">
        <f>A87+1</f>
        <v>43796</v>
      </c>
      <c r="B88" s="4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3.5">
      <c r="A89" s="16">
        <f>A88+1</f>
        <v>43797</v>
      </c>
      <c r="B89" s="48"/>
      <c r="C89" s="25" t="s">
        <v>12</v>
      </c>
      <c r="D89" s="25" t="s">
        <v>12</v>
      </c>
      <c r="E89" s="25" t="s">
        <v>12</v>
      </c>
      <c r="F89" s="25" t="s">
        <v>12</v>
      </c>
      <c r="G89" s="25" t="s">
        <v>12</v>
      </c>
      <c r="H89" s="25" t="s">
        <v>12</v>
      </c>
      <c r="I89" s="25" t="s">
        <v>12</v>
      </c>
      <c r="J89" s="25" t="s">
        <v>12</v>
      </c>
      <c r="K89" s="25" t="s">
        <v>12</v>
      </c>
      <c r="L89" s="25" t="s">
        <v>12</v>
      </c>
      <c r="M89" s="25" t="s">
        <v>12</v>
      </c>
      <c r="N89" s="25" t="s">
        <v>12</v>
      </c>
      <c r="O89" s="25" t="s">
        <v>12</v>
      </c>
      <c r="P89" s="25" t="s">
        <v>12</v>
      </c>
      <c r="Q89" s="25" t="s">
        <v>12</v>
      </c>
      <c r="R89" s="25" t="s">
        <v>12</v>
      </c>
      <c r="S89" s="25" t="s">
        <v>12</v>
      </c>
      <c r="T89" s="25" t="s">
        <v>12</v>
      </c>
    </row>
    <row r="90" spans="1:20" ht="13.5">
      <c r="A90" s="16">
        <f>A89+1</f>
        <v>43798</v>
      </c>
      <c r="B90" s="48"/>
      <c r="C90" s="25" t="s">
        <v>13</v>
      </c>
      <c r="D90" s="25" t="s">
        <v>13</v>
      </c>
      <c r="E90" s="25" t="s">
        <v>13</v>
      </c>
      <c r="F90" s="25" t="s">
        <v>13</v>
      </c>
      <c r="G90" s="25" t="s">
        <v>13</v>
      </c>
      <c r="H90" s="25" t="s">
        <v>13</v>
      </c>
      <c r="I90" s="25" t="s">
        <v>13</v>
      </c>
      <c r="J90" s="25" t="s">
        <v>13</v>
      </c>
      <c r="K90" s="25" t="s">
        <v>13</v>
      </c>
      <c r="L90" s="25" t="s">
        <v>13</v>
      </c>
      <c r="M90" s="25" t="s">
        <v>13</v>
      </c>
      <c r="N90" s="25" t="s">
        <v>13</v>
      </c>
      <c r="O90" s="25" t="s">
        <v>13</v>
      </c>
      <c r="P90" s="25" t="s">
        <v>13</v>
      </c>
      <c r="Q90" s="25" t="s">
        <v>13</v>
      </c>
      <c r="R90" s="25" t="s">
        <v>13</v>
      </c>
      <c r="S90" s="25" t="s">
        <v>13</v>
      </c>
      <c r="T90" s="25" t="s">
        <v>13</v>
      </c>
    </row>
    <row r="91" spans="1:20" ht="13.5">
      <c r="A91" s="16">
        <f>A90+3</f>
        <v>43801</v>
      </c>
      <c r="B91" s="4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13.5">
      <c r="A92" s="16">
        <f>A91+1</f>
        <v>43802</v>
      </c>
      <c r="B92" s="48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13.5">
      <c r="A93" s="16">
        <f>A92+1</f>
        <v>43803</v>
      </c>
      <c r="B93" s="48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13.5">
      <c r="A94" s="16">
        <f>A93+1</f>
        <v>43804</v>
      </c>
      <c r="B94" s="4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13.5">
      <c r="A95" s="16">
        <f>A94+1</f>
        <v>43805</v>
      </c>
      <c r="B95" s="48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13.5">
      <c r="A96" s="16">
        <f>A95+3</f>
        <v>43808</v>
      </c>
      <c r="B96" s="4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ht="13.5">
      <c r="A97" s="16">
        <f>A96+1</f>
        <v>43809</v>
      </c>
      <c r="B97" s="48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1:20" ht="13.5">
      <c r="A98" s="16">
        <f>A97+1</f>
        <v>43810</v>
      </c>
      <c r="B98" s="48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0" ht="13.5">
      <c r="A99" s="16">
        <f>A98+1</f>
        <v>43811</v>
      </c>
      <c r="B99" s="48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3.5">
      <c r="A100" s="16">
        <f>A99+1</f>
        <v>43812</v>
      </c>
      <c r="B100" s="48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1:20" ht="13.5">
      <c r="A101" s="16">
        <f>A100+3</f>
        <v>43815</v>
      </c>
      <c r="B101" s="4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1:20" ht="13.5">
      <c r="A102" s="16">
        <f>A101+1</f>
        <v>43816</v>
      </c>
      <c r="B102" s="48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ht="13.5">
      <c r="A103" s="16">
        <f>A102+1</f>
        <v>43817</v>
      </c>
      <c r="B103" s="48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1:20" ht="13.5">
      <c r="A104" s="16">
        <f>A103+1</f>
        <v>43818</v>
      </c>
      <c r="B104" s="48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ht="13.5">
      <c r="A105" s="16">
        <f>A104+1</f>
        <v>43819</v>
      </c>
      <c r="B105" s="4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ht="13.5">
      <c r="A106" s="16">
        <f>A105+3</f>
        <v>43822</v>
      </c>
      <c r="B106" s="48"/>
      <c r="C106" s="25" t="s">
        <v>13</v>
      </c>
      <c r="D106" s="25" t="s">
        <v>13</v>
      </c>
      <c r="E106" s="25" t="s">
        <v>13</v>
      </c>
      <c r="F106" s="25" t="s">
        <v>13</v>
      </c>
      <c r="G106" s="25" t="s">
        <v>13</v>
      </c>
      <c r="H106" s="25" t="s">
        <v>13</v>
      </c>
      <c r="I106" s="25" t="s">
        <v>13</v>
      </c>
      <c r="J106" s="25" t="s">
        <v>13</v>
      </c>
      <c r="K106" s="25" t="s">
        <v>13</v>
      </c>
      <c r="L106" s="25" t="s">
        <v>13</v>
      </c>
      <c r="M106" s="25" t="s">
        <v>13</v>
      </c>
      <c r="N106" s="25" t="s">
        <v>13</v>
      </c>
      <c r="O106" s="25" t="s">
        <v>13</v>
      </c>
      <c r="P106" s="25" t="s">
        <v>13</v>
      </c>
      <c r="Q106" s="25" t="s">
        <v>13</v>
      </c>
      <c r="R106" s="25" t="s">
        <v>13</v>
      </c>
      <c r="S106" s="25" t="s">
        <v>13</v>
      </c>
      <c r="T106" s="25" t="s">
        <v>13</v>
      </c>
    </row>
    <row r="107" spans="1:20" ht="13.5">
      <c r="A107" s="16">
        <f>A106+1</f>
        <v>43823</v>
      </c>
      <c r="B107" s="48"/>
      <c r="C107" s="25" t="s">
        <v>12</v>
      </c>
      <c r="D107" s="25" t="s">
        <v>12</v>
      </c>
      <c r="E107" s="25" t="s">
        <v>12</v>
      </c>
      <c r="F107" s="25" t="s">
        <v>12</v>
      </c>
      <c r="G107" s="25" t="s">
        <v>12</v>
      </c>
      <c r="H107" s="25" t="s">
        <v>12</v>
      </c>
      <c r="I107" s="25" t="s">
        <v>12</v>
      </c>
      <c r="J107" s="25" t="s">
        <v>12</v>
      </c>
      <c r="K107" s="25" t="s">
        <v>12</v>
      </c>
      <c r="L107" s="25" t="s">
        <v>12</v>
      </c>
      <c r="M107" s="25" t="s">
        <v>12</v>
      </c>
      <c r="N107" s="25" t="s">
        <v>12</v>
      </c>
      <c r="O107" s="25" t="s">
        <v>12</v>
      </c>
      <c r="P107" s="25" t="s">
        <v>12</v>
      </c>
      <c r="Q107" s="25" t="s">
        <v>12</v>
      </c>
      <c r="R107" s="25" t="s">
        <v>12</v>
      </c>
      <c r="S107" s="25" t="s">
        <v>12</v>
      </c>
      <c r="T107" s="25" t="s">
        <v>12</v>
      </c>
    </row>
    <row r="108" spans="1:20" ht="13.5">
      <c r="A108" s="16">
        <f>A107+1</f>
        <v>43824</v>
      </c>
      <c r="B108" s="48"/>
      <c r="C108" s="25" t="s">
        <v>13</v>
      </c>
      <c r="D108" s="25" t="s">
        <v>13</v>
      </c>
      <c r="E108" s="25" t="s">
        <v>13</v>
      </c>
      <c r="F108" s="25" t="s">
        <v>13</v>
      </c>
      <c r="G108" s="25" t="s">
        <v>13</v>
      </c>
      <c r="H108" s="25" t="s">
        <v>13</v>
      </c>
      <c r="I108" s="25" t="s">
        <v>13</v>
      </c>
      <c r="J108" s="25" t="s">
        <v>13</v>
      </c>
      <c r="K108" s="25" t="s">
        <v>13</v>
      </c>
      <c r="L108" s="25" t="s">
        <v>13</v>
      </c>
      <c r="M108" s="25" t="s">
        <v>13</v>
      </c>
      <c r="N108" s="25" t="s">
        <v>13</v>
      </c>
      <c r="O108" s="25" t="s">
        <v>13</v>
      </c>
      <c r="P108" s="25" t="s">
        <v>13</v>
      </c>
      <c r="Q108" s="25" t="s">
        <v>13</v>
      </c>
      <c r="R108" s="25" t="s">
        <v>13</v>
      </c>
      <c r="S108" s="25" t="s">
        <v>13</v>
      </c>
      <c r="T108" s="25" t="s">
        <v>13</v>
      </c>
    </row>
    <row r="109" spans="1:20" ht="13.5">
      <c r="A109" s="16">
        <f>A108+1</f>
        <v>43825</v>
      </c>
      <c r="B109" s="48"/>
      <c r="C109" s="25" t="s">
        <v>13</v>
      </c>
      <c r="D109" s="25" t="s">
        <v>13</v>
      </c>
      <c r="E109" s="25" t="s">
        <v>13</v>
      </c>
      <c r="F109" s="25" t="s">
        <v>13</v>
      </c>
      <c r="G109" s="25" t="s">
        <v>13</v>
      </c>
      <c r="H109" s="25" t="s">
        <v>13</v>
      </c>
      <c r="I109" s="25" t="s">
        <v>13</v>
      </c>
      <c r="J109" s="25" t="s">
        <v>13</v>
      </c>
      <c r="K109" s="25" t="s">
        <v>13</v>
      </c>
      <c r="L109" s="25" t="s">
        <v>13</v>
      </c>
      <c r="M109" s="25" t="s">
        <v>13</v>
      </c>
      <c r="N109" s="25" t="s">
        <v>13</v>
      </c>
      <c r="O109" s="25" t="s">
        <v>13</v>
      </c>
      <c r="P109" s="25" t="s">
        <v>13</v>
      </c>
      <c r="Q109" s="25" t="s">
        <v>13</v>
      </c>
      <c r="R109" s="25" t="s">
        <v>13</v>
      </c>
      <c r="S109" s="25" t="s">
        <v>13</v>
      </c>
      <c r="T109" s="25" t="s">
        <v>13</v>
      </c>
    </row>
    <row r="110" spans="1:20" ht="13.5">
      <c r="A110" s="16">
        <f>A109+1</f>
        <v>43826</v>
      </c>
      <c r="B110" s="48"/>
      <c r="C110" s="25" t="s">
        <v>13</v>
      </c>
      <c r="D110" s="25" t="s">
        <v>13</v>
      </c>
      <c r="E110" s="25" t="s">
        <v>13</v>
      </c>
      <c r="F110" s="25" t="s">
        <v>13</v>
      </c>
      <c r="G110" s="25" t="s">
        <v>13</v>
      </c>
      <c r="H110" s="25" t="s">
        <v>13</v>
      </c>
      <c r="I110" s="25" t="s">
        <v>13</v>
      </c>
      <c r="J110" s="25" t="s">
        <v>13</v>
      </c>
      <c r="K110" s="25" t="s">
        <v>13</v>
      </c>
      <c r="L110" s="25" t="s">
        <v>13</v>
      </c>
      <c r="M110" s="25" t="s">
        <v>13</v>
      </c>
      <c r="N110" s="25" t="s">
        <v>13</v>
      </c>
      <c r="O110" s="25" t="s">
        <v>13</v>
      </c>
      <c r="P110" s="25" t="s">
        <v>13</v>
      </c>
      <c r="Q110" s="25" t="s">
        <v>13</v>
      </c>
      <c r="R110" s="25" t="s">
        <v>13</v>
      </c>
      <c r="S110" s="25" t="s">
        <v>13</v>
      </c>
      <c r="T110" s="25" t="s">
        <v>13</v>
      </c>
    </row>
    <row r="111" spans="1:20" ht="13.5">
      <c r="A111" s="16">
        <f>A110+3</f>
        <v>43829</v>
      </c>
      <c r="B111" s="48"/>
      <c r="C111" s="25" t="s">
        <v>13</v>
      </c>
      <c r="D111" s="25" t="s">
        <v>13</v>
      </c>
      <c r="E111" s="25" t="s">
        <v>13</v>
      </c>
      <c r="F111" s="25" t="s">
        <v>13</v>
      </c>
      <c r="G111" s="25" t="s">
        <v>13</v>
      </c>
      <c r="H111" s="25" t="s">
        <v>13</v>
      </c>
      <c r="I111" s="25" t="s">
        <v>13</v>
      </c>
      <c r="J111" s="25" t="s">
        <v>13</v>
      </c>
      <c r="K111" s="25" t="s">
        <v>13</v>
      </c>
      <c r="L111" s="25" t="s">
        <v>13</v>
      </c>
      <c r="M111" s="25" t="s">
        <v>13</v>
      </c>
      <c r="N111" s="25" t="s">
        <v>13</v>
      </c>
      <c r="O111" s="25" t="s">
        <v>13</v>
      </c>
      <c r="P111" s="25" t="s">
        <v>13</v>
      </c>
      <c r="Q111" s="25" t="s">
        <v>13</v>
      </c>
      <c r="R111" s="25" t="s">
        <v>13</v>
      </c>
      <c r="S111" s="25" t="s">
        <v>13</v>
      </c>
      <c r="T111" s="25" t="s">
        <v>13</v>
      </c>
    </row>
    <row r="112" spans="1:20" ht="13.5">
      <c r="A112" s="16">
        <f>A111+1</f>
        <v>43830</v>
      </c>
      <c r="B112" s="48"/>
      <c r="C112" s="25" t="s">
        <v>13</v>
      </c>
      <c r="D112" s="25" t="s">
        <v>13</v>
      </c>
      <c r="E112" s="25" t="s">
        <v>13</v>
      </c>
      <c r="F112" s="25" t="s">
        <v>13</v>
      </c>
      <c r="G112" s="25" t="s">
        <v>13</v>
      </c>
      <c r="H112" s="25" t="s">
        <v>13</v>
      </c>
      <c r="I112" s="25" t="s">
        <v>13</v>
      </c>
      <c r="J112" s="25" t="s">
        <v>13</v>
      </c>
      <c r="K112" s="25" t="s">
        <v>13</v>
      </c>
      <c r="L112" s="25" t="s">
        <v>13</v>
      </c>
      <c r="M112" s="25" t="s">
        <v>13</v>
      </c>
      <c r="N112" s="25" t="s">
        <v>13</v>
      </c>
      <c r="O112" s="25" t="s">
        <v>13</v>
      </c>
      <c r="P112" s="25" t="s">
        <v>13</v>
      </c>
      <c r="Q112" s="25" t="s">
        <v>13</v>
      </c>
      <c r="R112" s="25" t="s">
        <v>13</v>
      </c>
      <c r="S112" s="25" t="s">
        <v>13</v>
      </c>
      <c r="T112" s="25" t="s">
        <v>13</v>
      </c>
    </row>
    <row r="113" spans="1:20" ht="13.5">
      <c r="A113" s="16">
        <f>A112+1</f>
        <v>43831</v>
      </c>
      <c r="B113" s="48"/>
      <c r="C113" s="25" t="s">
        <v>12</v>
      </c>
      <c r="D113" s="25" t="s">
        <v>12</v>
      </c>
      <c r="E113" s="25" t="s">
        <v>12</v>
      </c>
      <c r="F113" s="25" t="s">
        <v>12</v>
      </c>
      <c r="G113" s="25" t="s">
        <v>12</v>
      </c>
      <c r="H113" s="25" t="s">
        <v>12</v>
      </c>
      <c r="I113" s="25" t="s">
        <v>12</v>
      </c>
      <c r="J113" s="25" t="s">
        <v>12</v>
      </c>
      <c r="K113" s="25" t="s">
        <v>12</v>
      </c>
      <c r="L113" s="25" t="s">
        <v>12</v>
      </c>
      <c r="M113" s="25" t="s">
        <v>12</v>
      </c>
      <c r="N113" s="25" t="s">
        <v>12</v>
      </c>
      <c r="O113" s="25" t="s">
        <v>12</v>
      </c>
      <c r="P113" s="25" t="s">
        <v>12</v>
      </c>
      <c r="Q113" s="25" t="s">
        <v>12</v>
      </c>
      <c r="R113" s="25" t="s">
        <v>12</v>
      </c>
      <c r="S113" s="25" t="s">
        <v>12</v>
      </c>
      <c r="T113" s="25" t="s">
        <v>12</v>
      </c>
    </row>
    <row r="114" spans="1:20" ht="13.5">
      <c r="A114" s="16">
        <f>A113+1</f>
        <v>43832</v>
      </c>
      <c r="B114" s="48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1:20" ht="13.5">
      <c r="A115" s="16">
        <f>A114+1</f>
        <v>43833</v>
      </c>
      <c r="B115" s="48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1:20" ht="13.5">
      <c r="A116" s="16">
        <f>A115+3</f>
        <v>43836</v>
      </c>
      <c r="B116" s="48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3.5">
      <c r="A117" s="16">
        <f>A116+1</f>
        <v>43837</v>
      </c>
      <c r="B117" s="4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1:20" ht="13.5">
      <c r="A118" s="16">
        <f>A117+1</f>
        <v>43838</v>
      </c>
      <c r="B118" s="48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ht="13.5">
      <c r="A119" s="16">
        <f>A118+1</f>
        <v>43839</v>
      </c>
      <c r="B119" s="4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1:20" ht="13.5">
      <c r="A120" s="16">
        <f>A119+1</f>
        <v>43840</v>
      </c>
      <c r="B120" s="48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ht="13.5">
      <c r="A121" s="16">
        <f>A120+3</f>
        <v>43843</v>
      </c>
      <c r="B121" s="48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1:20" ht="13.5">
      <c r="A122" s="16">
        <f>A121+1</f>
        <v>43844</v>
      </c>
      <c r="B122" s="48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1:20" ht="13.5">
      <c r="A123" s="16">
        <f>A122+1</f>
        <v>43845</v>
      </c>
      <c r="B123" s="48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1:20" ht="13.5">
      <c r="A124" s="16">
        <f>A123+1</f>
        <v>43846</v>
      </c>
      <c r="B124" s="48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ht="13.5">
      <c r="A125" s="16">
        <f>A124+1</f>
        <v>43847</v>
      </c>
      <c r="B125" s="48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ht="13.5">
      <c r="A126" s="16">
        <f>A125+3</f>
        <v>43850</v>
      </c>
      <c r="B126" s="48"/>
      <c r="C126" s="25" t="s">
        <v>12</v>
      </c>
      <c r="D126" s="25" t="s">
        <v>12</v>
      </c>
      <c r="E126" s="25" t="s">
        <v>12</v>
      </c>
      <c r="F126" s="25" t="s">
        <v>12</v>
      </c>
      <c r="G126" s="25" t="s">
        <v>12</v>
      </c>
      <c r="H126" s="25" t="s">
        <v>12</v>
      </c>
      <c r="I126" s="25" t="s">
        <v>12</v>
      </c>
      <c r="J126" s="25" t="s">
        <v>12</v>
      </c>
      <c r="K126" s="25" t="s">
        <v>12</v>
      </c>
      <c r="L126" s="25" t="s">
        <v>12</v>
      </c>
      <c r="M126" s="25" t="s">
        <v>12</v>
      </c>
      <c r="N126" s="25" t="s">
        <v>12</v>
      </c>
      <c r="O126" s="25" t="s">
        <v>12</v>
      </c>
      <c r="P126" s="25" t="s">
        <v>12</v>
      </c>
      <c r="Q126" s="25" t="s">
        <v>12</v>
      </c>
      <c r="R126" s="25" t="s">
        <v>12</v>
      </c>
      <c r="S126" s="25" t="s">
        <v>12</v>
      </c>
      <c r="T126" s="25" t="s">
        <v>12</v>
      </c>
    </row>
    <row r="127" spans="1:20" ht="13.5">
      <c r="A127" s="16">
        <f>A126+1</f>
        <v>43851</v>
      </c>
      <c r="B127" s="48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ht="13.5">
      <c r="A128" s="16">
        <f>A127+1</f>
        <v>43852</v>
      </c>
      <c r="B128" s="4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ht="13.5">
      <c r="A129" s="16">
        <f>A128+1</f>
        <v>43853</v>
      </c>
      <c r="B129" s="4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ht="13.5">
      <c r="A130" s="16">
        <f>A129+1</f>
        <v>43854</v>
      </c>
      <c r="B130" s="48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1:20" ht="13.5">
      <c r="A131" s="16">
        <f>A130+3</f>
        <v>43857</v>
      </c>
      <c r="B131" s="48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ht="13.5">
      <c r="A132" s="16">
        <f>A131+1</f>
        <v>43858</v>
      </c>
      <c r="B132" s="48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1:20" ht="13.5">
      <c r="A133" s="16">
        <f>A132+1</f>
        <v>43859</v>
      </c>
      <c r="B133" s="48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13.5">
      <c r="A134" s="16">
        <f>A133+1</f>
        <v>43860</v>
      </c>
      <c r="B134" s="48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1:20" ht="13.5">
      <c r="A135" s="16">
        <f>A134+1</f>
        <v>43861</v>
      </c>
      <c r="B135" s="48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ht="13.5">
      <c r="A136" s="16">
        <f>A135+3</f>
        <v>43864</v>
      </c>
      <c r="B136" s="48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1:20" ht="13.5">
      <c r="A137" s="16">
        <f>A136+1</f>
        <v>43865</v>
      </c>
      <c r="B137" s="48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ht="13.5">
      <c r="A138" s="16">
        <f>A137+1</f>
        <v>43866</v>
      </c>
      <c r="B138" s="48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ht="13.5">
      <c r="A139" s="16">
        <f>A138+1</f>
        <v>43867</v>
      </c>
      <c r="B139" s="4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ht="13.5">
      <c r="A140" s="16">
        <f>A139+1</f>
        <v>43868</v>
      </c>
      <c r="B140" s="4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ht="13.5">
      <c r="A141" s="16">
        <f>A140+3</f>
        <v>43871</v>
      </c>
      <c r="B141" s="48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ht="13.5">
      <c r="A142" s="16">
        <f>A141+1</f>
        <v>43872</v>
      </c>
      <c r="B142" s="48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1:20" ht="13.5">
      <c r="A143" s="16">
        <f>A142+1</f>
        <v>43873</v>
      </c>
      <c r="B143" s="48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1:20" ht="13.5">
      <c r="A144" s="16">
        <f>A143+1</f>
        <v>43874</v>
      </c>
      <c r="B144" s="4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ht="13.5">
      <c r="A145" s="16">
        <f>A144+1</f>
        <v>43875</v>
      </c>
      <c r="B145" s="48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1:20" ht="13.5">
      <c r="A146" s="16">
        <f>A145+3</f>
        <v>43878</v>
      </c>
      <c r="B146" s="48"/>
      <c r="C146" s="25" t="s">
        <v>12</v>
      </c>
      <c r="D146" s="25" t="s">
        <v>12</v>
      </c>
      <c r="E146" s="25" t="s">
        <v>12</v>
      </c>
      <c r="F146" s="25" t="s">
        <v>12</v>
      </c>
      <c r="G146" s="25" t="s">
        <v>12</v>
      </c>
      <c r="H146" s="25" t="s">
        <v>12</v>
      </c>
      <c r="I146" s="25" t="s">
        <v>12</v>
      </c>
      <c r="J146" s="25" t="s">
        <v>12</v>
      </c>
      <c r="K146" s="25" t="s">
        <v>12</v>
      </c>
      <c r="L146" s="25" t="s">
        <v>12</v>
      </c>
      <c r="M146" s="25" t="s">
        <v>12</v>
      </c>
      <c r="N146" s="25" t="s">
        <v>12</v>
      </c>
      <c r="O146" s="25" t="s">
        <v>12</v>
      </c>
      <c r="P146" s="25" t="s">
        <v>12</v>
      </c>
      <c r="Q146" s="25" t="s">
        <v>12</v>
      </c>
      <c r="R146" s="25" t="s">
        <v>12</v>
      </c>
      <c r="S146" s="25" t="s">
        <v>12</v>
      </c>
      <c r="T146" s="25" t="s">
        <v>12</v>
      </c>
    </row>
    <row r="147" spans="1:20" ht="13.5">
      <c r="A147" s="16">
        <f>A146+1</f>
        <v>43879</v>
      </c>
      <c r="B147" s="48"/>
      <c r="C147" s="25" t="s">
        <v>13</v>
      </c>
      <c r="D147" s="25" t="s">
        <v>13</v>
      </c>
      <c r="E147" s="25" t="s">
        <v>13</v>
      </c>
      <c r="F147" s="25" t="s">
        <v>13</v>
      </c>
      <c r="G147" s="25" t="s">
        <v>13</v>
      </c>
      <c r="H147" s="25" t="s">
        <v>13</v>
      </c>
      <c r="I147" s="25" t="s">
        <v>13</v>
      </c>
      <c r="J147" s="25" t="s">
        <v>13</v>
      </c>
      <c r="K147" s="25" t="s">
        <v>13</v>
      </c>
      <c r="L147" s="25" t="s">
        <v>13</v>
      </c>
      <c r="M147" s="25" t="s">
        <v>13</v>
      </c>
      <c r="N147" s="25" t="s">
        <v>13</v>
      </c>
      <c r="O147" s="25" t="s">
        <v>13</v>
      </c>
      <c r="P147" s="25" t="s">
        <v>13</v>
      </c>
      <c r="Q147" s="25" t="s">
        <v>13</v>
      </c>
      <c r="R147" s="25" t="s">
        <v>13</v>
      </c>
      <c r="S147" s="25" t="s">
        <v>13</v>
      </c>
      <c r="T147" s="25" t="s">
        <v>13</v>
      </c>
    </row>
    <row r="148" spans="1:20" ht="13.5">
      <c r="A148" s="16">
        <f>A147+1</f>
        <v>43880</v>
      </c>
      <c r="B148" s="48"/>
      <c r="C148" s="25" t="s">
        <v>13</v>
      </c>
      <c r="D148" s="25" t="s">
        <v>13</v>
      </c>
      <c r="E148" s="25" t="s">
        <v>13</v>
      </c>
      <c r="F148" s="25" t="s">
        <v>13</v>
      </c>
      <c r="G148" s="25" t="s">
        <v>13</v>
      </c>
      <c r="H148" s="25" t="s">
        <v>13</v>
      </c>
      <c r="I148" s="25" t="s">
        <v>13</v>
      </c>
      <c r="J148" s="25" t="s">
        <v>13</v>
      </c>
      <c r="K148" s="25" t="s">
        <v>13</v>
      </c>
      <c r="L148" s="25" t="s">
        <v>13</v>
      </c>
      <c r="M148" s="25" t="s">
        <v>13</v>
      </c>
      <c r="N148" s="25" t="s">
        <v>13</v>
      </c>
      <c r="O148" s="25" t="s">
        <v>13</v>
      </c>
      <c r="P148" s="25" t="s">
        <v>13</v>
      </c>
      <c r="Q148" s="25" t="s">
        <v>13</v>
      </c>
      <c r="R148" s="25" t="s">
        <v>13</v>
      </c>
      <c r="S148" s="25" t="s">
        <v>13</v>
      </c>
      <c r="T148" s="25" t="s">
        <v>13</v>
      </c>
    </row>
    <row r="149" spans="1:20" ht="13.5">
      <c r="A149" s="16">
        <f>A148+1</f>
        <v>43881</v>
      </c>
      <c r="B149" s="48"/>
      <c r="C149" s="25" t="s">
        <v>13</v>
      </c>
      <c r="D149" s="25" t="s">
        <v>13</v>
      </c>
      <c r="E149" s="25" t="s">
        <v>13</v>
      </c>
      <c r="F149" s="25" t="s">
        <v>13</v>
      </c>
      <c r="G149" s="25" t="s">
        <v>13</v>
      </c>
      <c r="H149" s="25" t="s">
        <v>13</v>
      </c>
      <c r="I149" s="25" t="s">
        <v>13</v>
      </c>
      <c r="J149" s="25" t="s">
        <v>13</v>
      </c>
      <c r="K149" s="25" t="s">
        <v>13</v>
      </c>
      <c r="L149" s="25" t="s">
        <v>13</v>
      </c>
      <c r="M149" s="25" t="s">
        <v>13</v>
      </c>
      <c r="N149" s="25" t="s">
        <v>13</v>
      </c>
      <c r="O149" s="25" t="s">
        <v>13</v>
      </c>
      <c r="P149" s="25" t="s">
        <v>13</v>
      </c>
      <c r="Q149" s="25" t="s">
        <v>13</v>
      </c>
      <c r="R149" s="25" t="s">
        <v>13</v>
      </c>
      <c r="S149" s="25" t="s">
        <v>13</v>
      </c>
      <c r="T149" s="25" t="s">
        <v>13</v>
      </c>
    </row>
    <row r="150" spans="1:20" ht="13.5">
      <c r="A150" s="16">
        <f>A149+1</f>
        <v>43882</v>
      </c>
      <c r="B150" s="48"/>
      <c r="C150" s="25" t="s">
        <v>13</v>
      </c>
      <c r="D150" s="25" t="s">
        <v>13</v>
      </c>
      <c r="E150" s="25" t="s">
        <v>13</v>
      </c>
      <c r="F150" s="25" t="s">
        <v>13</v>
      </c>
      <c r="G150" s="25" t="s">
        <v>13</v>
      </c>
      <c r="H150" s="25" t="s">
        <v>13</v>
      </c>
      <c r="I150" s="25" t="s">
        <v>13</v>
      </c>
      <c r="J150" s="25" t="s">
        <v>13</v>
      </c>
      <c r="K150" s="25" t="s">
        <v>13</v>
      </c>
      <c r="L150" s="25" t="s">
        <v>13</v>
      </c>
      <c r="M150" s="25" t="s">
        <v>13</v>
      </c>
      <c r="N150" s="25" t="s">
        <v>13</v>
      </c>
      <c r="O150" s="25" t="s">
        <v>13</v>
      </c>
      <c r="P150" s="25" t="s">
        <v>13</v>
      </c>
      <c r="Q150" s="25" t="s">
        <v>13</v>
      </c>
      <c r="R150" s="25" t="s">
        <v>13</v>
      </c>
      <c r="S150" s="25" t="s">
        <v>13</v>
      </c>
      <c r="T150" s="25" t="s">
        <v>13</v>
      </c>
    </row>
    <row r="151" spans="1:20" ht="13.5">
      <c r="A151" s="16">
        <f>A150+3</f>
        <v>43885</v>
      </c>
      <c r="B151" s="4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ht="13.5">
      <c r="A152" s="16">
        <f>A151+1</f>
        <v>43886</v>
      </c>
      <c r="B152" s="4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1:20" ht="13.5">
      <c r="A153" s="16">
        <f>A152+1</f>
        <v>43887</v>
      </c>
      <c r="B153" s="48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13.5">
      <c r="A154" s="16">
        <f>A153+1</f>
        <v>43888</v>
      </c>
      <c r="B154" s="48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20" ht="13.5">
      <c r="A155" s="16">
        <f>A154+1</f>
        <v>43889</v>
      </c>
      <c r="B155" s="48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ht="13.5">
      <c r="A156" s="16">
        <f>A155+3</f>
        <v>43892</v>
      </c>
      <c r="B156" s="4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ht="13.5">
      <c r="A157" s="16">
        <f>A156+1</f>
        <v>43893</v>
      </c>
      <c r="B157" s="48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0" ht="13.5">
      <c r="A158" s="16">
        <f>A157+1</f>
        <v>43894</v>
      </c>
      <c r="B158" s="4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1:20" ht="13.5">
      <c r="A159" s="16">
        <f>A158+1</f>
        <v>43895</v>
      </c>
      <c r="B159" s="48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1:20" ht="13.5">
      <c r="A160" s="16">
        <f>A159+1</f>
        <v>43896</v>
      </c>
      <c r="B160" s="4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ht="13.5">
      <c r="A161" s="16">
        <f>A160+3</f>
        <v>43899</v>
      </c>
      <c r="B161" s="48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ht="13.5">
      <c r="A162" s="16">
        <f>A161+1</f>
        <v>43900</v>
      </c>
      <c r="B162" s="48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ht="13.5">
      <c r="A163" s="16">
        <f>A162+1</f>
        <v>43901</v>
      </c>
      <c r="B163" s="4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ht="13.5">
      <c r="A164" s="16">
        <f>A163+1</f>
        <v>43902</v>
      </c>
      <c r="B164" s="4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ht="13.5">
      <c r="A165" s="16">
        <f>A164+1</f>
        <v>43903</v>
      </c>
      <c r="B165" s="48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ht="13.5">
      <c r="A166" s="16">
        <f>A165+3</f>
        <v>43906</v>
      </c>
      <c r="B166" s="48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ht="13.5">
      <c r="A167" s="16">
        <f>A166+1</f>
        <v>43907</v>
      </c>
      <c r="B167" s="4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ht="13.5">
      <c r="A168" s="16">
        <f>A167+1</f>
        <v>43908</v>
      </c>
      <c r="B168" s="48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ht="13.5">
      <c r="A169" s="16">
        <f>A168+1</f>
        <v>43909</v>
      </c>
      <c r="B169" s="48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13.5">
      <c r="A170" s="16">
        <f>A169+1</f>
        <v>43910</v>
      </c>
      <c r="B170" s="4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0" ht="13.5">
      <c r="A171" s="16">
        <f>A170+3</f>
        <v>43913</v>
      </c>
      <c r="B171" s="48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ht="13.5">
      <c r="A172" s="16">
        <f>A171+1</f>
        <v>43914</v>
      </c>
      <c r="B172" s="48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ht="13.5">
      <c r="A173" s="16">
        <f>A172+1</f>
        <v>43915</v>
      </c>
      <c r="B173" s="48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ht="13.5">
      <c r="A174" s="16">
        <f>A173+1</f>
        <v>43916</v>
      </c>
      <c r="B174" s="48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ht="13.5">
      <c r="A175" s="16">
        <f>A174+1</f>
        <v>43917</v>
      </c>
      <c r="B175" s="4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0" ht="13.5">
      <c r="A176" s="16">
        <f>A175+3</f>
        <v>43920</v>
      </c>
      <c r="B176" s="48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1:20" ht="13.5">
      <c r="A177" s="16">
        <f>A176+1</f>
        <v>43921</v>
      </c>
      <c r="B177" s="4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1:20" ht="13.5">
      <c r="A178" s="16">
        <f>A177+1</f>
        <v>43922</v>
      </c>
      <c r="B178" s="48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ht="13.5">
      <c r="A179" s="16">
        <f>A178+1</f>
        <v>43923</v>
      </c>
      <c r="B179" s="4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1:20" ht="13.5">
      <c r="A180" s="16">
        <f>A179+1</f>
        <v>43924</v>
      </c>
      <c r="B180" s="48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1:20" ht="13.5">
      <c r="A181" s="16">
        <f>A180+3</f>
        <v>43927</v>
      </c>
      <c r="B181" s="4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1:20" ht="13.5">
      <c r="A182" s="16">
        <f>A181+1</f>
        <v>43928</v>
      </c>
      <c r="B182" s="4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ht="13.5">
      <c r="A183" s="16">
        <f>A182+1</f>
        <v>43929</v>
      </c>
      <c r="B183" s="48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1:20" ht="13.5">
      <c r="A184" s="16">
        <f>A183+1</f>
        <v>43930</v>
      </c>
      <c r="B184" s="48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13.5">
      <c r="A185" s="16">
        <f>A184+1</f>
        <v>43931</v>
      </c>
      <c r="B185" s="48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1:20" ht="13.5">
      <c r="A186" s="16">
        <f>A185+3</f>
        <v>43934</v>
      </c>
      <c r="B186" s="4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ht="13.5">
      <c r="A187" s="16">
        <f>A186+1</f>
        <v>43935</v>
      </c>
      <c r="B187" s="48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ht="13.5">
      <c r="A188" s="16">
        <f>A187+1</f>
        <v>43936</v>
      </c>
      <c r="B188" s="48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ht="13.5">
      <c r="A189" s="16">
        <f>A188+1</f>
        <v>43937</v>
      </c>
      <c r="B189" s="4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1:20" ht="13.5">
      <c r="A190" s="16">
        <f>A189+1</f>
        <v>43938</v>
      </c>
      <c r="B190" s="4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1:20" ht="13.5">
      <c r="A191" s="16">
        <f>A190+3</f>
        <v>43941</v>
      </c>
      <c r="B191" s="48"/>
      <c r="C191" s="25" t="s">
        <v>12</v>
      </c>
      <c r="D191" s="25" t="s">
        <v>12</v>
      </c>
      <c r="E191" s="25" t="s">
        <v>12</v>
      </c>
      <c r="F191" s="25" t="s">
        <v>12</v>
      </c>
      <c r="G191" s="25" t="s">
        <v>12</v>
      </c>
      <c r="H191" s="25" t="s">
        <v>12</v>
      </c>
      <c r="I191" s="25" t="s">
        <v>12</v>
      </c>
      <c r="J191" s="25" t="s">
        <v>12</v>
      </c>
      <c r="K191" s="25" t="s">
        <v>12</v>
      </c>
      <c r="L191" s="25" t="s">
        <v>12</v>
      </c>
      <c r="M191" s="25" t="s">
        <v>12</v>
      </c>
      <c r="N191" s="25" t="s">
        <v>12</v>
      </c>
      <c r="O191" s="25" t="s">
        <v>12</v>
      </c>
      <c r="P191" s="25" t="s">
        <v>12</v>
      </c>
      <c r="Q191" s="25" t="s">
        <v>12</v>
      </c>
      <c r="R191" s="25" t="s">
        <v>12</v>
      </c>
      <c r="S191" s="25" t="s">
        <v>12</v>
      </c>
      <c r="T191" s="25" t="s">
        <v>12</v>
      </c>
    </row>
    <row r="192" spans="1:20" ht="13.5">
      <c r="A192" s="16">
        <f>A191+1</f>
        <v>43942</v>
      </c>
      <c r="B192" s="48"/>
      <c r="C192" s="25" t="s">
        <v>13</v>
      </c>
      <c r="D192" s="25" t="s">
        <v>13</v>
      </c>
      <c r="E192" s="25" t="s">
        <v>13</v>
      </c>
      <c r="F192" s="25" t="s">
        <v>13</v>
      </c>
      <c r="G192" s="25" t="s">
        <v>13</v>
      </c>
      <c r="H192" s="25" t="s">
        <v>13</v>
      </c>
      <c r="I192" s="25" t="s">
        <v>13</v>
      </c>
      <c r="J192" s="25" t="s">
        <v>13</v>
      </c>
      <c r="K192" s="25" t="s">
        <v>13</v>
      </c>
      <c r="L192" s="25" t="s">
        <v>13</v>
      </c>
      <c r="M192" s="25" t="s">
        <v>13</v>
      </c>
      <c r="N192" s="25" t="s">
        <v>13</v>
      </c>
      <c r="O192" s="25" t="s">
        <v>13</v>
      </c>
      <c r="P192" s="25" t="s">
        <v>13</v>
      </c>
      <c r="Q192" s="25" t="s">
        <v>13</v>
      </c>
      <c r="R192" s="25" t="s">
        <v>13</v>
      </c>
      <c r="S192" s="25" t="s">
        <v>13</v>
      </c>
      <c r="T192" s="25" t="s">
        <v>13</v>
      </c>
    </row>
    <row r="193" spans="1:20" ht="13.5">
      <c r="A193" s="16">
        <f>A192+1</f>
        <v>43943</v>
      </c>
      <c r="B193" s="48"/>
      <c r="C193" s="25" t="s">
        <v>13</v>
      </c>
      <c r="D193" s="25" t="s">
        <v>13</v>
      </c>
      <c r="E193" s="25" t="s">
        <v>13</v>
      </c>
      <c r="F193" s="25" t="s">
        <v>13</v>
      </c>
      <c r="G193" s="25" t="s">
        <v>13</v>
      </c>
      <c r="H193" s="25" t="s">
        <v>13</v>
      </c>
      <c r="I193" s="25" t="s">
        <v>13</v>
      </c>
      <c r="J193" s="25" t="s">
        <v>13</v>
      </c>
      <c r="K193" s="25" t="s">
        <v>13</v>
      </c>
      <c r="L193" s="25" t="s">
        <v>13</v>
      </c>
      <c r="M193" s="25" t="s">
        <v>13</v>
      </c>
      <c r="N193" s="25" t="s">
        <v>13</v>
      </c>
      <c r="O193" s="25" t="s">
        <v>13</v>
      </c>
      <c r="P193" s="25" t="s">
        <v>13</v>
      </c>
      <c r="Q193" s="25" t="s">
        <v>13</v>
      </c>
      <c r="R193" s="25" t="s">
        <v>13</v>
      </c>
      <c r="S193" s="25" t="s">
        <v>13</v>
      </c>
      <c r="T193" s="25" t="s">
        <v>13</v>
      </c>
    </row>
    <row r="194" spans="1:20" ht="13.5">
      <c r="A194" s="16">
        <f>A193+1</f>
        <v>43944</v>
      </c>
      <c r="B194" s="48"/>
      <c r="C194" s="25" t="s">
        <v>13</v>
      </c>
      <c r="D194" s="25" t="s">
        <v>13</v>
      </c>
      <c r="E194" s="25" t="s">
        <v>13</v>
      </c>
      <c r="F194" s="25" t="s">
        <v>13</v>
      </c>
      <c r="G194" s="25" t="s">
        <v>13</v>
      </c>
      <c r="H194" s="25" t="s">
        <v>13</v>
      </c>
      <c r="I194" s="25" t="s">
        <v>13</v>
      </c>
      <c r="J194" s="25" t="s">
        <v>13</v>
      </c>
      <c r="K194" s="25" t="s">
        <v>13</v>
      </c>
      <c r="L194" s="25" t="s">
        <v>13</v>
      </c>
      <c r="M194" s="25" t="s">
        <v>13</v>
      </c>
      <c r="N194" s="25" t="s">
        <v>13</v>
      </c>
      <c r="O194" s="25" t="s">
        <v>13</v>
      </c>
      <c r="P194" s="25" t="s">
        <v>13</v>
      </c>
      <c r="Q194" s="25" t="s">
        <v>13</v>
      </c>
      <c r="R194" s="25" t="s">
        <v>13</v>
      </c>
      <c r="S194" s="25" t="s">
        <v>13</v>
      </c>
      <c r="T194" s="25" t="s">
        <v>13</v>
      </c>
    </row>
    <row r="195" spans="1:20" ht="13.5">
      <c r="A195" s="16">
        <f>A194+1</f>
        <v>43945</v>
      </c>
      <c r="B195" s="48"/>
      <c r="C195" s="25" t="s">
        <v>13</v>
      </c>
      <c r="D195" s="25" t="s">
        <v>13</v>
      </c>
      <c r="E195" s="25" t="s">
        <v>13</v>
      </c>
      <c r="F195" s="25" t="s">
        <v>13</v>
      </c>
      <c r="G195" s="25" t="s">
        <v>13</v>
      </c>
      <c r="H195" s="25" t="s">
        <v>13</v>
      </c>
      <c r="I195" s="25" t="s">
        <v>13</v>
      </c>
      <c r="J195" s="25" t="s">
        <v>13</v>
      </c>
      <c r="K195" s="25" t="s">
        <v>13</v>
      </c>
      <c r="L195" s="25" t="s">
        <v>13</v>
      </c>
      <c r="M195" s="25" t="s">
        <v>13</v>
      </c>
      <c r="N195" s="25" t="s">
        <v>13</v>
      </c>
      <c r="O195" s="25" t="s">
        <v>13</v>
      </c>
      <c r="P195" s="25" t="s">
        <v>13</v>
      </c>
      <c r="Q195" s="25" t="s">
        <v>13</v>
      </c>
      <c r="R195" s="25" t="s">
        <v>13</v>
      </c>
      <c r="S195" s="25" t="s">
        <v>13</v>
      </c>
      <c r="T195" s="25" t="s">
        <v>13</v>
      </c>
    </row>
    <row r="196" spans="1:20" ht="13.5">
      <c r="A196" s="16">
        <f>A195+3</f>
        <v>43948</v>
      </c>
      <c r="B196" s="48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1:20" ht="13.5">
      <c r="A197" s="16">
        <f>A196+1</f>
        <v>43949</v>
      </c>
      <c r="B197" s="48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13.5">
      <c r="A198" s="16">
        <f>A197+1</f>
        <v>43950</v>
      </c>
      <c r="B198" s="4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1:20" ht="13.5">
      <c r="A199" s="16">
        <f>A198+1</f>
        <v>43951</v>
      </c>
      <c r="B199" s="4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ht="13.5">
      <c r="A200" s="16">
        <f>A199+1</f>
        <v>43952</v>
      </c>
      <c r="B200" s="48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1:20" ht="13.5">
      <c r="A201" s="16">
        <f>A200+3</f>
        <v>43955</v>
      </c>
      <c r="B201" s="48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1:20" ht="13.5">
      <c r="A202" s="16">
        <f>A201+1</f>
        <v>43956</v>
      </c>
      <c r="B202" s="4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ht="13.5">
      <c r="A203" s="16">
        <f>A202+1</f>
        <v>43957</v>
      </c>
      <c r="B203" s="4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1:20" ht="13.5">
      <c r="A204" s="16">
        <f>A203+1</f>
        <v>43958</v>
      </c>
      <c r="B204" s="48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ht="13.5">
      <c r="A205" s="16">
        <f>A204+1</f>
        <v>43959</v>
      </c>
      <c r="B205" s="48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1:20" ht="13.5">
      <c r="A206" s="16">
        <f>A205+3</f>
        <v>43962</v>
      </c>
      <c r="B206" s="4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ht="13.5">
      <c r="A207" s="16">
        <f>A206+1</f>
        <v>43963</v>
      </c>
      <c r="B207" s="4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1:20" ht="13.5">
      <c r="A208" s="16">
        <f>A207+1</f>
        <v>43964</v>
      </c>
      <c r="B208" s="48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1:20" ht="13.5">
      <c r="A209" s="16">
        <f>A208+1</f>
        <v>43965</v>
      </c>
      <c r="B209" s="48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ht="13.5">
      <c r="A210" s="16">
        <f>A209+1</f>
        <v>43966</v>
      </c>
      <c r="B210" s="4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1:20" ht="13.5">
      <c r="A211" s="16">
        <f>A210+3</f>
        <v>43969</v>
      </c>
      <c r="B211" s="4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ht="13.5">
      <c r="A212" s="16">
        <f>A211+1</f>
        <v>43970</v>
      </c>
      <c r="B212" s="48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1:20" ht="13.5">
      <c r="A213" s="16">
        <f>A212+1</f>
        <v>43971</v>
      </c>
      <c r="B213" s="48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ht="13.5">
      <c r="A214" s="16">
        <f>A213+1</f>
        <v>43972</v>
      </c>
      <c r="B214" s="4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1:20" ht="13.5">
      <c r="A215" s="16">
        <f>A214+1</f>
        <v>43973</v>
      </c>
      <c r="B215" s="4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1:20" ht="13.5">
      <c r="A216" s="16">
        <f>A215+3</f>
        <v>43976</v>
      </c>
      <c r="B216" s="48"/>
      <c r="C216" s="25" t="s">
        <v>12</v>
      </c>
      <c r="D216" s="25" t="s">
        <v>12</v>
      </c>
      <c r="E216" s="25" t="s">
        <v>12</v>
      </c>
      <c r="F216" s="25" t="s">
        <v>12</v>
      </c>
      <c r="G216" s="25" t="s">
        <v>12</v>
      </c>
      <c r="H216" s="25" t="s">
        <v>12</v>
      </c>
      <c r="I216" s="25" t="s">
        <v>12</v>
      </c>
      <c r="J216" s="25" t="s">
        <v>12</v>
      </c>
      <c r="K216" s="25" t="s">
        <v>12</v>
      </c>
      <c r="L216" s="25" t="s">
        <v>12</v>
      </c>
      <c r="M216" s="25" t="s">
        <v>12</v>
      </c>
      <c r="N216" s="25" t="s">
        <v>12</v>
      </c>
      <c r="O216" s="25" t="s">
        <v>12</v>
      </c>
      <c r="P216" s="25" t="s">
        <v>12</v>
      </c>
      <c r="Q216" s="25" t="s">
        <v>12</v>
      </c>
      <c r="R216" s="25" t="s">
        <v>12</v>
      </c>
      <c r="S216" s="25" t="s">
        <v>12</v>
      </c>
      <c r="T216" s="25" t="s">
        <v>12</v>
      </c>
    </row>
    <row r="217" spans="1:20" ht="13.5">
      <c r="A217" s="16">
        <f>A216+1</f>
        <v>43977</v>
      </c>
      <c r="B217" s="48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1:20" ht="13.5">
      <c r="A218" s="16">
        <f>A217+1</f>
        <v>43978</v>
      </c>
      <c r="B218" s="48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1:20" ht="13.5">
      <c r="A219" s="16">
        <f>A218+1</f>
        <v>43979</v>
      </c>
      <c r="B219" s="4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1:20" ht="13.5">
      <c r="A220" s="16">
        <f>A219+1</f>
        <v>43980</v>
      </c>
      <c r="B220" s="48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1:20" ht="13.5">
      <c r="A221" s="16">
        <f>A220+3</f>
        <v>43983</v>
      </c>
      <c r="B221" s="48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1:20" ht="13.5">
      <c r="A222" s="16">
        <f>A221+1</f>
        <v>43984</v>
      </c>
      <c r="B222" s="4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20" ht="13.5">
      <c r="A223" s="16">
        <f>A222+1</f>
        <v>43985</v>
      </c>
      <c r="B223" s="48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1:20" ht="13.5">
      <c r="A224" s="16">
        <f>A223+1</f>
        <v>43986</v>
      </c>
      <c r="B224" s="48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1:20" ht="13.5">
      <c r="A225" s="16">
        <f>A224+1</f>
        <v>43987</v>
      </c>
      <c r="B225" s="48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1:20" ht="13.5">
      <c r="A226" s="16">
        <f>A225+3</f>
        <v>43990</v>
      </c>
      <c r="B226" s="4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3.5">
      <c r="A227" s="16">
        <f>A226+1</f>
        <v>43991</v>
      </c>
      <c r="B227" s="48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1:20" ht="13.5">
      <c r="A228" s="16">
        <f>A227+1</f>
        <v>43992</v>
      </c>
      <c r="B228" s="4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1:20" ht="13.5">
      <c r="A229" s="16">
        <f>A228+1</f>
        <v>43993</v>
      </c>
      <c r="B229" s="48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ht="13.5">
      <c r="A230" s="16">
        <f>A229+1</f>
        <v>43994</v>
      </c>
      <c r="B230" s="48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1:20" ht="13.5">
      <c r="A231" s="16">
        <f>A230+3</f>
        <v>43997</v>
      </c>
      <c r="B231" s="48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1:20" ht="13.5">
      <c r="A232" s="16">
        <f>A231+1</f>
        <v>43998</v>
      </c>
      <c r="B232" s="48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1:20" ht="13.5">
      <c r="A233" s="16">
        <f>A232+1</f>
        <v>43999</v>
      </c>
      <c r="B233" s="48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1:20" ht="13.5">
      <c r="A234" s="16">
        <f>A233+1</f>
        <v>44000</v>
      </c>
      <c r="B234" s="48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1:20" ht="13.5">
      <c r="A235" s="16">
        <f>A234+1</f>
        <v>44001</v>
      </c>
      <c r="B235" s="4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1:20" s="13" customFormat="1" ht="13.5">
      <c r="A236" s="20"/>
      <c r="B236" s="49"/>
      <c r="C236" s="34"/>
      <c r="D236" s="3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ht="13.5">
      <c r="A237" s="5" t="s">
        <v>14</v>
      </c>
      <c r="B237" s="50"/>
      <c r="C237" s="26">
        <f>COUNTA($A$6:$A$235)</f>
        <v>230</v>
      </c>
      <c r="D237" s="26">
        <f aca="true" t="shared" si="0" ref="D237:T237">COUNTA($A$6:$A$235)</f>
        <v>230</v>
      </c>
      <c r="E237" s="26">
        <f t="shared" si="0"/>
        <v>230</v>
      </c>
      <c r="F237" s="26">
        <f t="shared" si="0"/>
        <v>230</v>
      </c>
      <c r="G237" s="26">
        <f t="shared" si="0"/>
        <v>230</v>
      </c>
      <c r="H237" s="26">
        <f t="shared" si="0"/>
        <v>230</v>
      </c>
      <c r="I237" s="26">
        <f t="shared" si="0"/>
        <v>230</v>
      </c>
      <c r="J237" s="26">
        <f t="shared" si="0"/>
        <v>230</v>
      </c>
      <c r="K237" s="26">
        <f t="shared" si="0"/>
        <v>230</v>
      </c>
      <c r="L237" s="26">
        <f t="shared" si="0"/>
        <v>230</v>
      </c>
      <c r="M237" s="26">
        <f t="shared" si="0"/>
        <v>230</v>
      </c>
      <c r="N237" s="26">
        <f t="shared" si="0"/>
        <v>230</v>
      </c>
      <c r="O237" s="26">
        <f t="shared" si="0"/>
        <v>230</v>
      </c>
      <c r="P237" s="26">
        <f t="shared" si="0"/>
        <v>230</v>
      </c>
      <c r="Q237" s="26">
        <f t="shared" si="0"/>
        <v>230</v>
      </c>
      <c r="R237" s="26">
        <f t="shared" si="0"/>
        <v>230</v>
      </c>
      <c r="S237" s="26">
        <f t="shared" si="0"/>
        <v>230</v>
      </c>
      <c r="T237" s="26">
        <f t="shared" si="0"/>
        <v>230</v>
      </c>
    </row>
    <row r="238" spans="1:20" ht="13.5">
      <c r="A238" s="6" t="s">
        <v>15</v>
      </c>
      <c r="B238" s="51"/>
      <c r="C238" s="26">
        <f>COUNTIF(C6:C235,"In*Service")</f>
        <v>0</v>
      </c>
      <c r="D238" s="26">
        <f aca="true" t="shared" si="1" ref="D238:N238">COUNTIF(D6:D233,"In*Service")</f>
        <v>0</v>
      </c>
      <c r="E238" s="26">
        <f t="shared" si="1"/>
        <v>0</v>
      </c>
      <c r="F238" s="26">
        <f t="shared" si="1"/>
        <v>0</v>
      </c>
      <c r="G238" s="26">
        <f t="shared" si="1"/>
        <v>0</v>
      </c>
      <c r="H238" s="26">
        <f t="shared" si="1"/>
        <v>0</v>
      </c>
      <c r="I238" s="26">
        <f t="shared" si="1"/>
        <v>0</v>
      </c>
      <c r="J238" s="26">
        <f t="shared" si="1"/>
        <v>0</v>
      </c>
      <c r="K238" s="26">
        <f t="shared" si="1"/>
        <v>0</v>
      </c>
      <c r="L238" s="26">
        <f t="shared" si="1"/>
        <v>0</v>
      </c>
      <c r="M238" s="26">
        <f t="shared" si="1"/>
        <v>0</v>
      </c>
      <c r="N238" s="26">
        <f t="shared" si="1"/>
        <v>0</v>
      </c>
      <c r="O238" s="26">
        <f aca="true" t="shared" si="2" ref="O238:T238">COUNTIF(O6:O233,"In*Service")</f>
        <v>0</v>
      </c>
      <c r="P238" s="26">
        <f t="shared" si="2"/>
        <v>0</v>
      </c>
      <c r="Q238" s="26">
        <f t="shared" si="2"/>
        <v>0</v>
      </c>
      <c r="R238" s="26">
        <f t="shared" si="2"/>
        <v>0</v>
      </c>
      <c r="S238" s="26">
        <f t="shared" si="2"/>
        <v>0</v>
      </c>
      <c r="T238" s="26">
        <f t="shared" si="2"/>
        <v>0</v>
      </c>
    </row>
    <row r="239" spans="1:20" ht="13.5">
      <c r="A239" s="21" t="s">
        <v>16</v>
      </c>
      <c r="B239" s="52"/>
      <c r="C239" s="28">
        <f>COUNTIF(C6:C235,"Vacation")</f>
        <v>15</v>
      </c>
      <c r="D239" s="28">
        <f aca="true" t="shared" si="3" ref="D239:N239">COUNTIF(D6:D233,"Vacation")</f>
        <v>15</v>
      </c>
      <c r="E239" s="28">
        <f t="shared" si="3"/>
        <v>15</v>
      </c>
      <c r="F239" s="28">
        <f t="shared" si="3"/>
        <v>15</v>
      </c>
      <c r="G239" s="28">
        <f t="shared" si="3"/>
        <v>15</v>
      </c>
      <c r="H239" s="28">
        <f t="shared" si="3"/>
        <v>15</v>
      </c>
      <c r="I239" s="28">
        <f t="shared" si="3"/>
        <v>15</v>
      </c>
      <c r="J239" s="28">
        <f t="shared" si="3"/>
        <v>15</v>
      </c>
      <c r="K239" s="28">
        <f t="shared" si="3"/>
        <v>15</v>
      </c>
      <c r="L239" s="28">
        <f t="shared" si="3"/>
        <v>15</v>
      </c>
      <c r="M239" s="28">
        <f t="shared" si="3"/>
        <v>15</v>
      </c>
      <c r="N239" s="28">
        <f t="shared" si="3"/>
        <v>15</v>
      </c>
      <c r="O239" s="28">
        <f aca="true" t="shared" si="4" ref="O239:T239">COUNTIF(O6:O233,"Vacation")</f>
        <v>15</v>
      </c>
      <c r="P239" s="28">
        <f t="shared" si="4"/>
        <v>15</v>
      </c>
      <c r="Q239" s="28">
        <f t="shared" si="4"/>
        <v>15</v>
      </c>
      <c r="R239" s="28">
        <f t="shared" si="4"/>
        <v>15</v>
      </c>
      <c r="S239" s="28">
        <f t="shared" si="4"/>
        <v>15</v>
      </c>
      <c r="T239" s="28">
        <f t="shared" si="4"/>
        <v>15</v>
      </c>
    </row>
    <row r="240" spans="1:20" ht="13.5">
      <c r="A240" s="21" t="s">
        <v>17</v>
      </c>
      <c r="B240" s="52"/>
      <c r="C240" s="28">
        <f>COUNTIF(C6:C235,"Holiday*")</f>
        <v>10</v>
      </c>
      <c r="D240" s="28">
        <f aca="true" t="shared" si="5" ref="D240:N240">COUNTIF(D6:D233,"Holiday*")</f>
        <v>10</v>
      </c>
      <c r="E240" s="28">
        <f t="shared" si="5"/>
        <v>10</v>
      </c>
      <c r="F240" s="28">
        <f t="shared" si="5"/>
        <v>10</v>
      </c>
      <c r="G240" s="28">
        <f t="shared" si="5"/>
        <v>10</v>
      </c>
      <c r="H240" s="28">
        <f t="shared" si="5"/>
        <v>10</v>
      </c>
      <c r="I240" s="28">
        <f t="shared" si="5"/>
        <v>10</v>
      </c>
      <c r="J240" s="28">
        <f t="shared" si="5"/>
        <v>10</v>
      </c>
      <c r="K240" s="28">
        <f t="shared" si="5"/>
        <v>10</v>
      </c>
      <c r="L240" s="28">
        <f t="shared" si="5"/>
        <v>10</v>
      </c>
      <c r="M240" s="28">
        <f t="shared" si="5"/>
        <v>10</v>
      </c>
      <c r="N240" s="28">
        <f t="shared" si="5"/>
        <v>10</v>
      </c>
      <c r="O240" s="28">
        <f aca="true" t="shared" si="6" ref="O240:T240">COUNTIF(O6:O233,"Holiday*")</f>
        <v>10</v>
      </c>
      <c r="P240" s="28">
        <f t="shared" si="6"/>
        <v>10</v>
      </c>
      <c r="Q240" s="28">
        <f t="shared" si="6"/>
        <v>10</v>
      </c>
      <c r="R240" s="28">
        <f t="shared" si="6"/>
        <v>10</v>
      </c>
      <c r="S240" s="28">
        <f t="shared" si="6"/>
        <v>10</v>
      </c>
      <c r="T240" s="28">
        <f t="shared" si="6"/>
        <v>10</v>
      </c>
    </row>
    <row r="241" spans="1:20" ht="13.5">
      <c r="A241" s="7" t="s">
        <v>18</v>
      </c>
      <c r="B241" s="50"/>
      <c r="C241" s="26">
        <f>COUNTIF(C6:C235,"Out*")</f>
        <v>0</v>
      </c>
      <c r="D241" s="26">
        <f aca="true" t="shared" si="7" ref="D241:N241">COUNTIF(D6:D233,"Out*")</f>
        <v>0</v>
      </c>
      <c r="E241" s="26">
        <f t="shared" si="7"/>
        <v>0</v>
      </c>
      <c r="F241" s="26">
        <f t="shared" si="7"/>
        <v>0</v>
      </c>
      <c r="G241" s="26">
        <f t="shared" si="7"/>
        <v>0</v>
      </c>
      <c r="H241" s="26">
        <f t="shared" si="7"/>
        <v>0</v>
      </c>
      <c r="I241" s="26">
        <f t="shared" si="7"/>
        <v>0</v>
      </c>
      <c r="J241" s="26">
        <f t="shared" si="7"/>
        <v>0</v>
      </c>
      <c r="K241" s="26">
        <f t="shared" si="7"/>
        <v>0</v>
      </c>
      <c r="L241" s="26">
        <f t="shared" si="7"/>
        <v>0</v>
      </c>
      <c r="M241" s="26">
        <f t="shared" si="7"/>
        <v>0</v>
      </c>
      <c r="N241" s="26">
        <f t="shared" si="7"/>
        <v>0</v>
      </c>
      <c r="O241" s="26">
        <f aca="true" t="shared" si="8" ref="O241:T241">COUNTIF(O6:O233,"Out*")</f>
        <v>0</v>
      </c>
      <c r="P241" s="26">
        <f t="shared" si="8"/>
        <v>0</v>
      </c>
      <c r="Q241" s="26">
        <f t="shared" si="8"/>
        <v>0</v>
      </c>
      <c r="R241" s="26">
        <f t="shared" si="8"/>
        <v>0</v>
      </c>
      <c r="S241" s="26">
        <f t="shared" si="8"/>
        <v>0</v>
      </c>
      <c r="T241" s="26">
        <f t="shared" si="8"/>
        <v>0</v>
      </c>
    </row>
    <row r="242" spans="1:20" ht="13.5">
      <c r="A242" s="7" t="s">
        <v>19</v>
      </c>
      <c r="B242" s="50"/>
      <c r="C242" s="26">
        <f>COUNTIF(C6:C235,"Storm")</f>
        <v>0</v>
      </c>
      <c r="D242" s="26">
        <f aca="true" t="shared" si="9" ref="D242:N242">COUNTIF(D6:D233,"Storm")</f>
        <v>0</v>
      </c>
      <c r="E242" s="26">
        <f t="shared" si="9"/>
        <v>0</v>
      </c>
      <c r="F242" s="26">
        <f t="shared" si="9"/>
        <v>0</v>
      </c>
      <c r="G242" s="26">
        <f t="shared" si="9"/>
        <v>0</v>
      </c>
      <c r="H242" s="26">
        <f t="shared" si="9"/>
        <v>0</v>
      </c>
      <c r="I242" s="26">
        <f t="shared" si="9"/>
        <v>0</v>
      </c>
      <c r="J242" s="26">
        <f t="shared" si="9"/>
        <v>0</v>
      </c>
      <c r="K242" s="26">
        <f t="shared" si="9"/>
        <v>0</v>
      </c>
      <c r="L242" s="26">
        <f t="shared" si="9"/>
        <v>0</v>
      </c>
      <c r="M242" s="26">
        <f t="shared" si="9"/>
        <v>0</v>
      </c>
      <c r="N242" s="26">
        <f t="shared" si="9"/>
        <v>0</v>
      </c>
      <c r="O242" s="26">
        <f aca="true" t="shared" si="10" ref="O242:T242">COUNTIF(O6:O233,"Storm")</f>
        <v>0</v>
      </c>
      <c r="P242" s="26">
        <f t="shared" si="10"/>
        <v>0</v>
      </c>
      <c r="Q242" s="26">
        <f t="shared" si="10"/>
        <v>0</v>
      </c>
      <c r="R242" s="26">
        <f t="shared" si="10"/>
        <v>0</v>
      </c>
      <c r="S242" s="26">
        <f t="shared" si="10"/>
        <v>0</v>
      </c>
      <c r="T242" s="26">
        <f t="shared" si="10"/>
        <v>0</v>
      </c>
    </row>
    <row r="243" spans="1:20" ht="13.5">
      <c r="A243" s="5" t="s">
        <v>20</v>
      </c>
      <c r="B243" s="50"/>
      <c r="C243" s="32">
        <f aca="true" t="shared" si="11" ref="C243:N243">C237-(SUM(C238:C242))</f>
        <v>205</v>
      </c>
      <c r="D243" s="32">
        <f t="shared" si="11"/>
        <v>205</v>
      </c>
      <c r="E243" s="32">
        <f t="shared" si="11"/>
        <v>205</v>
      </c>
      <c r="F243" s="32">
        <f t="shared" si="11"/>
        <v>205</v>
      </c>
      <c r="G243" s="32">
        <f t="shared" si="11"/>
        <v>205</v>
      </c>
      <c r="H243" s="32">
        <f t="shared" si="11"/>
        <v>205</v>
      </c>
      <c r="I243" s="32">
        <f t="shared" si="11"/>
        <v>205</v>
      </c>
      <c r="J243" s="32">
        <f t="shared" si="11"/>
        <v>205</v>
      </c>
      <c r="K243" s="32">
        <f t="shared" si="11"/>
        <v>205</v>
      </c>
      <c r="L243" s="32">
        <f t="shared" si="11"/>
        <v>205</v>
      </c>
      <c r="M243" s="32">
        <f t="shared" si="11"/>
        <v>205</v>
      </c>
      <c r="N243" s="32">
        <f t="shared" si="11"/>
        <v>205</v>
      </c>
      <c r="O243" s="32">
        <f aca="true" t="shared" si="12" ref="O243:T243">O237-(SUM(O238:O242))</f>
        <v>205</v>
      </c>
      <c r="P243" s="32">
        <f t="shared" si="12"/>
        <v>205</v>
      </c>
      <c r="Q243" s="32">
        <f t="shared" si="12"/>
        <v>205</v>
      </c>
      <c r="R243" s="32">
        <f t="shared" si="12"/>
        <v>205</v>
      </c>
      <c r="S243" s="32">
        <f t="shared" si="12"/>
        <v>205</v>
      </c>
      <c r="T243" s="32">
        <f t="shared" si="12"/>
        <v>205</v>
      </c>
    </row>
    <row r="244" spans="1:20" s="13" customFormat="1" ht="13.5">
      <c r="A244" s="8" t="s">
        <v>34</v>
      </c>
      <c r="B244" s="53"/>
      <c r="C244" s="26">
        <f>COUNTIF(C6:C235,"")</f>
        <v>205</v>
      </c>
      <c r="D244" s="26">
        <f>COUNTIF(D6:D235,"")</f>
        <v>205</v>
      </c>
      <c r="E244" s="26">
        <f aca="true" t="shared" si="13" ref="E244:T244">COUNTIF(E6:E235,"")</f>
        <v>205</v>
      </c>
      <c r="F244" s="26">
        <f t="shared" si="13"/>
        <v>205</v>
      </c>
      <c r="G244" s="26">
        <f t="shared" si="13"/>
        <v>205</v>
      </c>
      <c r="H244" s="26">
        <f t="shared" si="13"/>
        <v>205</v>
      </c>
      <c r="I244" s="26">
        <f t="shared" si="13"/>
        <v>205</v>
      </c>
      <c r="J244" s="26">
        <f t="shared" si="13"/>
        <v>205</v>
      </c>
      <c r="K244" s="26">
        <f t="shared" si="13"/>
        <v>205</v>
      </c>
      <c r="L244" s="26">
        <f t="shared" si="13"/>
        <v>205</v>
      </c>
      <c r="M244" s="26">
        <f t="shared" si="13"/>
        <v>205</v>
      </c>
      <c r="N244" s="26">
        <f t="shared" si="13"/>
        <v>205</v>
      </c>
      <c r="O244" s="26">
        <f t="shared" si="13"/>
        <v>205</v>
      </c>
      <c r="P244" s="26">
        <f t="shared" si="13"/>
        <v>205</v>
      </c>
      <c r="Q244" s="26">
        <f t="shared" si="13"/>
        <v>205</v>
      </c>
      <c r="R244" s="26">
        <f t="shared" si="13"/>
        <v>205</v>
      </c>
      <c r="S244" s="26">
        <f t="shared" si="13"/>
        <v>205</v>
      </c>
      <c r="T244" s="26">
        <f t="shared" si="13"/>
        <v>205</v>
      </c>
    </row>
    <row r="245" spans="1:20" s="13" customFormat="1" ht="13.5">
      <c r="A245" s="8" t="s">
        <v>32</v>
      </c>
      <c r="B245" s="53"/>
      <c r="C245" s="26">
        <f>COUNTIF(C6:C235,"No 10-12")</f>
        <v>0</v>
      </c>
      <c r="D245" s="26">
        <f aca="true" t="shared" si="14" ref="D245:T245">COUNTIF(D6:D235,"No 10-12")</f>
        <v>0</v>
      </c>
      <c r="E245" s="26">
        <f t="shared" si="14"/>
        <v>0</v>
      </c>
      <c r="F245" s="26">
        <f t="shared" si="14"/>
        <v>0</v>
      </c>
      <c r="G245" s="26">
        <f t="shared" si="14"/>
        <v>0</v>
      </c>
      <c r="H245" s="26">
        <f t="shared" si="14"/>
        <v>0</v>
      </c>
      <c r="I245" s="26">
        <f t="shared" si="14"/>
        <v>0</v>
      </c>
      <c r="J245" s="26">
        <f t="shared" si="14"/>
        <v>0</v>
      </c>
      <c r="K245" s="26">
        <f t="shared" si="14"/>
        <v>0</v>
      </c>
      <c r="L245" s="26">
        <f t="shared" si="14"/>
        <v>0</v>
      </c>
      <c r="M245" s="26">
        <f t="shared" si="14"/>
        <v>0</v>
      </c>
      <c r="N245" s="26">
        <f t="shared" si="14"/>
        <v>0</v>
      </c>
      <c r="O245" s="26">
        <f t="shared" si="14"/>
        <v>0</v>
      </c>
      <c r="P245" s="26">
        <f t="shared" si="14"/>
        <v>0</v>
      </c>
      <c r="Q245" s="26">
        <f t="shared" si="14"/>
        <v>0</v>
      </c>
      <c r="R245" s="26">
        <f t="shared" si="14"/>
        <v>0</v>
      </c>
      <c r="S245" s="26">
        <f t="shared" si="14"/>
        <v>0</v>
      </c>
      <c r="T245" s="26">
        <f t="shared" si="14"/>
        <v>0</v>
      </c>
    </row>
    <row r="246" spans="1:20" ht="13.5">
      <c r="A246" s="7" t="s">
        <v>27</v>
      </c>
      <c r="B246" s="50"/>
      <c r="C246" s="26">
        <f>COUNTIF(C6:C235,"Late*")</f>
        <v>0</v>
      </c>
      <c r="D246" s="26">
        <f aca="true" t="shared" si="15" ref="D246:T246">COUNTIF(D6:D235,"Late*")</f>
        <v>0</v>
      </c>
      <c r="E246" s="26">
        <f t="shared" si="15"/>
        <v>0</v>
      </c>
      <c r="F246" s="26">
        <f t="shared" si="15"/>
        <v>0</v>
      </c>
      <c r="G246" s="26">
        <f t="shared" si="15"/>
        <v>0</v>
      </c>
      <c r="H246" s="26">
        <f t="shared" si="15"/>
        <v>0</v>
      </c>
      <c r="I246" s="26">
        <f t="shared" si="15"/>
        <v>0</v>
      </c>
      <c r="J246" s="26">
        <f t="shared" si="15"/>
        <v>0</v>
      </c>
      <c r="K246" s="26">
        <f t="shared" si="15"/>
        <v>0</v>
      </c>
      <c r="L246" s="26">
        <f t="shared" si="15"/>
        <v>0</v>
      </c>
      <c r="M246" s="26">
        <f t="shared" si="15"/>
        <v>0</v>
      </c>
      <c r="N246" s="26">
        <f t="shared" si="15"/>
        <v>0</v>
      </c>
      <c r="O246" s="26">
        <f t="shared" si="15"/>
        <v>0</v>
      </c>
      <c r="P246" s="26">
        <f t="shared" si="15"/>
        <v>0</v>
      </c>
      <c r="Q246" s="26">
        <f t="shared" si="15"/>
        <v>0</v>
      </c>
      <c r="R246" s="26">
        <f t="shared" si="15"/>
        <v>0</v>
      </c>
      <c r="S246" s="26">
        <f t="shared" si="15"/>
        <v>0</v>
      </c>
      <c r="T246" s="26">
        <f t="shared" si="15"/>
        <v>0</v>
      </c>
    </row>
    <row r="247" spans="1:20" ht="13.5">
      <c r="A247" s="7" t="s">
        <v>28</v>
      </c>
      <c r="B247" s="50"/>
      <c r="C247" s="26">
        <f>COUNTIF(C6:C235,"Early*")</f>
        <v>0</v>
      </c>
      <c r="D247" s="26">
        <f aca="true" t="shared" si="16" ref="D247:T247">COUNTIF(D6:D235,"Early*")</f>
        <v>0</v>
      </c>
      <c r="E247" s="26">
        <f t="shared" si="16"/>
        <v>0</v>
      </c>
      <c r="F247" s="26">
        <f t="shared" si="16"/>
        <v>0</v>
      </c>
      <c r="G247" s="26">
        <f t="shared" si="16"/>
        <v>0</v>
      </c>
      <c r="H247" s="26">
        <f t="shared" si="16"/>
        <v>0</v>
      </c>
      <c r="I247" s="26">
        <f t="shared" si="16"/>
        <v>0</v>
      </c>
      <c r="J247" s="26">
        <f t="shared" si="16"/>
        <v>0</v>
      </c>
      <c r="K247" s="26">
        <f t="shared" si="16"/>
        <v>0</v>
      </c>
      <c r="L247" s="26">
        <f t="shared" si="16"/>
        <v>0</v>
      </c>
      <c r="M247" s="26">
        <f t="shared" si="16"/>
        <v>0</v>
      </c>
      <c r="N247" s="26">
        <f t="shared" si="16"/>
        <v>0</v>
      </c>
      <c r="O247" s="26">
        <f t="shared" si="16"/>
        <v>0</v>
      </c>
      <c r="P247" s="26">
        <f t="shared" si="16"/>
        <v>0</v>
      </c>
      <c r="Q247" s="26">
        <f t="shared" si="16"/>
        <v>0</v>
      </c>
      <c r="R247" s="26">
        <f t="shared" si="16"/>
        <v>0</v>
      </c>
      <c r="S247" s="26">
        <f t="shared" si="16"/>
        <v>0</v>
      </c>
      <c r="T247" s="26">
        <f t="shared" si="16"/>
        <v>0</v>
      </c>
    </row>
    <row r="248" spans="1:20" ht="13.5">
      <c r="A248" s="56" t="s">
        <v>21</v>
      </c>
      <c r="B248" s="57">
        <f>SUM(B6:B235)</f>
        <v>0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3.5">
      <c r="A249" s="56"/>
      <c r="B249" s="57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5" ht="13.5">
      <c r="A250" s="7"/>
      <c r="B250" s="58"/>
      <c r="C250" s="27" t="s">
        <v>37</v>
      </c>
      <c r="D250" s="27" t="s">
        <v>38</v>
      </c>
      <c r="E250" s="27" t="s">
        <v>39</v>
      </c>
    </row>
    <row r="251" spans="1:5" ht="13.5">
      <c r="A251" s="7" t="str">
        <f>C4</f>
        <v>CTE School</v>
      </c>
      <c r="B251" s="50"/>
      <c r="C251" s="26"/>
      <c r="D251" s="26"/>
      <c r="E251" s="27"/>
    </row>
    <row r="252" spans="1:5" ht="13.5">
      <c r="A252" s="7" t="str">
        <f>E4</f>
        <v>S2</v>
      </c>
      <c r="B252" s="50"/>
      <c r="C252" s="26"/>
      <c r="D252" s="26"/>
      <c r="E252" s="27"/>
    </row>
    <row r="253" spans="1:5" ht="13.5">
      <c r="A253" s="6" t="str">
        <f>G4</f>
        <v>S3</v>
      </c>
      <c r="B253" s="51"/>
      <c r="C253" s="26"/>
      <c r="D253" s="26"/>
      <c r="E253" s="27"/>
    </row>
    <row r="254" spans="1:5" ht="13.5">
      <c r="A254" s="6" t="str">
        <f>I4</f>
        <v>S4</v>
      </c>
      <c r="B254" s="51"/>
      <c r="C254" s="26"/>
      <c r="D254" s="26"/>
      <c r="E254" s="27"/>
    </row>
    <row r="255" spans="1:5" ht="13.5">
      <c r="A255" s="7" t="str">
        <f>K4</f>
        <v>S5</v>
      </c>
      <c r="B255" s="51"/>
      <c r="C255" s="26"/>
      <c r="D255" s="26"/>
      <c r="E255" s="27"/>
    </row>
    <row r="256" spans="1:5" ht="13.5">
      <c r="A256" s="6" t="str">
        <f>M4</f>
        <v>S6</v>
      </c>
      <c r="B256" s="51"/>
      <c r="C256" s="26"/>
      <c r="D256" s="26"/>
      <c r="E256" s="27"/>
    </row>
    <row r="257" spans="1:5" ht="13.5">
      <c r="A257" s="6" t="str">
        <f>O4</f>
        <v>S7</v>
      </c>
      <c r="B257" s="51"/>
      <c r="C257" s="26"/>
      <c r="D257" s="26"/>
      <c r="E257" s="27"/>
    </row>
    <row r="258" spans="1:5" ht="13.5">
      <c r="A258" s="7" t="str">
        <f>Q4</f>
        <v>S8</v>
      </c>
      <c r="B258" s="50"/>
      <c r="C258" s="26"/>
      <c r="D258" s="26"/>
      <c r="E258" s="27"/>
    </row>
    <row r="259" spans="1:5" ht="13.5">
      <c r="A259" s="6" t="str">
        <f>S4</f>
        <v>S9</v>
      </c>
      <c r="B259" s="50"/>
      <c r="C259" s="26"/>
      <c r="D259" s="26"/>
      <c r="E259" s="27"/>
    </row>
    <row r="260" ht="13.5">
      <c r="A260" s="19"/>
    </row>
    <row r="262" ht="13.5">
      <c r="A262" s="19"/>
    </row>
    <row r="263" ht="13.5">
      <c r="A263" s="19"/>
    </row>
    <row r="265" ht="13.5">
      <c r="A265" s="19"/>
    </row>
    <row r="266" ht="13.5">
      <c r="A266" s="19"/>
    </row>
    <row r="268" ht="13.5">
      <c r="A268" s="18" t="s">
        <v>44</v>
      </c>
    </row>
    <row r="269" ht="13.5">
      <c r="A269" s="18" t="s">
        <v>38</v>
      </c>
    </row>
    <row r="270" ht="13.5">
      <c r="A270" s="18" t="s">
        <v>43</v>
      </c>
    </row>
    <row r="271" ht="13.5">
      <c r="A271" s="18" t="s">
        <v>12</v>
      </c>
    </row>
    <row r="272" ht="13.5">
      <c r="A272" s="18" t="s">
        <v>37</v>
      </c>
    </row>
    <row r="273" ht="13.5">
      <c r="A273" s="18" t="s">
        <v>42</v>
      </c>
    </row>
    <row r="274" ht="13.5">
      <c r="A274" s="18" t="s">
        <v>41</v>
      </c>
    </row>
    <row r="275" ht="13.5">
      <c r="A275" s="18" t="s">
        <v>36</v>
      </c>
    </row>
    <row r="276" ht="13.5">
      <c r="A276" s="18" t="s">
        <v>40</v>
      </c>
    </row>
    <row r="277" ht="13.5">
      <c r="A277" s="18" t="s">
        <v>13</v>
      </c>
    </row>
  </sheetData>
  <sheetProtection/>
  <mergeCells count="14">
    <mergeCell ref="A1:A2"/>
    <mergeCell ref="A3:C3"/>
    <mergeCell ref="C4:D4"/>
    <mergeCell ref="E4:F4"/>
    <mergeCell ref="G4:H4"/>
    <mergeCell ref="C1:J1"/>
    <mergeCell ref="D3:F3"/>
    <mergeCell ref="O4:P4"/>
    <mergeCell ref="Q4:R4"/>
    <mergeCell ref="S4:T4"/>
    <mergeCell ref="C2:J2"/>
    <mergeCell ref="I4:J4"/>
    <mergeCell ref="K4:L4"/>
    <mergeCell ref="M4:N4"/>
  </mergeCells>
  <dataValidations count="1">
    <dataValidation type="list" allowBlank="1" showInputMessage="1" showErrorMessage="1" prompt="Leave blank OR choose from options at down arrow" sqref="C6:T235">
      <formula1>$A$269:$A$277</formula1>
    </dataValidation>
  </dataValidations>
  <printOptions/>
  <pageMargins left="0.7" right="0.7" top="0.75" bottom="0.5" header="0.3" footer="0.3"/>
  <pageSetup horizontalDpi="600" verticalDpi="600" orientation="landscape" pageOrder="overThenDown" r:id="rId3"/>
  <headerFooter>
    <oddFooter>&amp;CPage &amp;P of &amp;N&amp;RReviewed _________</oddFooter>
  </headerFooter>
  <rowBreaks count="1" manualBreakCount="1">
    <brk id="35" max="12" man="1"/>
  </row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S273"/>
  <sheetViews>
    <sheetView tabSelected="1" zoomScale="130" zoomScaleNormal="130" zoomScaleSheetLayoutView="30" zoomScalePageLayoutView="0" workbookViewId="0" topLeftCell="A1">
      <pane xSplit="2" ySplit="5" topLeftCell="C18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85" sqref="L185:L190"/>
    </sheetView>
  </sheetViews>
  <sheetFormatPr defaultColWidth="9.140625" defaultRowHeight="15"/>
  <cols>
    <col min="1" max="1" width="23.28125" style="3" customWidth="1"/>
    <col min="2" max="2" width="4.421875" style="62" customWidth="1"/>
    <col min="3" max="4" width="12.7109375" style="33" customWidth="1"/>
    <col min="5" max="12" width="12.7109375" style="22" customWidth="1"/>
    <col min="13" max="15" width="9.140625" style="2" customWidth="1"/>
    <col min="16" max="16384" width="9.140625" style="1" customWidth="1"/>
  </cols>
  <sheetData>
    <row r="1" spans="1:12" ht="24.75">
      <c r="A1" s="77"/>
      <c r="B1" s="45"/>
      <c r="C1" s="85" t="s">
        <v>0</v>
      </c>
      <c r="D1" s="85"/>
      <c r="E1" s="85"/>
      <c r="F1" s="85"/>
      <c r="G1" s="85"/>
      <c r="H1" s="85"/>
      <c r="I1" s="85"/>
      <c r="L1" s="23"/>
    </row>
    <row r="2" spans="1:12" ht="32.25">
      <c r="A2" s="77"/>
      <c r="B2" s="45"/>
      <c r="C2" s="84" t="s">
        <v>22</v>
      </c>
      <c r="D2" s="84"/>
      <c r="E2" s="84"/>
      <c r="F2" s="84"/>
      <c r="G2" s="84"/>
      <c r="H2" s="84"/>
      <c r="I2" s="84"/>
      <c r="L2" s="23"/>
    </row>
    <row r="3" spans="1:12" ht="13.5">
      <c r="A3" s="78" t="s">
        <v>2</v>
      </c>
      <c r="B3" s="78"/>
      <c r="C3" s="78"/>
      <c r="D3" s="83"/>
      <c r="E3" s="83"/>
      <c r="F3" s="83"/>
      <c r="G3" s="15" t="s">
        <v>3</v>
      </c>
      <c r="H3" s="42" t="s">
        <v>33</v>
      </c>
      <c r="L3" s="24"/>
    </row>
    <row r="4" spans="3:12" ht="14.25" thickBot="1">
      <c r="C4" s="79" t="s">
        <v>29</v>
      </c>
      <c r="D4" s="79" t="s">
        <v>4</v>
      </c>
      <c r="E4" s="79" t="s">
        <v>5</v>
      </c>
      <c r="F4" s="79" t="s">
        <v>6</v>
      </c>
      <c r="G4" s="79" t="s">
        <v>7</v>
      </c>
      <c r="H4" s="79" t="s">
        <v>8</v>
      </c>
      <c r="I4" s="79" t="s">
        <v>23</v>
      </c>
      <c r="J4" s="79" t="s">
        <v>24</v>
      </c>
      <c r="K4" s="81" t="s">
        <v>25</v>
      </c>
      <c r="L4" s="74" t="s">
        <v>26</v>
      </c>
    </row>
    <row r="5" spans="1:12" s="10" customFormat="1" ht="12.75">
      <c r="A5" s="11" t="s">
        <v>9</v>
      </c>
      <c r="B5" s="61" t="s">
        <v>35</v>
      </c>
      <c r="C5" s="80"/>
      <c r="D5" s="80"/>
      <c r="E5" s="80"/>
      <c r="F5" s="80"/>
      <c r="G5" s="80"/>
      <c r="H5" s="80"/>
      <c r="I5" s="80"/>
      <c r="J5" s="80"/>
      <c r="K5" s="82"/>
      <c r="L5" s="74"/>
    </row>
    <row r="6" spans="1:12" s="4" customFormat="1" ht="12.75">
      <c r="A6" s="16">
        <v>43682</v>
      </c>
      <c r="B6" s="48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4" customFormat="1" ht="12.75">
      <c r="A7" s="16">
        <f>SUM(A6+1)</f>
        <v>43683</v>
      </c>
      <c r="B7" s="48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4" customFormat="1" ht="12.75">
      <c r="A8" s="16">
        <f>SUM(A7+1)</f>
        <v>43684</v>
      </c>
      <c r="B8" s="48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s="4" customFormat="1" ht="12.75">
      <c r="A9" s="16">
        <f>SUM(A8+1)</f>
        <v>43685</v>
      </c>
      <c r="B9" s="48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4" customFormat="1" ht="12.75">
      <c r="A10" s="16">
        <f>SUM(A9+1)</f>
        <v>43686</v>
      </c>
      <c r="B10" s="48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4" customFormat="1" ht="12.75">
      <c r="A11" s="16">
        <f>A10+3</f>
        <v>43689</v>
      </c>
      <c r="B11" s="48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4" customFormat="1" ht="12.75">
      <c r="A12" s="16">
        <f>A11+1</f>
        <v>43690</v>
      </c>
      <c r="B12" s="48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4" customFormat="1" ht="12.75">
      <c r="A13" s="16">
        <f>A12+1</f>
        <v>43691</v>
      </c>
      <c r="B13" s="48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4" customFormat="1" ht="12.75">
      <c r="A14" s="16">
        <f>A13+1</f>
        <v>43692</v>
      </c>
      <c r="B14" s="48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4" customFormat="1" ht="12.75">
      <c r="A15" s="16">
        <f>A14+1</f>
        <v>43693</v>
      </c>
      <c r="B15" s="48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s="4" customFormat="1" ht="12.75">
      <c r="A16" s="16">
        <f>A15+3</f>
        <v>43696</v>
      </c>
      <c r="B16" s="48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s="4" customFormat="1" ht="12.75">
      <c r="A17" s="16">
        <f>A16+1</f>
        <v>43697</v>
      </c>
      <c r="B17" s="48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s="4" customFormat="1" ht="12.75">
      <c r="A18" s="16">
        <f>A17+1</f>
        <v>43698</v>
      </c>
      <c r="B18" s="48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s="4" customFormat="1" ht="12.75">
      <c r="A19" s="16">
        <f>A18+1</f>
        <v>43699</v>
      </c>
      <c r="B19" s="48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s="4" customFormat="1" ht="12.75">
      <c r="A20" s="16">
        <f>A19+1</f>
        <v>43700</v>
      </c>
      <c r="B20" s="48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3.5">
      <c r="A21" s="16">
        <f>A20+3</f>
        <v>43703</v>
      </c>
      <c r="B21" s="48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3.5">
      <c r="A22" s="16">
        <f>A21+1</f>
        <v>43704</v>
      </c>
      <c r="B22" s="48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3.5">
      <c r="A23" s="16">
        <f>A22+1</f>
        <v>43705</v>
      </c>
      <c r="B23" s="48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3.5">
      <c r="A24" s="16">
        <f>A23+1</f>
        <v>43706</v>
      </c>
      <c r="B24" s="48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3.5">
      <c r="A25" s="16">
        <f>A24+1</f>
        <v>43707</v>
      </c>
      <c r="B25" s="48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3.5">
      <c r="A26" s="16">
        <f>A25+3</f>
        <v>43710</v>
      </c>
      <c r="B26" s="48"/>
      <c r="C26" s="25" t="s">
        <v>12</v>
      </c>
      <c r="D26" s="25" t="s">
        <v>12</v>
      </c>
      <c r="E26" s="25" t="s">
        <v>12</v>
      </c>
      <c r="F26" s="25" t="s">
        <v>12</v>
      </c>
      <c r="G26" s="25" t="s">
        <v>12</v>
      </c>
      <c r="H26" s="25" t="s">
        <v>12</v>
      </c>
      <c r="I26" s="25" t="s">
        <v>12</v>
      </c>
      <c r="J26" s="25" t="s">
        <v>12</v>
      </c>
      <c r="K26" s="25" t="s">
        <v>12</v>
      </c>
      <c r="L26" s="25" t="s">
        <v>12</v>
      </c>
    </row>
    <row r="27" spans="1:12" ht="13.5">
      <c r="A27" s="16">
        <f>A26+1</f>
        <v>43711</v>
      </c>
      <c r="B27" s="48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3.5">
      <c r="A28" s="16">
        <f>A27+1</f>
        <v>43712</v>
      </c>
      <c r="B28" s="48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3.5">
      <c r="A29" s="16">
        <f>A28+1</f>
        <v>43713</v>
      </c>
      <c r="B29" s="48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3.5">
      <c r="A30" s="16">
        <f>A29+1</f>
        <v>43714</v>
      </c>
      <c r="B30" s="48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3.5">
      <c r="A31" s="16">
        <f>A30+3</f>
        <v>43717</v>
      </c>
      <c r="B31" s="48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3.5">
      <c r="A32" s="16">
        <f>A31+1</f>
        <v>43718</v>
      </c>
      <c r="B32" s="48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3.5">
      <c r="A33" s="16">
        <f>A32+1</f>
        <v>43719</v>
      </c>
      <c r="B33" s="48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3.5">
      <c r="A34" s="16">
        <f>A33+1</f>
        <v>43720</v>
      </c>
      <c r="B34" s="48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3.5">
      <c r="A35" s="16">
        <f>A34+1</f>
        <v>43721</v>
      </c>
      <c r="B35" s="48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3.5">
      <c r="A36" s="16">
        <f>A35+3</f>
        <v>43724</v>
      </c>
      <c r="B36" s="48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3.5">
      <c r="A37" s="16">
        <f>A36+1</f>
        <v>43725</v>
      </c>
      <c r="B37" s="48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3.5">
      <c r="A38" s="16">
        <f>A37+1</f>
        <v>43726</v>
      </c>
      <c r="B38" s="48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3.5">
      <c r="A39" s="16">
        <f>A38+1</f>
        <v>43727</v>
      </c>
      <c r="B39" s="48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3.5">
      <c r="A40" s="16">
        <f>A39+1</f>
        <v>43728</v>
      </c>
      <c r="B40" s="48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3.5">
      <c r="A41" s="16">
        <f>A40+3</f>
        <v>43731</v>
      </c>
      <c r="B41" s="48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3.5">
      <c r="A42" s="16">
        <f>A41+1</f>
        <v>43732</v>
      </c>
      <c r="B42" s="48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3.5">
      <c r="A43" s="16">
        <f>A42+1</f>
        <v>43733</v>
      </c>
      <c r="B43" s="48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3.5">
      <c r="A44" s="16">
        <f>A43+1</f>
        <v>43734</v>
      </c>
      <c r="B44" s="48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3.5">
      <c r="A45" s="16">
        <f>A44+1</f>
        <v>43735</v>
      </c>
      <c r="B45" s="48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3.5">
      <c r="A46" s="16">
        <f>A45+3</f>
        <v>43738</v>
      </c>
      <c r="B46" s="48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3.5">
      <c r="A47" s="16">
        <f>A46+1</f>
        <v>43739</v>
      </c>
      <c r="B47" s="48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3.5">
      <c r="A48" s="16">
        <f>A47+1</f>
        <v>43740</v>
      </c>
      <c r="B48" s="48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3.5">
      <c r="A49" s="16">
        <f>A48+1</f>
        <v>43741</v>
      </c>
      <c r="B49" s="48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3.5">
      <c r="A50" s="16">
        <f>A49+1</f>
        <v>43742</v>
      </c>
      <c r="B50" s="48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3.5">
      <c r="A51" s="16">
        <f>A50+3</f>
        <v>43745</v>
      </c>
      <c r="B51" s="48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3.5">
      <c r="A52" s="16">
        <f>A51+1</f>
        <v>43746</v>
      </c>
      <c r="B52" s="48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3.5">
      <c r="A53" s="16">
        <f>A52+1</f>
        <v>43747</v>
      </c>
      <c r="B53" s="48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3.5">
      <c r="A54" s="16">
        <f>A53+1</f>
        <v>43748</v>
      </c>
      <c r="B54" s="48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3.5">
      <c r="A55" s="16">
        <f>A54+1</f>
        <v>43749</v>
      </c>
      <c r="B55" s="48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3.5">
      <c r="A56" s="16">
        <f>A55+3</f>
        <v>43752</v>
      </c>
      <c r="B56" s="48"/>
      <c r="C56" s="25" t="s">
        <v>12</v>
      </c>
      <c r="D56" s="25" t="s">
        <v>12</v>
      </c>
      <c r="E56" s="25" t="s">
        <v>12</v>
      </c>
      <c r="F56" s="25" t="s">
        <v>12</v>
      </c>
      <c r="G56" s="25" t="s">
        <v>12</v>
      </c>
      <c r="H56" s="25" t="s">
        <v>12</v>
      </c>
      <c r="I56" s="25" t="s">
        <v>12</v>
      </c>
      <c r="J56" s="25" t="s">
        <v>12</v>
      </c>
      <c r="K56" s="25" t="s">
        <v>12</v>
      </c>
      <c r="L56" s="25" t="s">
        <v>12</v>
      </c>
    </row>
    <row r="57" spans="1:12" ht="13.5">
      <c r="A57" s="16">
        <f>A56+1</f>
        <v>43753</v>
      </c>
      <c r="B57" s="48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3.5">
      <c r="A58" s="16">
        <f>A57+1</f>
        <v>43754</v>
      </c>
      <c r="B58" s="48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3.5">
      <c r="A59" s="16">
        <f>A58+1</f>
        <v>43755</v>
      </c>
      <c r="B59" s="48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3.5">
      <c r="A60" s="16">
        <f>A59+1</f>
        <v>43756</v>
      </c>
      <c r="B60" s="48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3.5">
      <c r="A61" s="16">
        <f>A60+3</f>
        <v>43759</v>
      </c>
      <c r="B61" s="48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3.5">
      <c r="A62" s="16">
        <f>A61+1</f>
        <v>43760</v>
      </c>
      <c r="B62" s="48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3.5">
      <c r="A63" s="16">
        <f>A62+1</f>
        <v>43761</v>
      </c>
      <c r="B63" s="48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3.5">
      <c r="A64" s="16">
        <f>A63+1</f>
        <v>43762</v>
      </c>
      <c r="B64" s="48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3.5">
      <c r="A65" s="16">
        <f>A64+1</f>
        <v>43763</v>
      </c>
      <c r="B65" s="48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3.5">
      <c r="A66" s="16">
        <f>A65+3</f>
        <v>43766</v>
      </c>
      <c r="B66" s="48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3.5">
      <c r="A67" s="16">
        <f>A66+1</f>
        <v>43767</v>
      </c>
      <c r="B67" s="48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3.5">
      <c r="A68" s="16">
        <f>A67+1</f>
        <v>43768</v>
      </c>
      <c r="B68" s="48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3.5">
      <c r="A69" s="16">
        <f>A68+1</f>
        <v>43769</v>
      </c>
      <c r="B69" s="48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3.5">
      <c r="A70" s="16">
        <f>A69+1</f>
        <v>43770</v>
      </c>
      <c r="B70" s="48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253" s="2" customFormat="1" ht="13.5">
      <c r="A71" s="16">
        <f>A70+3</f>
        <v>43773</v>
      </c>
      <c r="B71" s="4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2"/>
      <c r="X71" s="12"/>
      <c r="Y71" s="12"/>
      <c r="AJ71" s="12"/>
      <c r="AK71" s="12"/>
      <c r="AV71" s="12"/>
      <c r="AW71" s="12"/>
      <c r="BH71" s="12"/>
      <c r="BI71" s="12"/>
      <c r="BT71" s="12"/>
      <c r="BU71" s="12"/>
      <c r="CF71" s="12"/>
      <c r="CG71" s="12"/>
      <c r="CR71" s="12"/>
      <c r="CS71" s="12"/>
      <c r="DD71" s="12"/>
      <c r="DE71" s="12"/>
      <c r="DP71" s="12"/>
      <c r="DQ71" s="12"/>
      <c r="EB71" s="12"/>
      <c r="EC71" s="12"/>
      <c r="EN71" s="12"/>
      <c r="EO71" s="12"/>
      <c r="EZ71" s="12"/>
      <c r="FA71" s="12"/>
      <c r="FL71" s="12"/>
      <c r="FM71" s="12"/>
      <c r="FX71" s="12"/>
      <c r="FY71" s="12"/>
      <c r="GJ71" s="12"/>
      <c r="GK71" s="12"/>
      <c r="GV71" s="12"/>
      <c r="GW71" s="12"/>
      <c r="HH71" s="12"/>
      <c r="HI71" s="12"/>
      <c r="HT71" s="12"/>
      <c r="HU71" s="12"/>
      <c r="IF71" s="12"/>
      <c r="IG71" s="12"/>
      <c r="IR71" s="12"/>
      <c r="IS71" s="12"/>
    </row>
    <row r="72" spans="1:12" ht="13.5">
      <c r="A72" s="39">
        <f>A71+1</f>
        <v>43774</v>
      </c>
      <c r="B72" s="63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3.5">
      <c r="A73" s="16">
        <f>A72+1</f>
        <v>43775</v>
      </c>
      <c r="B73" s="48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3.5">
      <c r="A74" s="16">
        <f>A73+1</f>
        <v>43776</v>
      </c>
      <c r="B74" s="48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13.5">
      <c r="A75" s="16">
        <f>A74+1</f>
        <v>43777</v>
      </c>
      <c r="B75" s="48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3.5">
      <c r="A76" s="16">
        <f>A75+3</f>
        <v>43780</v>
      </c>
      <c r="B76" s="48"/>
      <c r="C76" s="25" t="s">
        <v>12</v>
      </c>
      <c r="D76" s="25" t="s">
        <v>12</v>
      </c>
      <c r="E76" s="25" t="s">
        <v>12</v>
      </c>
      <c r="F76" s="25" t="s">
        <v>12</v>
      </c>
      <c r="G76" s="25" t="s">
        <v>12</v>
      </c>
      <c r="H76" s="25" t="s">
        <v>12</v>
      </c>
      <c r="I76" s="25" t="s">
        <v>12</v>
      </c>
      <c r="J76" s="25" t="s">
        <v>12</v>
      </c>
      <c r="K76" s="25" t="s">
        <v>12</v>
      </c>
      <c r="L76" s="25" t="s">
        <v>12</v>
      </c>
    </row>
    <row r="77" spans="1:12" ht="13.5">
      <c r="A77" s="16">
        <f>A76+1</f>
        <v>43781</v>
      </c>
      <c r="B77" s="48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3.5">
      <c r="A78" s="16">
        <f>A77+1</f>
        <v>43782</v>
      </c>
      <c r="B78" s="48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13.5">
      <c r="A79" s="16">
        <f>A78+1</f>
        <v>43783</v>
      </c>
      <c r="B79" s="48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3.5">
      <c r="A80" s="16">
        <f>A79+1</f>
        <v>43784</v>
      </c>
      <c r="B80" s="48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13.5">
      <c r="A81" s="16">
        <f>A80+3</f>
        <v>43787</v>
      </c>
      <c r="B81" s="48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3.5">
      <c r="A82" s="16">
        <f>A81+1</f>
        <v>43788</v>
      </c>
      <c r="B82" s="48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3.5">
      <c r="A83" s="16">
        <f>A82+1</f>
        <v>43789</v>
      </c>
      <c r="B83" s="48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3.5">
      <c r="A84" s="16">
        <f>A83+1</f>
        <v>43790</v>
      </c>
      <c r="B84" s="48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3.5">
      <c r="A85" s="16">
        <f>A84+1</f>
        <v>43791</v>
      </c>
      <c r="B85" s="48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3.5">
      <c r="A86" s="16">
        <f>A85+3</f>
        <v>43794</v>
      </c>
      <c r="B86" s="48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3.5">
      <c r="A87" s="16">
        <f>A86+1</f>
        <v>43795</v>
      </c>
      <c r="B87" s="48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3.5">
      <c r="A88" s="16">
        <f>A87+1</f>
        <v>43796</v>
      </c>
      <c r="B88" s="48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3.5">
      <c r="A89" s="16">
        <f>A88+1</f>
        <v>43797</v>
      </c>
      <c r="B89" s="48"/>
      <c r="C89" s="25" t="s">
        <v>12</v>
      </c>
      <c r="D89" s="25" t="s">
        <v>12</v>
      </c>
      <c r="E89" s="25" t="s">
        <v>12</v>
      </c>
      <c r="F89" s="25" t="s">
        <v>12</v>
      </c>
      <c r="G89" s="25" t="s">
        <v>12</v>
      </c>
      <c r="H89" s="25" t="s">
        <v>12</v>
      </c>
      <c r="I89" s="25" t="s">
        <v>12</v>
      </c>
      <c r="J89" s="25" t="s">
        <v>12</v>
      </c>
      <c r="K89" s="25" t="s">
        <v>12</v>
      </c>
      <c r="L89" s="25" t="s">
        <v>12</v>
      </c>
    </row>
    <row r="90" spans="1:12" ht="13.5">
      <c r="A90" s="16">
        <f>A89+1</f>
        <v>43798</v>
      </c>
      <c r="B90" s="48"/>
      <c r="C90" s="25" t="s">
        <v>12</v>
      </c>
      <c r="D90" s="25" t="s">
        <v>12</v>
      </c>
      <c r="E90" s="25" t="s">
        <v>12</v>
      </c>
      <c r="F90" s="25" t="s">
        <v>12</v>
      </c>
      <c r="G90" s="25" t="s">
        <v>12</v>
      </c>
      <c r="H90" s="25" t="s">
        <v>12</v>
      </c>
      <c r="I90" s="25" t="s">
        <v>12</v>
      </c>
      <c r="J90" s="25" t="s">
        <v>12</v>
      </c>
      <c r="K90" s="25" t="s">
        <v>12</v>
      </c>
      <c r="L90" s="25" t="s">
        <v>12</v>
      </c>
    </row>
    <row r="91" spans="1:12" ht="13.5">
      <c r="A91" s="16">
        <f>A90+3</f>
        <v>43801</v>
      </c>
      <c r="B91" s="48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3.5">
      <c r="A92" s="16">
        <f>A91+1</f>
        <v>43802</v>
      </c>
      <c r="B92" s="48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3.5">
      <c r="A93" s="16">
        <f>A92+1</f>
        <v>43803</v>
      </c>
      <c r="B93" s="48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3.5">
      <c r="A94" s="16">
        <f>A93+1</f>
        <v>43804</v>
      </c>
      <c r="B94" s="48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3.5">
      <c r="A95" s="16">
        <f>A94+1</f>
        <v>43805</v>
      </c>
      <c r="B95" s="48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3.5">
      <c r="A96" s="16">
        <f>A95+3</f>
        <v>43808</v>
      </c>
      <c r="B96" s="48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3.5">
      <c r="A97" s="16">
        <f>A96+1</f>
        <v>43809</v>
      </c>
      <c r="B97" s="48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3.5">
      <c r="A98" s="16">
        <f>A97+1</f>
        <v>43810</v>
      </c>
      <c r="B98" s="48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3.5">
      <c r="A99" s="16">
        <f>A98+1</f>
        <v>43811</v>
      </c>
      <c r="B99" s="48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3.5">
      <c r="A100" s="16">
        <f>A99+1</f>
        <v>43812</v>
      </c>
      <c r="B100" s="48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13.5">
      <c r="A101" s="16">
        <f>A100+3</f>
        <v>43815</v>
      </c>
      <c r="B101" s="48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3.5">
      <c r="A102" s="16">
        <f>A101+1</f>
        <v>43816</v>
      </c>
      <c r="B102" s="48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3.5">
      <c r="A103" s="16">
        <f>A102+1</f>
        <v>43817</v>
      </c>
      <c r="B103" s="48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13.5">
      <c r="A104" s="16">
        <f>A103+1</f>
        <v>43818</v>
      </c>
      <c r="B104" s="48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3.5">
      <c r="A105" s="16">
        <f>A104+1</f>
        <v>43819</v>
      </c>
      <c r="B105" s="48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13.5">
      <c r="A106" s="16">
        <f>A105+3</f>
        <v>43822</v>
      </c>
      <c r="B106" s="48"/>
      <c r="C106" s="25" t="s">
        <v>13</v>
      </c>
      <c r="D106" s="25" t="s">
        <v>13</v>
      </c>
      <c r="E106" s="25" t="s">
        <v>13</v>
      </c>
      <c r="F106" s="25" t="s">
        <v>13</v>
      </c>
      <c r="G106" s="25" t="s">
        <v>13</v>
      </c>
      <c r="H106" s="25" t="s">
        <v>13</v>
      </c>
      <c r="I106" s="25" t="s">
        <v>13</v>
      </c>
      <c r="J106" s="25" t="s">
        <v>13</v>
      </c>
      <c r="K106" s="25" t="s">
        <v>13</v>
      </c>
      <c r="L106" s="25" t="s">
        <v>13</v>
      </c>
    </row>
    <row r="107" spans="1:12" ht="13.5">
      <c r="A107" s="16">
        <f>A106+1</f>
        <v>43823</v>
      </c>
      <c r="B107" s="48"/>
      <c r="C107" s="25" t="s">
        <v>13</v>
      </c>
      <c r="D107" s="25" t="s">
        <v>13</v>
      </c>
      <c r="E107" s="25" t="s">
        <v>13</v>
      </c>
      <c r="F107" s="25" t="s">
        <v>13</v>
      </c>
      <c r="G107" s="25" t="s">
        <v>13</v>
      </c>
      <c r="H107" s="25" t="s">
        <v>13</v>
      </c>
      <c r="I107" s="25" t="s">
        <v>13</v>
      </c>
      <c r="J107" s="25" t="s">
        <v>13</v>
      </c>
      <c r="K107" s="25" t="s">
        <v>13</v>
      </c>
      <c r="L107" s="25" t="s">
        <v>13</v>
      </c>
    </row>
    <row r="108" spans="1:12" ht="13.5">
      <c r="A108" s="16">
        <f>A107+1</f>
        <v>43824</v>
      </c>
      <c r="B108" s="48"/>
      <c r="C108" s="25" t="s">
        <v>12</v>
      </c>
      <c r="D108" s="25" t="s">
        <v>12</v>
      </c>
      <c r="E108" s="25" t="s">
        <v>12</v>
      </c>
      <c r="F108" s="25" t="s">
        <v>12</v>
      </c>
      <c r="G108" s="25" t="s">
        <v>12</v>
      </c>
      <c r="H108" s="25" t="s">
        <v>12</v>
      </c>
      <c r="I108" s="25" t="s">
        <v>12</v>
      </c>
      <c r="J108" s="25" t="s">
        <v>12</v>
      </c>
      <c r="K108" s="25" t="s">
        <v>12</v>
      </c>
      <c r="L108" s="25" t="s">
        <v>12</v>
      </c>
    </row>
    <row r="109" spans="1:12" ht="13.5">
      <c r="A109" s="16">
        <f>A108+1</f>
        <v>43825</v>
      </c>
      <c r="B109" s="48"/>
      <c r="C109" s="25" t="s">
        <v>13</v>
      </c>
      <c r="D109" s="25" t="s">
        <v>13</v>
      </c>
      <c r="E109" s="25" t="s">
        <v>13</v>
      </c>
      <c r="F109" s="25" t="s">
        <v>13</v>
      </c>
      <c r="G109" s="25" t="s">
        <v>13</v>
      </c>
      <c r="H109" s="25" t="s">
        <v>13</v>
      </c>
      <c r="I109" s="25" t="s">
        <v>13</v>
      </c>
      <c r="J109" s="25" t="s">
        <v>13</v>
      </c>
      <c r="K109" s="25" t="s">
        <v>13</v>
      </c>
      <c r="L109" s="25" t="s">
        <v>13</v>
      </c>
    </row>
    <row r="110" spans="1:12" ht="13.5">
      <c r="A110" s="16">
        <f>A109+1</f>
        <v>43826</v>
      </c>
      <c r="B110" s="48"/>
      <c r="C110" s="25" t="s">
        <v>13</v>
      </c>
      <c r="D110" s="25" t="s">
        <v>13</v>
      </c>
      <c r="E110" s="25" t="s">
        <v>13</v>
      </c>
      <c r="F110" s="25" t="s">
        <v>13</v>
      </c>
      <c r="G110" s="25" t="s">
        <v>13</v>
      </c>
      <c r="H110" s="25" t="s">
        <v>13</v>
      </c>
      <c r="I110" s="25" t="s">
        <v>13</v>
      </c>
      <c r="J110" s="25" t="s">
        <v>13</v>
      </c>
      <c r="K110" s="25" t="s">
        <v>13</v>
      </c>
      <c r="L110" s="25" t="s">
        <v>13</v>
      </c>
    </row>
    <row r="111" spans="1:12" ht="13.5">
      <c r="A111" s="16">
        <f>A110+3</f>
        <v>43829</v>
      </c>
      <c r="B111" s="48"/>
      <c r="C111" s="25" t="s">
        <v>13</v>
      </c>
      <c r="D111" s="25" t="s">
        <v>13</v>
      </c>
      <c r="E111" s="25" t="s">
        <v>13</v>
      </c>
      <c r="F111" s="25" t="s">
        <v>13</v>
      </c>
      <c r="G111" s="25" t="s">
        <v>13</v>
      </c>
      <c r="H111" s="25" t="s">
        <v>13</v>
      </c>
      <c r="I111" s="25" t="s">
        <v>13</v>
      </c>
      <c r="J111" s="25" t="s">
        <v>13</v>
      </c>
      <c r="K111" s="25" t="s">
        <v>13</v>
      </c>
      <c r="L111" s="25" t="s">
        <v>13</v>
      </c>
    </row>
    <row r="112" spans="1:12" ht="13.5">
      <c r="A112" s="16">
        <f>A111+1</f>
        <v>43830</v>
      </c>
      <c r="B112" s="48"/>
      <c r="C112" s="25" t="s">
        <v>13</v>
      </c>
      <c r="D112" s="25" t="s">
        <v>13</v>
      </c>
      <c r="E112" s="25" t="s">
        <v>13</v>
      </c>
      <c r="F112" s="25" t="s">
        <v>13</v>
      </c>
      <c r="G112" s="25" t="s">
        <v>13</v>
      </c>
      <c r="H112" s="25" t="s">
        <v>13</v>
      </c>
      <c r="I112" s="25" t="s">
        <v>13</v>
      </c>
      <c r="J112" s="25" t="s">
        <v>13</v>
      </c>
      <c r="K112" s="25" t="s">
        <v>13</v>
      </c>
      <c r="L112" s="25" t="s">
        <v>13</v>
      </c>
    </row>
    <row r="113" spans="1:12" ht="13.5">
      <c r="A113" s="16">
        <f>A112+1</f>
        <v>43831</v>
      </c>
      <c r="B113" s="48"/>
      <c r="C113" s="25" t="s">
        <v>12</v>
      </c>
      <c r="D113" s="25" t="s">
        <v>12</v>
      </c>
      <c r="E113" s="25" t="s">
        <v>12</v>
      </c>
      <c r="F113" s="25" t="s">
        <v>12</v>
      </c>
      <c r="G113" s="25" t="s">
        <v>12</v>
      </c>
      <c r="H113" s="25" t="s">
        <v>12</v>
      </c>
      <c r="I113" s="25" t="s">
        <v>12</v>
      </c>
      <c r="J113" s="25" t="s">
        <v>12</v>
      </c>
      <c r="K113" s="25" t="s">
        <v>12</v>
      </c>
      <c r="L113" s="25" t="s">
        <v>12</v>
      </c>
    </row>
    <row r="114" spans="1:12" ht="13.5">
      <c r="A114" s="16">
        <f>A113+1</f>
        <v>43832</v>
      </c>
      <c r="B114" s="48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13.5">
      <c r="A115" s="16">
        <f>A114+1</f>
        <v>43833</v>
      </c>
      <c r="B115" s="48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3.5">
      <c r="A116" s="16">
        <f>A115+3</f>
        <v>43836</v>
      </c>
      <c r="B116" s="48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3.5">
      <c r="A117" s="16">
        <f>A116+1</f>
        <v>43837</v>
      </c>
      <c r="B117" s="48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3.5">
      <c r="A118" s="16">
        <f>A117+1</f>
        <v>43838</v>
      </c>
      <c r="B118" s="48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13.5">
      <c r="A119" s="16">
        <f>A118+1</f>
        <v>43839</v>
      </c>
      <c r="B119" s="48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3.5">
      <c r="A120" s="16">
        <f>A119+1</f>
        <v>43840</v>
      </c>
      <c r="B120" s="48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3.5">
      <c r="A121" s="16">
        <f>A120+3</f>
        <v>43843</v>
      </c>
      <c r="B121" s="48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13.5">
      <c r="A122" s="16">
        <f>A121+1</f>
        <v>43844</v>
      </c>
      <c r="B122" s="48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13.5">
      <c r="A123" s="16">
        <f>A122+1</f>
        <v>43845</v>
      </c>
      <c r="B123" s="48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3.5">
      <c r="A124" s="16">
        <f>A123+1</f>
        <v>43846</v>
      </c>
      <c r="B124" s="48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13.5">
      <c r="A125" s="16">
        <f>A124+1</f>
        <v>43847</v>
      </c>
      <c r="B125" s="48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ht="13.5">
      <c r="A126" s="16">
        <f>A125+3</f>
        <v>43850</v>
      </c>
      <c r="B126" s="48"/>
      <c r="C126" s="25" t="s">
        <v>12</v>
      </c>
      <c r="D126" s="25" t="s">
        <v>12</v>
      </c>
      <c r="E126" s="25" t="s">
        <v>12</v>
      </c>
      <c r="F126" s="25" t="s">
        <v>12</v>
      </c>
      <c r="G126" s="25" t="s">
        <v>12</v>
      </c>
      <c r="H126" s="25" t="s">
        <v>12</v>
      </c>
      <c r="I126" s="25" t="s">
        <v>12</v>
      </c>
      <c r="J126" s="25" t="s">
        <v>12</v>
      </c>
      <c r="K126" s="25" t="s">
        <v>12</v>
      </c>
      <c r="L126" s="25" t="s">
        <v>12</v>
      </c>
    </row>
    <row r="127" spans="1:12" ht="13.5">
      <c r="A127" s="16">
        <f>A126+1</f>
        <v>43851</v>
      </c>
      <c r="B127" s="48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13.5">
      <c r="A128" s="16">
        <f>A127+1</f>
        <v>43852</v>
      </c>
      <c r="B128" s="48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ht="13.5">
      <c r="A129" s="16">
        <f>A128+1</f>
        <v>43853</v>
      </c>
      <c r="B129" s="48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13.5">
      <c r="A130" s="16">
        <f>A129+1</f>
        <v>43854</v>
      </c>
      <c r="B130" s="48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13.5">
      <c r="A131" s="16">
        <f>A130+3</f>
        <v>43857</v>
      </c>
      <c r="B131" s="48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13.5">
      <c r="A132" s="16">
        <f>A131+1</f>
        <v>43858</v>
      </c>
      <c r="B132" s="48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13.5">
      <c r="A133" s="16">
        <f>A132+1</f>
        <v>43859</v>
      </c>
      <c r="B133" s="48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13.5">
      <c r="A134" s="16">
        <f>A133+1</f>
        <v>43860</v>
      </c>
      <c r="B134" s="48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3.5">
      <c r="A135" s="16">
        <f>A134+1</f>
        <v>43861</v>
      </c>
      <c r="B135" s="48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13.5">
      <c r="A136" s="16">
        <f>A135+3</f>
        <v>43864</v>
      </c>
      <c r="B136" s="48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13.5">
      <c r="A137" s="16">
        <f>A136+1</f>
        <v>43865</v>
      </c>
      <c r="B137" s="48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3.5">
      <c r="A138" s="16">
        <f>A137+1</f>
        <v>43866</v>
      </c>
      <c r="B138" s="48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ht="13.5">
      <c r="A139" s="16">
        <f>A138+1</f>
        <v>43867</v>
      </c>
      <c r="B139" s="48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13.5">
      <c r="A140" s="16">
        <f>A139+1</f>
        <v>43868</v>
      </c>
      <c r="B140" s="48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3.5">
      <c r="A141" s="16">
        <f>A140+3</f>
        <v>43871</v>
      </c>
      <c r="B141" s="48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ht="13.5">
      <c r="A142" s="16">
        <f>A141+1</f>
        <v>43872</v>
      </c>
      <c r="B142" s="48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13.5">
      <c r="A143" s="16">
        <f>A142+1</f>
        <v>43873</v>
      </c>
      <c r="B143" s="48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ht="13.5">
      <c r="A144" s="16">
        <f>A143+1</f>
        <v>43874</v>
      </c>
      <c r="B144" s="48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13.5">
      <c r="A145" s="16">
        <f>A144+1</f>
        <v>43875</v>
      </c>
      <c r="B145" s="48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3.5">
      <c r="A146" s="16">
        <f>A145+3</f>
        <v>43878</v>
      </c>
      <c r="B146" s="48"/>
      <c r="C146" s="25" t="s">
        <v>12</v>
      </c>
      <c r="D146" s="25" t="s">
        <v>12</v>
      </c>
      <c r="E146" s="25" t="s">
        <v>12</v>
      </c>
      <c r="F146" s="25" t="s">
        <v>12</v>
      </c>
      <c r="G146" s="25" t="s">
        <v>12</v>
      </c>
      <c r="H146" s="25" t="s">
        <v>12</v>
      </c>
      <c r="I146" s="25" t="s">
        <v>12</v>
      </c>
      <c r="J146" s="25" t="s">
        <v>12</v>
      </c>
      <c r="K146" s="25" t="s">
        <v>12</v>
      </c>
      <c r="L146" s="25" t="s">
        <v>12</v>
      </c>
    </row>
    <row r="147" spans="1:12" ht="13.5">
      <c r="A147" s="16">
        <f>A146+1</f>
        <v>43879</v>
      </c>
      <c r="B147" s="48"/>
      <c r="C147" s="25" t="s">
        <v>13</v>
      </c>
      <c r="D147" s="25" t="s">
        <v>13</v>
      </c>
      <c r="E147" s="25" t="s">
        <v>13</v>
      </c>
      <c r="F147" s="25" t="s">
        <v>13</v>
      </c>
      <c r="G147" s="25" t="s">
        <v>13</v>
      </c>
      <c r="H147" s="25" t="s">
        <v>13</v>
      </c>
      <c r="I147" s="25" t="s">
        <v>13</v>
      </c>
      <c r="J147" s="25" t="s">
        <v>13</v>
      </c>
      <c r="K147" s="25" t="s">
        <v>13</v>
      </c>
      <c r="L147" s="25" t="s">
        <v>13</v>
      </c>
    </row>
    <row r="148" spans="1:12" ht="13.5">
      <c r="A148" s="16">
        <f>A147+1</f>
        <v>43880</v>
      </c>
      <c r="B148" s="48"/>
      <c r="C148" s="25" t="s">
        <v>13</v>
      </c>
      <c r="D148" s="25" t="s">
        <v>13</v>
      </c>
      <c r="E148" s="25" t="s">
        <v>13</v>
      </c>
      <c r="F148" s="25" t="s">
        <v>13</v>
      </c>
      <c r="G148" s="25" t="s">
        <v>13</v>
      </c>
      <c r="H148" s="25" t="s">
        <v>13</v>
      </c>
      <c r="I148" s="25" t="s">
        <v>13</v>
      </c>
      <c r="J148" s="25" t="s">
        <v>13</v>
      </c>
      <c r="K148" s="25" t="s">
        <v>13</v>
      </c>
      <c r="L148" s="25" t="s">
        <v>13</v>
      </c>
    </row>
    <row r="149" spans="1:12" ht="13.5">
      <c r="A149" s="16">
        <f>A148+1</f>
        <v>43881</v>
      </c>
      <c r="B149" s="48"/>
      <c r="C149" s="25" t="s">
        <v>13</v>
      </c>
      <c r="D149" s="25" t="s">
        <v>13</v>
      </c>
      <c r="E149" s="25" t="s">
        <v>13</v>
      </c>
      <c r="F149" s="25" t="s">
        <v>13</v>
      </c>
      <c r="G149" s="25" t="s">
        <v>13</v>
      </c>
      <c r="H149" s="25" t="s">
        <v>13</v>
      </c>
      <c r="I149" s="25" t="s">
        <v>13</v>
      </c>
      <c r="J149" s="25" t="s">
        <v>13</v>
      </c>
      <c r="K149" s="25" t="s">
        <v>13</v>
      </c>
      <c r="L149" s="25" t="s">
        <v>13</v>
      </c>
    </row>
    <row r="150" spans="1:12" ht="13.5">
      <c r="A150" s="16">
        <f>A149+1</f>
        <v>43882</v>
      </c>
      <c r="B150" s="48"/>
      <c r="C150" s="25" t="s">
        <v>13</v>
      </c>
      <c r="D150" s="25" t="s">
        <v>13</v>
      </c>
      <c r="E150" s="25" t="s">
        <v>13</v>
      </c>
      <c r="F150" s="25" t="s">
        <v>13</v>
      </c>
      <c r="G150" s="25" t="s">
        <v>13</v>
      </c>
      <c r="H150" s="25" t="s">
        <v>13</v>
      </c>
      <c r="I150" s="25" t="s">
        <v>13</v>
      </c>
      <c r="J150" s="25" t="s">
        <v>13</v>
      </c>
      <c r="K150" s="25" t="s">
        <v>13</v>
      </c>
      <c r="L150" s="25" t="s">
        <v>13</v>
      </c>
    </row>
    <row r="151" spans="1:12" ht="13.5">
      <c r="A151" s="16">
        <f>A150+3</f>
        <v>43885</v>
      </c>
      <c r="B151" s="48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spans="1:12" ht="13.5">
      <c r="A152" s="16">
        <f>A151+1</f>
        <v>43886</v>
      </c>
      <c r="B152" s="48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spans="1:12" ht="13.5">
      <c r="A153" s="16">
        <f>A152+1</f>
        <v>43887</v>
      </c>
      <c r="B153" s="48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ht="13.5">
      <c r="A154" s="16">
        <f>A153+1</f>
        <v>43888</v>
      </c>
      <c r="B154" s="48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ht="13.5">
      <c r="A155" s="16">
        <f>A154+1</f>
        <v>43889</v>
      </c>
      <c r="B155" s="48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spans="1:12" ht="13.5">
      <c r="A156" s="16">
        <f>A155+3</f>
        <v>43892</v>
      </c>
      <c r="B156" s="48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13.5">
      <c r="A157" s="16">
        <f>A156+1</f>
        <v>43893</v>
      </c>
      <c r="B157" s="48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ht="13.5">
      <c r="A158" s="16">
        <f>A157+1</f>
        <v>43894</v>
      </c>
      <c r="B158" s="48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ht="13.5">
      <c r="A159" s="16">
        <f>A158+1</f>
        <v>43895</v>
      </c>
      <c r="B159" s="48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ht="13.5">
      <c r="A160" s="16">
        <f>A159+1</f>
        <v>43896</v>
      </c>
      <c r="B160" s="48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13.5">
      <c r="A161" s="16">
        <f>A160+3</f>
        <v>43899</v>
      </c>
      <c r="B161" s="48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1:12" ht="13.5">
      <c r="A162" s="16">
        <f>A161+1</f>
        <v>43900</v>
      </c>
      <c r="B162" s="48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ht="13.5">
      <c r="A163" s="16">
        <f>A162+1</f>
        <v>43901</v>
      </c>
      <c r="B163" s="48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ht="13.5">
      <c r="A164" s="16">
        <f>A163+1</f>
        <v>43902</v>
      </c>
      <c r="B164" s="48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ht="13.5">
      <c r="A165" s="16">
        <f>A164+1</f>
        <v>43903</v>
      </c>
      <c r="B165" s="48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spans="1:12" ht="13.5">
      <c r="A166" s="16">
        <f>A165+3</f>
        <v>43906</v>
      </c>
      <c r="B166" s="48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ht="13.5">
      <c r="A167" s="16">
        <f>A166+1</f>
        <v>43907</v>
      </c>
      <c r="B167" s="48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13.5">
      <c r="A168" s="16">
        <f>A167+1</f>
        <v>43908</v>
      </c>
      <c r="B168" s="48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ht="13.5">
      <c r="A169" s="16">
        <f>A168+1</f>
        <v>43909</v>
      </c>
      <c r="B169" s="48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13.5">
      <c r="A170" s="16">
        <f>A169+1</f>
        <v>43910</v>
      </c>
      <c r="B170" s="48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13.5">
      <c r="A171" s="16">
        <f>A170+3</f>
        <v>43913</v>
      </c>
      <c r="B171" s="48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13.5">
      <c r="A172" s="16">
        <f>A171+1</f>
        <v>43914</v>
      </c>
      <c r="B172" s="48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ht="13.5">
      <c r="A173" s="16">
        <f>A172+1</f>
        <v>43915</v>
      </c>
      <c r="B173" s="48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13.5">
      <c r="A174" s="16">
        <f>A173+1</f>
        <v>43916</v>
      </c>
      <c r="B174" s="48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13.5">
      <c r="A175" s="16">
        <f>A174+1</f>
        <v>43917</v>
      </c>
      <c r="B175" s="48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13.5">
      <c r="A176" s="16">
        <f>A175+3</f>
        <v>43920</v>
      </c>
      <c r="B176" s="48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ht="13.5">
      <c r="A177" s="16">
        <f>A176+1</f>
        <v>43921</v>
      </c>
      <c r="B177" s="48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ht="13.5">
      <c r="A178" s="16">
        <f>A177+1</f>
        <v>43922</v>
      </c>
      <c r="B178" s="48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ht="13.5">
      <c r="A179" s="16">
        <f>A178+1</f>
        <v>43923</v>
      </c>
      <c r="B179" s="48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ht="13.5">
      <c r="A180" s="16">
        <f>A179+1</f>
        <v>43924</v>
      </c>
      <c r="B180" s="48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ht="13.5">
      <c r="A181" s="16">
        <f>A180+3</f>
        <v>43927</v>
      </c>
      <c r="B181" s="48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ht="13.5">
      <c r="A182" s="16">
        <f>A181+1</f>
        <v>43928</v>
      </c>
      <c r="B182" s="48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ht="13.5">
      <c r="A183" s="16">
        <f>A182+1</f>
        <v>43929</v>
      </c>
      <c r="B183" s="48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spans="1:12" ht="13.5">
      <c r="A184" s="16">
        <f>A183+1</f>
        <v>43930</v>
      </c>
      <c r="B184" s="48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spans="1:12" ht="13.5">
      <c r="A185" s="16">
        <f>A184+1</f>
        <v>43931</v>
      </c>
      <c r="B185" s="48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spans="1:12" ht="13.5">
      <c r="A186" s="16">
        <f>A185+3</f>
        <v>43934</v>
      </c>
      <c r="B186" s="48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3.5">
      <c r="A187" s="16">
        <f>A186+1</f>
        <v>43935</v>
      </c>
      <c r="B187" s="48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13.5">
      <c r="A188" s="16">
        <f>A187+1</f>
        <v>43936</v>
      </c>
      <c r="B188" s="48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spans="1:12" ht="13.5">
      <c r="A189" s="16">
        <f>A188+1</f>
        <v>43937</v>
      </c>
      <c r="B189" s="48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ht="13.5">
      <c r="A190" s="16">
        <f>A189+1</f>
        <v>43938</v>
      </c>
      <c r="B190" s="48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ht="13.5">
      <c r="A191" s="16">
        <f>A190+3</f>
        <v>43941</v>
      </c>
      <c r="B191" s="48"/>
      <c r="C191" s="25" t="s">
        <v>12</v>
      </c>
      <c r="D191" s="25" t="s">
        <v>12</v>
      </c>
      <c r="E191" s="25" t="s">
        <v>12</v>
      </c>
      <c r="F191" s="25" t="s">
        <v>12</v>
      </c>
      <c r="G191" s="25" t="s">
        <v>12</v>
      </c>
      <c r="H191" s="25" t="s">
        <v>12</v>
      </c>
      <c r="I191" s="25" t="s">
        <v>12</v>
      </c>
      <c r="J191" s="25" t="s">
        <v>12</v>
      </c>
      <c r="K191" s="25" t="s">
        <v>12</v>
      </c>
      <c r="L191" s="25" t="s">
        <v>12</v>
      </c>
    </row>
    <row r="192" spans="1:12" ht="13.5">
      <c r="A192" s="16">
        <f>A191+1</f>
        <v>43942</v>
      </c>
      <c r="B192" s="48"/>
      <c r="C192" s="25" t="s">
        <v>13</v>
      </c>
      <c r="D192" s="25" t="s">
        <v>13</v>
      </c>
      <c r="E192" s="25" t="s">
        <v>13</v>
      </c>
      <c r="F192" s="25" t="s">
        <v>13</v>
      </c>
      <c r="G192" s="25" t="s">
        <v>13</v>
      </c>
      <c r="H192" s="25" t="s">
        <v>13</v>
      </c>
      <c r="I192" s="25" t="s">
        <v>13</v>
      </c>
      <c r="J192" s="25" t="s">
        <v>13</v>
      </c>
      <c r="K192" s="25" t="s">
        <v>13</v>
      </c>
      <c r="L192" s="25" t="s">
        <v>13</v>
      </c>
    </row>
    <row r="193" spans="1:12" ht="13.5">
      <c r="A193" s="16">
        <f>A192+1</f>
        <v>43943</v>
      </c>
      <c r="B193" s="48"/>
      <c r="C193" s="25" t="s">
        <v>13</v>
      </c>
      <c r="D193" s="25" t="s">
        <v>13</v>
      </c>
      <c r="E193" s="25" t="s">
        <v>13</v>
      </c>
      <c r="F193" s="25" t="s">
        <v>13</v>
      </c>
      <c r="G193" s="25" t="s">
        <v>13</v>
      </c>
      <c r="H193" s="25" t="s">
        <v>13</v>
      </c>
      <c r="I193" s="25" t="s">
        <v>13</v>
      </c>
      <c r="J193" s="25" t="s">
        <v>13</v>
      </c>
      <c r="K193" s="25" t="s">
        <v>13</v>
      </c>
      <c r="L193" s="25" t="s">
        <v>13</v>
      </c>
    </row>
    <row r="194" spans="1:12" ht="13.5">
      <c r="A194" s="16">
        <f>A193+1</f>
        <v>43944</v>
      </c>
      <c r="B194" s="48"/>
      <c r="C194" s="25" t="s">
        <v>13</v>
      </c>
      <c r="D194" s="25" t="s">
        <v>13</v>
      </c>
      <c r="E194" s="25" t="s">
        <v>13</v>
      </c>
      <c r="F194" s="25" t="s">
        <v>13</v>
      </c>
      <c r="G194" s="25" t="s">
        <v>13</v>
      </c>
      <c r="H194" s="25" t="s">
        <v>13</v>
      </c>
      <c r="I194" s="25" t="s">
        <v>13</v>
      </c>
      <c r="J194" s="25" t="s">
        <v>13</v>
      </c>
      <c r="K194" s="25" t="s">
        <v>13</v>
      </c>
      <c r="L194" s="25" t="s">
        <v>13</v>
      </c>
    </row>
    <row r="195" spans="1:12" ht="13.5">
      <c r="A195" s="16">
        <f>A194+1</f>
        <v>43945</v>
      </c>
      <c r="B195" s="48"/>
      <c r="C195" s="25" t="s">
        <v>13</v>
      </c>
      <c r="D195" s="25" t="s">
        <v>13</v>
      </c>
      <c r="E195" s="25" t="s">
        <v>13</v>
      </c>
      <c r="F195" s="25" t="s">
        <v>13</v>
      </c>
      <c r="G195" s="25" t="s">
        <v>13</v>
      </c>
      <c r="H195" s="25" t="s">
        <v>13</v>
      </c>
      <c r="I195" s="25" t="s">
        <v>13</v>
      </c>
      <c r="J195" s="25" t="s">
        <v>13</v>
      </c>
      <c r="K195" s="25" t="s">
        <v>13</v>
      </c>
      <c r="L195" s="25" t="s">
        <v>13</v>
      </c>
    </row>
    <row r="196" spans="1:12" ht="13.5">
      <c r="A196" s="16">
        <f>A195+3</f>
        <v>43948</v>
      </c>
      <c r="B196" s="48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13.5">
      <c r="A197" s="16">
        <f>A196+1</f>
        <v>43949</v>
      </c>
      <c r="B197" s="48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3.5">
      <c r="A198" s="16">
        <f>A197+1</f>
        <v>43950</v>
      </c>
      <c r="B198" s="48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ht="13.5">
      <c r="A199" s="16">
        <f>A198+1</f>
        <v>43951</v>
      </c>
      <c r="B199" s="48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13.5">
      <c r="A200" s="16">
        <f>A199+1</f>
        <v>43952</v>
      </c>
      <c r="B200" s="48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spans="1:12" ht="13.5">
      <c r="A201" s="16">
        <f>A200+3</f>
        <v>43955</v>
      </c>
      <c r="B201" s="48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1:12" ht="13.5">
      <c r="A202" s="16">
        <f>A201+1</f>
        <v>43956</v>
      </c>
      <c r="B202" s="48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spans="1:12" ht="13.5">
      <c r="A203" s="16">
        <f>A202+1</f>
        <v>43957</v>
      </c>
      <c r="B203" s="48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1:12" ht="13.5">
      <c r="A204" s="16">
        <f>A203+1</f>
        <v>43958</v>
      </c>
      <c r="B204" s="48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ht="13.5">
      <c r="A205" s="16">
        <f>A204+1</f>
        <v>43959</v>
      </c>
      <c r="B205" s="48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spans="1:12" ht="13.5">
      <c r="A206" s="16">
        <f>A205+3</f>
        <v>43962</v>
      </c>
      <c r="B206" s="48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spans="1:12" ht="13.5">
      <c r="A207" s="16">
        <f>A206+1</f>
        <v>43963</v>
      </c>
      <c r="B207" s="48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spans="1:12" ht="13.5">
      <c r="A208" s="16">
        <f>A207+1</f>
        <v>43964</v>
      </c>
      <c r="B208" s="48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spans="1:12" ht="13.5">
      <c r="A209" s="16">
        <f>A208+1</f>
        <v>43965</v>
      </c>
      <c r="B209" s="48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ht="13.5">
      <c r="A210" s="16">
        <f>A209+1</f>
        <v>43966</v>
      </c>
      <c r="B210" s="48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spans="1:12" ht="13.5">
      <c r="A211" s="16">
        <f>A210+3</f>
        <v>43969</v>
      </c>
      <c r="B211" s="48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1:12" ht="13.5">
      <c r="A212" s="16">
        <f>A211+1</f>
        <v>43970</v>
      </c>
      <c r="B212" s="48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t="13.5">
      <c r="A213" s="16">
        <f>A212+1</f>
        <v>43971</v>
      </c>
      <c r="B213" s="48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ht="13.5">
      <c r="A214" s="16">
        <f>A213+1</f>
        <v>43972</v>
      </c>
      <c r="B214" s="48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ht="13.5">
      <c r="A215" s="16">
        <f>A214+1</f>
        <v>43973</v>
      </c>
      <c r="B215" s="48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ht="13.5">
      <c r="A216" s="16">
        <f>A215+3</f>
        <v>43976</v>
      </c>
      <c r="B216" s="48"/>
      <c r="C216" s="25" t="s">
        <v>12</v>
      </c>
      <c r="D216" s="25" t="s">
        <v>12</v>
      </c>
      <c r="E216" s="25" t="s">
        <v>12</v>
      </c>
      <c r="F216" s="25" t="s">
        <v>12</v>
      </c>
      <c r="G216" s="25" t="s">
        <v>12</v>
      </c>
      <c r="H216" s="25" t="s">
        <v>12</v>
      </c>
      <c r="I216" s="25" t="s">
        <v>12</v>
      </c>
      <c r="J216" s="25" t="s">
        <v>12</v>
      </c>
      <c r="K216" s="25" t="s">
        <v>12</v>
      </c>
      <c r="L216" s="25" t="s">
        <v>12</v>
      </c>
    </row>
    <row r="217" spans="1:12" ht="13.5">
      <c r="A217" s="16">
        <f>A216+1</f>
        <v>43977</v>
      </c>
      <c r="B217" s="48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ht="13.5">
      <c r="A218" s="16">
        <f>A217+1</f>
        <v>43978</v>
      </c>
      <c r="B218" s="48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ht="13.5">
      <c r="A219" s="16">
        <f>A218+1</f>
        <v>43979</v>
      </c>
      <c r="B219" s="48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ht="13.5">
      <c r="A220" s="16">
        <f>A219+1</f>
        <v>43980</v>
      </c>
      <c r="B220" s="48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ht="13.5">
      <c r="A221" s="16">
        <f>A220+3</f>
        <v>43983</v>
      </c>
      <c r="B221" s="48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ht="13.5">
      <c r="A222" s="16">
        <f>A221+1</f>
        <v>43984</v>
      </c>
      <c r="B222" s="48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ht="13.5">
      <c r="A223" s="16">
        <f>A222+1</f>
        <v>43985</v>
      </c>
      <c r="B223" s="48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ht="13.5">
      <c r="A224" s="16">
        <f>A223+1</f>
        <v>43986</v>
      </c>
      <c r="B224" s="48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ht="13.5">
      <c r="A225" s="16">
        <f>A224+1</f>
        <v>43987</v>
      </c>
      <c r="B225" s="48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ht="13.5">
      <c r="A226" s="16">
        <f>A225+3</f>
        <v>43990</v>
      </c>
      <c r="B226" s="48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ht="13.5">
      <c r="A227" s="16">
        <f>A226+1</f>
        <v>43991</v>
      </c>
      <c r="B227" s="48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ht="13.5">
      <c r="A228" s="16">
        <f>A227+1</f>
        <v>43992</v>
      </c>
      <c r="B228" s="48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ht="13.5">
      <c r="A229" s="16">
        <f>A228+1</f>
        <v>43993</v>
      </c>
      <c r="B229" s="48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ht="13.5">
      <c r="A230" s="16">
        <f>A229+1</f>
        <v>43994</v>
      </c>
      <c r="B230" s="48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ht="13.5">
      <c r="A231" s="16">
        <f>A230+3</f>
        <v>43997</v>
      </c>
      <c r="B231" s="48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ht="13.5">
      <c r="A232" s="16">
        <f>A231+1</f>
        <v>43998</v>
      </c>
      <c r="B232" s="48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ht="13.5">
      <c r="A233" s="16">
        <f>A232+1</f>
        <v>43999</v>
      </c>
      <c r="B233" s="48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ht="13.5">
      <c r="A234" s="16">
        <f>A233+1</f>
        <v>44000</v>
      </c>
      <c r="B234" s="48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ht="13.5">
      <c r="A235" s="16">
        <f>A234+1</f>
        <v>44001</v>
      </c>
      <c r="B235" s="48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5" s="9" customFormat="1" ht="13.5">
      <c r="A236" s="14"/>
      <c r="B236" s="64"/>
      <c r="C236" s="29"/>
      <c r="D236" s="29"/>
      <c r="E236" s="30"/>
      <c r="F236" s="30"/>
      <c r="G236" s="30"/>
      <c r="H236" s="30"/>
      <c r="I236" s="30"/>
      <c r="J236" s="30"/>
      <c r="K236" s="31"/>
      <c r="L236" s="30"/>
      <c r="M236" s="13"/>
      <c r="N236" s="13"/>
      <c r="O236" s="13"/>
    </row>
    <row r="237" spans="1:12" ht="13.5">
      <c r="A237" s="5" t="s">
        <v>14</v>
      </c>
      <c r="B237" s="50"/>
      <c r="C237" s="40">
        <f>COUNTA($A$6:$A$235)</f>
        <v>230</v>
      </c>
      <c r="D237" s="40">
        <f aca="true" t="shared" si="0" ref="D237:L237">COUNTA($A$6:$A$235)</f>
        <v>230</v>
      </c>
      <c r="E237" s="40">
        <f t="shared" si="0"/>
        <v>230</v>
      </c>
      <c r="F237" s="40">
        <f t="shared" si="0"/>
        <v>230</v>
      </c>
      <c r="G237" s="40">
        <f t="shared" si="0"/>
        <v>230</v>
      </c>
      <c r="H237" s="40">
        <f t="shared" si="0"/>
        <v>230</v>
      </c>
      <c r="I237" s="40">
        <f t="shared" si="0"/>
        <v>230</v>
      </c>
      <c r="J237" s="40">
        <f t="shared" si="0"/>
        <v>230</v>
      </c>
      <c r="K237" s="40">
        <f t="shared" si="0"/>
        <v>230</v>
      </c>
      <c r="L237" s="40">
        <f t="shared" si="0"/>
        <v>230</v>
      </c>
    </row>
    <row r="238" spans="1:12" ht="13.5">
      <c r="A238" s="6" t="s">
        <v>15</v>
      </c>
      <c r="B238" s="51"/>
      <c r="C238" s="40">
        <f>COUNTIF(C6:C235,"In*Service")</f>
        <v>0</v>
      </c>
      <c r="D238" s="40">
        <f aca="true" t="shared" si="1" ref="D238:L238">COUNTIF(D6:D235,"In*Service")</f>
        <v>0</v>
      </c>
      <c r="E238" s="40">
        <f t="shared" si="1"/>
        <v>0</v>
      </c>
      <c r="F238" s="40">
        <f t="shared" si="1"/>
        <v>0</v>
      </c>
      <c r="G238" s="40">
        <f t="shared" si="1"/>
        <v>0</v>
      </c>
      <c r="H238" s="40">
        <f t="shared" si="1"/>
        <v>0</v>
      </c>
      <c r="I238" s="40">
        <f t="shared" si="1"/>
        <v>0</v>
      </c>
      <c r="J238" s="40">
        <f t="shared" si="1"/>
        <v>0</v>
      </c>
      <c r="K238" s="40">
        <f t="shared" si="1"/>
        <v>0</v>
      </c>
      <c r="L238" s="40">
        <f t="shared" si="1"/>
        <v>0</v>
      </c>
    </row>
    <row r="239" spans="1:12" ht="13.5">
      <c r="A239" s="59" t="s">
        <v>16</v>
      </c>
      <c r="B239" s="65"/>
      <c r="C239" s="60">
        <f>COUNTIF(C6:C235,"Vacation")</f>
        <v>14</v>
      </c>
      <c r="D239" s="60">
        <f aca="true" t="shared" si="2" ref="D239:L239">COUNTIF(D6:D235,"Vacation")</f>
        <v>14</v>
      </c>
      <c r="E239" s="60">
        <f t="shared" si="2"/>
        <v>14</v>
      </c>
      <c r="F239" s="60">
        <f t="shared" si="2"/>
        <v>14</v>
      </c>
      <c r="G239" s="60">
        <f t="shared" si="2"/>
        <v>14</v>
      </c>
      <c r="H239" s="60">
        <f t="shared" si="2"/>
        <v>14</v>
      </c>
      <c r="I239" s="60">
        <f t="shared" si="2"/>
        <v>14</v>
      </c>
      <c r="J239" s="60">
        <f t="shared" si="2"/>
        <v>14</v>
      </c>
      <c r="K239" s="60">
        <f t="shared" si="2"/>
        <v>14</v>
      </c>
      <c r="L239" s="60">
        <f t="shared" si="2"/>
        <v>14</v>
      </c>
    </row>
    <row r="240" spans="1:12" ht="13.5">
      <c r="A240" s="59" t="s">
        <v>17</v>
      </c>
      <c r="B240" s="65"/>
      <c r="C240" s="60">
        <f>COUNTIF(C6:C235,"Holiday*")</f>
        <v>11</v>
      </c>
      <c r="D240" s="60">
        <f aca="true" t="shared" si="3" ref="D240:L240">COUNTIF(D6:D235,"Holiday*")</f>
        <v>11</v>
      </c>
      <c r="E240" s="60">
        <f t="shared" si="3"/>
        <v>11</v>
      </c>
      <c r="F240" s="60">
        <f t="shared" si="3"/>
        <v>11</v>
      </c>
      <c r="G240" s="60">
        <f t="shared" si="3"/>
        <v>11</v>
      </c>
      <c r="H240" s="60">
        <f t="shared" si="3"/>
        <v>11</v>
      </c>
      <c r="I240" s="60">
        <f t="shared" si="3"/>
        <v>11</v>
      </c>
      <c r="J240" s="60">
        <f t="shared" si="3"/>
        <v>11</v>
      </c>
      <c r="K240" s="60">
        <f t="shared" si="3"/>
        <v>11</v>
      </c>
      <c r="L240" s="60">
        <f t="shared" si="3"/>
        <v>11</v>
      </c>
    </row>
    <row r="241" spans="1:12" ht="13.5">
      <c r="A241" s="7" t="s">
        <v>18</v>
      </c>
      <c r="B241" s="50"/>
      <c r="C241" s="40">
        <f>COUNTIF(C6:C235,"Out*")</f>
        <v>0</v>
      </c>
      <c r="D241" s="40">
        <f aca="true" t="shared" si="4" ref="D241:L241">COUNTIF(D6:D235,"Out*")</f>
        <v>0</v>
      </c>
      <c r="E241" s="40">
        <f t="shared" si="4"/>
        <v>0</v>
      </c>
      <c r="F241" s="40">
        <f t="shared" si="4"/>
        <v>0</v>
      </c>
      <c r="G241" s="40">
        <f t="shared" si="4"/>
        <v>0</v>
      </c>
      <c r="H241" s="40">
        <f t="shared" si="4"/>
        <v>0</v>
      </c>
      <c r="I241" s="40">
        <f t="shared" si="4"/>
        <v>0</v>
      </c>
      <c r="J241" s="40">
        <f t="shared" si="4"/>
        <v>0</v>
      </c>
      <c r="K241" s="40">
        <f t="shared" si="4"/>
        <v>0</v>
      </c>
      <c r="L241" s="40">
        <f t="shared" si="4"/>
        <v>0</v>
      </c>
    </row>
    <row r="242" spans="1:12" ht="13.5">
      <c r="A242" s="7" t="s">
        <v>19</v>
      </c>
      <c r="B242" s="50"/>
      <c r="C242" s="40">
        <f>COUNTIF(C6:C235,"Storm")</f>
        <v>0</v>
      </c>
      <c r="D242" s="40">
        <f aca="true" t="shared" si="5" ref="D242:L242">COUNTIF(D6:D235,"Storm")</f>
        <v>0</v>
      </c>
      <c r="E242" s="40">
        <f t="shared" si="5"/>
        <v>0</v>
      </c>
      <c r="F242" s="40">
        <f t="shared" si="5"/>
        <v>0</v>
      </c>
      <c r="G242" s="40">
        <f t="shared" si="5"/>
        <v>0</v>
      </c>
      <c r="H242" s="40">
        <f t="shared" si="5"/>
        <v>0</v>
      </c>
      <c r="I242" s="40">
        <f t="shared" si="5"/>
        <v>0</v>
      </c>
      <c r="J242" s="40">
        <f t="shared" si="5"/>
        <v>0</v>
      </c>
      <c r="K242" s="40">
        <f t="shared" si="5"/>
        <v>0</v>
      </c>
      <c r="L242" s="40">
        <f t="shared" si="5"/>
        <v>0</v>
      </c>
    </row>
    <row r="243" spans="1:12" ht="13.5">
      <c r="A243" s="5" t="s">
        <v>20</v>
      </c>
      <c r="B243" s="50"/>
      <c r="C243" s="41">
        <f>C237-(SUM(C238:C242))</f>
        <v>205</v>
      </c>
      <c r="D243" s="41">
        <f aca="true" t="shared" si="6" ref="D243:L243">D237-(SUM(D238:D242))</f>
        <v>205</v>
      </c>
      <c r="E243" s="41">
        <f t="shared" si="6"/>
        <v>205</v>
      </c>
      <c r="F243" s="41">
        <f t="shared" si="6"/>
        <v>205</v>
      </c>
      <c r="G243" s="41">
        <f t="shared" si="6"/>
        <v>205</v>
      </c>
      <c r="H243" s="41">
        <f t="shared" si="6"/>
        <v>205</v>
      </c>
      <c r="I243" s="41">
        <f t="shared" si="6"/>
        <v>205</v>
      </c>
      <c r="J243" s="41">
        <f t="shared" si="6"/>
        <v>205</v>
      </c>
      <c r="K243" s="41">
        <f t="shared" si="6"/>
        <v>205</v>
      </c>
      <c r="L243" s="41">
        <f t="shared" si="6"/>
        <v>205</v>
      </c>
    </row>
    <row r="244" spans="1:15" s="9" customFormat="1" ht="13.5">
      <c r="A244" s="8" t="s">
        <v>30</v>
      </c>
      <c r="B244" s="53"/>
      <c r="C244" s="40">
        <f>COUNTIF(C6:C235,"")</f>
        <v>205</v>
      </c>
      <c r="D244" s="40">
        <f aca="true" t="shared" si="7" ref="D244:L244">COUNTIF(D6:D235,"")</f>
        <v>205</v>
      </c>
      <c r="E244" s="40">
        <f t="shared" si="7"/>
        <v>205</v>
      </c>
      <c r="F244" s="40">
        <f t="shared" si="7"/>
        <v>205</v>
      </c>
      <c r="G244" s="40">
        <f t="shared" si="7"/>
        <v>205</v>
      </c>
      <c r="H244" s="40">
        <f t="shared" si="7"/>
        <v>205</v>
      </c>
      <c r="I244" s="40">
        <f t="shared" si="7"/>
        <v>205</v>
      </c>
      <c r="J244" s="40">
        <f t="shared" si="7"/>
        <v>205</v>
      </c>
      <c r="K244" s="40">
        <f t="shared" si="7"/>
        <v>205</v>
      </c>
      <c r="L244" s="40">
        <f t="shared" si="7"/>
        <v>205</v>
      </c>
      <c r="M244" s="13"/>
      <c r="N244" s="13"/>
      <c r="O244" s="13"/>
    </row>
    <row r="245" spans="1:15" s="9" customFormat="1" ht="13.5">
      <c r="A245" s="8" t="s">
        <v>31</v>
      </c>
      <c r="B245" s="53"/>
      <c r="C245" s="40">
        <f>COUNTIF(C6:C235,"No 10-12")</f>
        <v>0</v>
      </c>
      <c r="D245" s="40">
        <f aca="true" t="shared" si="8" ref="D245:L245">COUNTIF(D6:D235,"No 10-12")</f>
        <v>0</v>
      </c>
      <c r="E245" s="40">
        <f t="shared" si="8"/>
        <v>0</v>
      </c>
      <c r="F245" s="40">
        <f t="shared" si="8"/>
        <v>0</v>
      </c>
      <c r="G245" s="40">
        <f t="shared" si="8"/>
        <v>0</v>
      </c>
      <c r="H245" s="40">
        <f t="shared" si="8"/>
        <v>0</v>
      </c>
      <c r="I245" s="40">
        <f t="shared" si="8"/>
        <v>0</v>
      </c>
      <c r="J245" s="40">
        <f t="shared" si="8"/>
        <v>0</v>
      </c>
      <c r="K245" s="40">
        <f t="shared" si="8"/>
        <v>0</v>
      </c>
      <c r="L245" s="40">
        <f t="shared" si="8"/>
        <v>0</v>
      </c>
      <c r="M245" s="13"/>
      <c r="N245" s="13"/>
      <c r="O245" s="13"/>
    </row>
    <row r="246" spans="1:12" ht="13.5">
      <c r="A246" s="7" t="s">
        <v>27</v>
      </c>
      <c r="B246" s="50"/>
      <c r="C246" s="40">
        <f>COUNTIF(C6:C235,"Late*")</f>
        <v>0</v>
      </c>
      <c r="D246" s="40">
        <f aca="true" t="shared" si="9" ref="D246:L246">COUNTIF(D6:D235,"Late*")</f>
        <v>0</v>
      </c>
      <c r="E246" s="40">
        <f t="shared" si="9"/>
        <v>0</v>
      </c>
      <c r="F246" s="40">
        <f t="shared" si="9"/>
        <v>0</v>
      </c>
      <c r="G246" s="40">
        <f t="shared" si="9"/>
        <v>0</v>
      </c>
      <c r="H246" s="40">
        <f t="shared" si="9"/>
        <v>0</v>
      </c>
      <c r="I246" s="40">
        <f t="shared" si="9"/>
        <v>0</v>
      </c>
      <c r="J246" s="40">
        <f t="shared" si="9"/>
        <v>0</v>
      </c>
      <c r="K246" s="40">
        <f t="shared" si="9"/>
        <v>0</v>
      </c>
      <c r="L246" s="40">
        <f t="shared" si="9"/>
        <v>0</v>
      </c>
    </row>
    <row r="247" spans="1:12" ht="13.5">
      <c r="A247" s="7" t="s">
        <v>28</v>
      </c>
      <c r="B247" s="50"/>
      <c r="C247" s="40">
        <f>COUNTIF(C6:C235,"Early*")</f>
        <v>0</v>
      </c>
      <c r="D247" s="40">
        <f aca="true" t="shared" si="10" ref="D247:L247">COUNTIF(D6:D235,"Early*")</f>
        <v>0</v>
      </c>
      <c r="E247" s="40">
        <f t="shared" si="10"/>
        <v>0</v>
      </c>
      <c r="F247" s="40">
        <f t="shared" si="10"/>
        <v>0</v>
      </c>
      <c r="G247" s="40">
        <f t="shared" si="10"/>
        <v>0</v>
      </c>
      <c r="H247" s="40">
        <f t="shared" si="10"/>
        <v>0</v>
      </c>
      <c r="I247" s="40">
        <f t="shared" si="10"/>
        <v>0</v>
      </c>
      <c r="J247" s="40">
        <f t="shared" si="10"/>
        <v>0</v>
      </c>
      <c r="K247" s="40">
        <f t="shared" si="10"/>
        <v>0</v>
      </c>
      <c r="L247" s="40">
        <f t="shared" si="10"/>
        <v>0</v>
      </c>
    </row>
    <row r="248" spans="1:12" ht="13.5">
      <c r="A248" s="46" t="s">
        <v>21</v>
      </c>
      <c r="B248" s="55">
        <f>SUM(B6:B235)</f>
        <v>0</v>
      </c>
      <c r="C248" s="66"/>
      <c r="D248" s="67"/>
      <c r="E248" s="67"/>
      <c r="F248" s="67"/>
      <c r="G248" s="67"/>
      <c r="H248" s="67"/>
      <c r="I248" s="67"/>
      <c r="J248" s="67"/>
      <c r="K248" s="67"/>
      <c r="L248" s="67"/>
    </row>
    <row r="249" spans="3:12" ht="13.5">
      <c r="C249" s="36"/>
      <c r="D249" s="36"/>
      <c r="E249" s="23"/>
      <c r="F249" s="23"/>
      <c r="G249" s="23"/>
      <c r="H249" s="23"/>
      <c r="I249" s="23"/>
      <c r="J249" s="23"/>
      <c r="K249" s="23"/>
      <c r="L249" s="23"/>
    </row>
    <row r="250" spans="1:12" ht="13.5">
      <c r="A250" s="7"/>
      <c r="B250" s="50"/>
      <c r="C250" s="27" t="s">
        <v>37</v>
      </c>
      <c r="D250" s="27" t="s">
        <v>38</v>
      </c>
      <c r="E250" s="27" t="s">
        <v>39</v>
      </c>
      <c r="F250" s="23"/>
      <c r="G250" s="23"/>
      <c r="H250" s="23"/>
      <c r="I250" s="23"/>
      <c r="J250" s="23"/>
      <c r="K250" s="23"/>
      <c r="L250" s="23"/>
    </row>
    <row r="251" spans="1:5" ht="13.5">
      <c r="A251" s="7" t="str">
        <f>C4</f>
        <v>CTE School</v>
      </c>
      <c r="B251" s="68"/>
      <c r="C251" s="26"/>
      <c r="D251" s="26"/>
      <c r="E251" s="27"/>
    </row>
    <row r="252" spans="1:5" ht="13.5">
      <c r="A252" s="6" t="str">
        <f>D4</f>
        <v>S2</v>
      </c>
      <c r="B252" s="69"/>
      <c r="C252" s="26"/>
      <c r="D252" s="26"/>
      <c r="E252" s="27"/>
    </row>
    <row r="253" spans="1:5" ht="13.5">
      <c r="A253" s="6" t="str">
        <f>E4</f>
        <v>S3</v>
      </c>
      <c r="B253" s="69"/>
      <c r="C253" s="26"/>
      <c r="D253" s="26"/>
      <c r="E253" s="27"/>
    </row>
    <row r="254" spans="1:5" ht="13.5">
      <c r="A254" s="6" t="str">
        <f>F4</f>
        <v>S4</v>
      </c>
      <c r="B254" s="69"/>
      <c r="C254" s="26"/>
      <c r="D254" s="26"/>
      <c r="E254" s="27"/>
    </row>
    <row r="255" spans="1:5" ht="13.5">
      <c r="A255" s="6" t="str">
        <f>G4</f>
        <v>S5</v>
      </c>
      <c r="B255" s="69"/>
      <c r="C255" s="26"/>
      <c r="D255" s="26"/>
      <c r="E255" s="27"/>
    </row>
    <row r="256" spans="1:5" ht="13.5">
      <c r="A256" s="6" t="str">
        <f>H4</f>
        <v>S6</v>
      </c>
      <c r="B256" s="69"/>
      <c r="C256" s="26"/>
      <c r="D256" s="26"/>
      <c r="E256" s="27"/>
    </row>
    <row r="257" spans="1:5" ht="13.5">
      <c r="A257" s="7" t="str">
        <f>I4</f>
        <v>S7</v>
      </c>
      <c r="B257" s="68"/>
      <c r="C257" s="26"/>
      <c r="D257" s="26"/>
      <c r="E257" s="27"/>
    </row>
    <row r="258" spans="1:5" ht="13.5">
      <c r="A258" s="7" t="str">
        <f>J4</f>
        <v>S8</v>
      </c>
      <c r="B258" s="68"/>
      <c r="C258" s="26"/>
      <c r="D258" s="26"/>
      <c r="E258" s="27"/>
    </row>
    <row r="259" spans="1:5" ht="13.5">
      <c r="A259" s="7" t="str">
        <f>K4</f>
        <v>S9</v>
      </c>
      <c r="B259" s="68"/>
      <c r="C259" s="26"/>
      <c r="D259" s="26"/>
      <c r="E259" s="27"/>
    </row>
    <row r="260" spans="1:5" ht="13.5">
      <c r="A260" s="7" t="str">
        <f>L4</f>
        <v>S10</v>
      </c>
      <c r="C260" s="26"/>
      <c r="D260" s="26"/>
      <c r="E260" s="27"/>
    </row>
    <row r="264" ht="13.5">
      <c r="A264" s="18" t="s">
        <v>44</v>
      </c>
    </row>
    <row r="265" ht="13.5">
      <c r="A265" s="18" t="s">
        <v>38</v>
      </c>
    </row>
    <row r="266" ht="13.5">
      <c r="A266" s="18" t="s">
        <v>43</v>
      </c>
    </row>
    <row r="267" ht="13.5">
      <c r="A267" s="18" t="s">
        <v>12</v>
      </c>
    </row>
    <row r="268" ht="13.5">
      <c r="A268" s="18" t="s">
        <v>37</v>
      </c>
    </row>
    <row r="269" ht="13.5">
      <c r="A269" s="18" t="s">
        <v>42</v>
      </c>
    </row>
    <row r="270" ht="13.5">
      <c r="A270" s="18" t="s">
        <v>41</v>
      </c>
    </row>
    <row r="271" ht="13.5">
      <c r="A271" s="18" t="s">
        <v>36</v>
      </c>
    </row>
    <row r="272" ht="13.5">
      <c r="A272" s="18" t="s">
        <v>40</v>
      </c>
    </row>
    <row r="273" ht="13.5">
      <c r="A273" s="18" t="s">
        <v>13</v>
      </c>
    </row>
  </sheetData>
  <sheetProtection/>
  <mergeCells count="15">
    <mergeCell ref="L4:L5"/>
    <mergeCell ref="C4:C5"/>
    <mergeCell ref="D4:D5"/>
    <mergeCell ref="E4:E5"/>
    <mergeCell ref="F4:F5"/>
    <mergeCell ref="G4:G5"/>
    <mergeCell ref="H4:H5"/>
    <mergeCell ref="I4:I5"/>
    <mergeCell ref="A1:A2"/>
    <mergeCell ref="A3:C3"/>
    <mergeCell ref="J4:J5"/>
    <mergeCell ref="K4:K5"/>
    <mergeCell ref="D3:F3"/>
    <mergeCell ref="C2:I2"/>
    <mergeCell ref="C1:I1"/>
  </mergeCells>
  <dataValidations count="1">
    <dataValidation type="list" allowBlank="1" showInputMessage="1" showErrorMessage="1" prompt="Leave blank or choose from drop down list" sqref="C6:L235">
      <formula1>$A$265:$A$273</formula1>
    </dataValidation>
  </dataValidations>
  <printOptions/>
  <pageMargins left="0.7" right="0.7" top="0.75" bottom="0.5" header="0.3" footer="0.3"/>
  <pageSetup horizontalDpi="600" verticalDpi="600" orientation="landscape" pageOrder="overThenDown" r:id="rId4"/>
  <headerFooter>
    <oddFooter>&amp;CPage &amp;P of &amp;N&amp;RReviewed ______________</oddFooter>
  </headerFooter>
  <rowBreaks count="1" manualBreakCount="1">
    <brk id="35" max="6" man="1"/>
  </rowBreaks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Briggs</dc:creator>
  <cp:keywords/>
  <dc:description/>
  <cp:lastModifiedBy>Briggs, Elaine</cp:lastModifiedBy>
  <cp:lastPrinted>2018-11-15T14:15:58Z</cp:lastPrinted>
  <dcterms:created xsi:type="dcterms:W3CDTF">2012-12-18T19:59:37Z</dcterms:created>
  <dcterms:modified xsi:type="dcterms:W3CDTF">2018-12-12T12:59:04Z</dcterms:modified>
  <cp:category/>
  <cp:version/>
  <cp:contentType/>
  <cp:contentStatus/>
</cp:coreProperties>
</file>