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OE\Website Files\schoolfinance\gifted\programcomponents\annualbudget\"/>
    </mc:Choice>
  </mc:AlternateContent>
  <bookViews>
    <workbookView xWindow="0" yWindow="0" windowWidth="23040" windowHeight="9072"/>
  </bookViews>
  <sheets>
    <sheet name="Final Web" sheetId="1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3" i="1" l="1"/>
  <c r="G263" i="1"/>
  <c r="F263" i="1"/>
  <c r="K261" i="1" l="1"/>
  <c r="J261" i="1"/>
  <c r="G261" i="1"/>
  <c r="F261" i="1"/>
  <c r="H261" i="1" s="1"/>
  <c r="E261" i="1"/>
  <c r="K260" i="1"/>
  <c r="J260" i="1"/>
  <c r="H260" i="1"/>
  <c r="G260" i="1"/>
  <c r="F260" i="1"/>
  <c r="E260" i="1"/>
  <c r="K259" i="1"/>
  <c r="J259" i="1"/>
  <c r="G259" i="1"/>
  <c r="F259" i="1"/>
  <c r="H259" i="1" s="1"/>
  <c r="E259" i="1"/>
  <c r="K258" i="1"/>
  <c r="J258" i="1"/>
  <c r="H258" i="1"/>
  <c r="G258" i="1"/>
  <c r="F258" i="1"/>
  <c r="E258" i="1"/>
  <c r="K257" i="1"/>
  <c r="J257" i="1"/>
  <c r="G257" i="1"/>
  <c r="F257" i="1"/>
  <c r="H257" i="1" s="1"/>
  <c r="E257" i="1"/>
  <c r="K256" i="1"/>
  <c r="J256" i="1"/>
  <c r="H256" i="1"/>
  <c r="G256" i="1"/>
  <c r="F256" i="1"/>
  <c r="E256" i="1"/>
  <c r="K255" i="1"/>
  <c r="J255" i="1"/>
  <c r="G255" i="1"/>
  <c r="F255" i="1"/>
  <c r="H255" i="1" s="1"/>
  <c r="E255" i="1"/>
  <c r="K254" i="1"/>
  <c r="J254" i="1"/>
  <c r="H254" i="1"/>
  <c r="G254" i="1"/>
  <c r="F254" i="1"/>
  <c r="E254" i="1"/>
  <c r="K253" i="1"/>
  <c r="J253" i="1"/>
  <c r="G253" i="1"/>
  <c r="F253" i="1"/>
  <c r="H253" i="1" s="1"/>
  <c r="E253" i="1"/>
  <c r="K252" i="1"/>
  <c r="J252" i="1"/>
  <c r="H252" i="1"/>
  <c r="G252" i="1"/>
  <c r="F252" i="1"/>
  <c r="E252" i="1"/>
  <c r="K251" i="1"/>
  <c r="J251" i="1"/>
  <c r="G251" i="1"/>
  <c r="F251" i="1"/>
  <c r="H251" i="1" s="1"/>
  <c r="E251" i="1"/>
  <c r="K250" i="1"/>
  <c r="J250" i="1"/>
  <c r="H250" i="1"/>
  <c r="G250" i="1"/>
  <c r="F250" i="1"/>
  <c r="E250" i="1"/>
  <c r="K249" i="1"/>
  <c r="J249" i="1"/>
  <c r="G249" i="1"/>
  <c r="F249" i="1"/>
  <c r="H249" i="1" s="1"/>
  <c r="E249" i="1"/>
  <c r="K248" i="1"/>
  <c r="J248" i="1"/>
  <c r="H248" i="1"/>
  <c r="G248" i="1"/>
  <c r="F248" i="1"/>
  <c r="E248" i="1"/>
  <c r="K247" i="1"/>
  <c r="J247" i="1"/>
  <c r="G247" i="1"/>
  <c r="F247" i="1"/>
  <c r="H247" i="1" s="1"/>
  <c r="E247" i="1"/>
  <c r="K246" i="1"/>
  <c r="J246" i="1"/>
  <c r="H246" i="1"/>
  <c r="G246" i="1"/>
  <c r="F246" i="1"/>
  <c r="E246" i="1"/>
  <c r="K245" i="1"/>
  <c r="J245" i="1"/>
  <c r="G245" i="1"/>
  <c r="F245" i="1"/>
  <c r="H245" i="1" s="1"/>
  <c r="E245" i="1"/>
  <c r="K244" i="1"/>
  <c r="J244" i="1"/>
  <c r="H244" i="1"/>
  <c r="G244" i="1"/>
  <c r="F244" i="1"/>
  <c r="E244" i="1"/>
  <c r="K243" i="1"/>
  <c r="J243" i="1"/>
  <c r="G243" i="1"/>
  <c r="F243" i="1"/>
  <c r="H243" i="1" s="1"/>
  <c r="E243" i="1"/>
  <c r="K242" i="1"/>
  <c r="J242" i="1"/>
  <c r="H242" i="1"/>
  <c r="G242" i="1"/>
  <c r="F242" i="1"/>
  <c r="E242" i="1"/>
  <c r="K241" i="1"/>
  <c r="J241" i="1"/>
  <c r="G241" i="1"/>
  <c r="F241" i="1"/>
  <c r="H241" i="1" s="1"/>
  <c r="E241" i="1"/>
  <c r="K240" i="1"/>
  <c r="J240" i="1"/>
  <c r="H240" i="1"/>
  <c r="G240" i="1"/>
  <c r="F240" i="1"/>
  <c r="E240" i="1"/>
  <c r="K239" i="1"/>
  <c r="J239" i="1"/>
  <c r="G239" i="1"/>
  <c r="F239" i="1"/>
  <c r="H239" i="1" s="1"/>
  <c r="E239" i="1"/>
  <c r="K238" i="1"/>
  <c r="J238" i="1"/>
  <c r="H238" i="1"/>
  <c r="G238" i="1"/>
  <c r="F238" i="1"/>
  <c r="E238" i="1"/>
  <c r="K237" i="1"/>
  <c r="J237" i="1"/>
  <c r="G237" i="1"/>
  <c r="F237" i="1"/>
  <c r="H237" i="1" s="1"/>
  <c r="E237" i="1"/>
  <c r="K236" i="1"/>
  <c r="J236" i="1"/>
  <c r="H236" i="1"/>
  <c r="G236" i="1"/>
  <c r="F236" i="1"/>
  <c r="E236" i="1"/>
  <c r="K235" i="1"/>
  <c r="J235" i="1"/>
  <c r="G235" i="1"/>
  <c r="F235" i="1"/>
  <c r="H235" i="1" s="1"/>
  <c r="E235" i="1"/>
  <c r="K234" i="1"/>
  <c r="J234" i="1"/>
  <c r="H234" i="1"/>
  <c r="G234" i="1"/>
  <c r="F234" i="1"/>
  <c r="E234" i="1"/>
  <c r="K233" i="1"/>
  <c r="J233" i="1"/>
  <c r="G233" i="1"/>
  <c r="F233" i="1"/>
  <c r="H233" i="1" s="1"/>
  <c r="E233" i="1"/>
  <c r="K232" i="1"/>
  <c r="J232" i="1"/>
  <c r="H232" i="1"/>
  <c r="G232" i="1"/>
  <c r="F232" i="1"/>
  <c r="E232" i="1"/>
  <c r="K231" i="1"/>
  <c r="J231" i="1"/>
  <c r="G231" i="1"/>
  <c r="F231" i="1"/>
  <c r="H231" i="1" s="1"/>
  <c r="E231" i="1"/>
  <c r="K230" i="1"/>
  <c r="J230" i="1"/>
  <c r="H230" i="1"/>
  <c r="G230" i="1"/>
  <c r="F230" i="1"/>
  <c r="E230" i="1"/>
  <c r="K229" i="1"/>
  <c r="J229" i="1"/>
  <c r="G229" i="1"/>
  <c r="F229" i="1"/>
  <c r="H229" i="1" s="1"/>
  <c r="E229" i="1"/>
  <c r="K228" i="1"/>
  <c r="J228" i="1"/>
  <c r="H228" i="1"/>
  <c r="G228" i="1"/>
  <c r="F228" i="1"/>
  <c r="E228" i="1"/>
  <c r="K227" i="1"/>
  <c r="J227" i="1"/>
  <c r="G227" i="1"/>
  <c r="F227" i="1"/>
  <c r="H227" i="1" s="1"/>
  <c r="E227" i="1"/>
  <c r="K226" i="1"/>
  <c r="J226" i="1"/>
  <c r="H226" i="1"/>
  <c r="G226" i="1"/>
  <c r="F226" i="1"/>
  <c r="E226" i="1"/>
  <c r="K225" i="1"/>
  <c r="J225" i="1"/>
  <c r="G225" i="1"/>
  <c r="F225" i="1"/>
  <c r="H225" i="1" s="1"/>
  <c r="E225" i="1"/>
  <c r="K224" i="1"/>
  <c r="J224" i="1"/>
  <c r="H224" i="1"/>
  <c r="G224" i="1"/>
  <c r="F224" i="1"/>
  <c r="E224" i="1"/>
  <c r="K223" i="1"/>
  <c r="J223" i="1"/>
  <c r="G223" i="1"/>
  <c r="F223" i="1"/>
  <c r="H223" i="1" s="1"/>
  <c r="E223" i="1"/>
  <c r="K222" i="1"/>
  <c r="J222" i="1"/>
  <c r="H222" i="1"/>
  <c r="G222" i="1"/>
  <c r="F222" i="1"/>
  <c r="E222" i="1"/>
  <c r="K221" i="1"/>
  <c r="J221" i="1"/>
  <c r="G221" i="1"/>
  <c r="F221" i="1"/>
  <c r="H221" i="1" s="1"/>
  <c r="E221" i="1"/>
  <c r="K220" i="1"/>
  <c r="J220" i="1"/>
  <c r="H220" i="1"/>
  <c r="G220" i="1"/>
  <c r="F220" i="1"/>
  <c r="E220" i="1"/>
  <c r="K219" i="1"/>
  <c r="J219" i="1"/>
  <c r="G219" i="1"/>
  <c r="F219" i="1"/>
  <c r="H219" i="1" s="1"/>
  <c r="E219" i="1"/>
  <c r="K218" i="1"/>
  <c r="J218" i="1"/>
  <c r="H218" i="1"/>
  <c r="G218" i="1"/>
  <c r="F218" i="1"/>
  <c r="E218" i="1"/>
  <c r="K217" i="1"/>
  <c r="J217" i="1"/>
  <c r="G217" i="1"/>
  <c r="F217" i="1"/>
  <c r="H217" i="1" s="1"/>
  <c r="E217" i="1"/>
  <c r="K216" i="1"/>
  <c r="J216" i="1"/>
  <c r="H216" i="1"/>
  <c r="G216" i="1"/>
  <c r="F216" i="1"/>
  <c r="E216" i="1"/>
  <c r="K215" i="1"/>
  <c r="J215" i="1"/>
  <c r="G215" i="1"/>
  <c r="F215" i="1"/>
  <c r="H215" i="1" s="1"/>
  <c r="E215" i="1"/>
  <c r="K214" i="1"/>
  <c r="J214" i="1"/>
  <c r="H214" i="1"/>
  <c r="G214" i="1"/>
  <c r="F214" i="1"/>
  <c r="E214" i="1"/>
  <c r="K213" i="1"/>
  <c r="J213" i="1"/>
  <c r="G213" i="1"/>
  <c r="F213" i="1"/>
  <c r="H213" i="1" s="1"/>
  <c r="E213" i="1"/>
  <c r="K212" i="1"/>
  <c r="J212" i="1"/>
  <c r="H212" i="1"/>
  <c r="G212" i="1"/>
  <c r="F212" i="1"/>
  <c r="E212" i="1"/>
  <c r="K211" i="1"/>
  <c r="J211" i="1"/>
  <c r="G211" i="1"/>
  <c r="F211" i="1"/>
  <c r="H211" i="1" s="1"/>
  <c r="E211" i="1"/>
  <c r="K210" i="1"/>
  <c r="J210" i="1"/>
  <c r="H210" i="1"/>
  <c r="G210" i="1"/>
  <c r="F210" i="1"/>
  <c r="E210" i="1"/>
  <c r="K209" i="1"/>
  <c r="J209" i="1"/>
  <c r="G209" i="1"/>
  <c r="F209" i="1"/>
  <c r="H209" i="1" s="1"/>
  <c r="E209" i="1"/>
  <c r="K208" i="1"/>
  <c r="J208" i="1"/>
  <c r="H208" i="1"/>
  <c r="G208" i="1"/>
  <c r="F208" i="1"/>
  <c r="E208" i="1"/>
  <c r="K207" i="1"/>
  <c r="J207" i="1"/>
  <c r="G207" i="1"/>
  <c r="F207" i="1"/>
  <c r="H207" i="1" s="1"/>
  <c r="E207" i="1"/>
  <c r="K206" i="1"/>
  <c r="J206" i="1"/>
  <c r="H206" i="1"/>
  <c r="G206" i="1"/>
  <c r="F206" i="1"/>
  <c r="E206" i="1"/>
  <c r="K205" i="1"/>
  <c r="J205" i="1"/>
  <c r="G205" i="1"/>
  <c r="F205" i="1"/>
  <c r="H205" i="1" s="1"/>
  <c r="E205" i="1"/>
  <c r="K204" i="1"/>
  <c r="J204" i="1"/>
  <c r="H204" i="1"/>
  <c r="G204" i="1"/>
  <c r="F204" i="1"/>
  <c r="E204" i="1"/>
  <c r="K203" i="1"/>
  <c r="J203" i="1"/>
  <c r="G203" i="1"/>
  <c r="F203" i="1"/>
  <c r="H203" i="1" s="1"/>
  <c r="E203" i="1"/>
  <c r="K202" i="1"/>
  <c r="J202" i="1"/>
  <c r="H202" i="1"/>
  <c r="G202" i="1"/>
  <c r="F202" i="1"/>
  <c r="E202" i="1"/>
  <c r="K201" i="1"/>
  <c r="J201" i="1"/>
  <c r="G201" i="1"/>
  <c r="F201" i="1"/>
  <c r="H201" i="1" s="1"/>
  <c r="E201" i="1"/>
  <c r="K200" i="1"/>
  <c r="J200" i="1"/>
  <c r="H200" i="1"/>
  <c r="G200" i="1"/>
  <c r="F200" i="1"/>
  <c r="E200" i="1"/>
  <c r="K199" i="1"/>
  <c r="J199" i="1"/>
  <c r="G199" i="1"/>
  <c r="F199" i="1"/>
  <c r="H199" i="1" s="1"/>
  <c r="E199" i="1"/>
  <c r="K198" i="1"/>
  <c r="J198" i="1"/>
  <c r="H198" i="1"/>
  <c r="G198" i="1"/>
  <c r="F198" i="1"/>
  <c r="E198" i="1"/>
  <c r="K197" i="1"/>
  <c r="J197" i="1"/>
  <c r="G197" i="1"/>
  <c r="F197" i="1"/>
  <c r="H197" i="1" s="1"/>
  <c r="E197" i="1"/>
  <c r="K196" i="1"/>
  <c r="J196" i="1"/>
  <c r="H196" i="1"/>
  <c r="G196" i="1"/>
  <c r="F196" i="1"/>
  <c r="E196" i="1"/>
  <c r="K195" i="1"/>
  <c r="J195" i="1"/>
  <c r="G195" i="1"/>
  <c r="F195" i="1"/>
  <c r="H195" i="1" s="1"/>
  <c r="E195" i="1"/>
  <c r="K194" i="1"/>
  <c r="J194" i="1"/>
  <c r="H194" i="1"/>
  <c r="G194" i="1"/>
  <c r="F194" i="1"/>
  <c r="E194" i="1"/>
  <c r="K193" i="1"/>
  <c r="J193" i="1"/>
  <c r="G193" i="1"/>
  <c r="F193" i="1"/>
  <c r="H193" i="1" s="1"/>
  <c r="E193" i="1"/>
  <c r="K192" i="1"/>
  <c r="J192" i="1"/>
  <c r="H192" i="1"/>
  <c r="G192" i="1"/>
  <c r="F192" i="1"/>
  <c r="E192" i="1"/>
  <c r="K191" i="1"/>
  <c r="J191" i="1"/>
  <c r="G191" i="1"/>
  <c r="F191" i="1"/>
  <c r="H191" i="1" s="1"/>
  <c r="E191" i="1"/>
  <c r="K190" i="1"/>
  <c r="J190" i="1"/>
  <c r="H190" i="1"/>
  <c r="G190" i="1"/>
  <c r="F190" i="1"/>
  <c r="E190" i="1"/>
  <c r="K189" i="1"/>
  <c r="J189" i="1"/>
  <c r="G189" i="1"/>
  <c r="F189" i="1"/>
  <c r="H189" i="1" s="1"/>
  <c r="E189" i="1"/>
  <c r="K188" i="1"/>
  <c r="J188" i="1"/>
  <c r="H188" i="1"/>
  <c r="G188" i="1"/>
  <c r="F188" i="1"/>
  <c r="E188" i="1"/>
  <c r="K187" i="1"/>
  <c r="J187" i="1"/>
  <c r="G187" i="1"/>
  <c r="F187" i="1"/>
  <c r="H187" i="1" s="1"/>
  <c r="E187" i="1"/>
  <c r="K186" i="1"/>
  <c r="J186" i="1"/>
  <c r="H186" i="1"/>
  <c r="G186" i="1"/>
  <c r="F186" i="1"/>
  <c r="E186" i="1"/>
  <c r="K185" i="1"/>
  <c r="J185" i="1"/>
  <c r="G185" i="1"/>
  <c r="F185" i="1"/>
  <c r="H185" i="1" s="1"/>
  <c r="E185" i="1"/>
  <c r="K184" i="1"/>
  <c r="J184" i="1"/>
  <c r="H184" i="1"/>
  <c r="G184" i="1"/>
  <c r="F184" i="1"/>
  <c r="E184" i="1"/>
  <c r="K183" i="1"/>
  <c r="J183" i="1"/>
  <c r="G183" i="1"/>
  <c r="F183" i="1"/>
  <c r="H183" i="1" s="1"/>
  <c r="E183" i="1"/>
  <c r="K182" i="1"/>
  <c r="J182" i="1"/>
  <c r="H182" i="1"/>
  <c r="G182" i="1"/>
  <c r="F182" i="1"/>
  <c r="E182" i="1"/>
  <c r="K181" i="1"/>
  <c r="J181" i="1"/>
  <c r="G181" i="1"/>
  <c r="F181" i="1"/>
  <c r="H181" i="1" s="1"/>
  <c r="E181" i="1"/>
  <c r="K180" i="1"/>
  <c r="J180" i="1"/>
  <c r="H180" i="1"/>
  <c r="G180" i="1"/>
  <c r="F180" i="1"/>
  <c r="E180" i="1"/>
  <c r="K179" i="1"/>
  <c r="J179" i="1"/>
  <c r="G179" i="1"/>
  <c r="F179" i="1"/>
  <c r="H179" i="1" s="1"/>
  <c r="E179" i="1"/>
  <c r="K178" i="1"/>
  <c r="J178" i="1"/>
  <c r="H178" i="1"/>
  <c r="G178" i="1"/>
  <c r="F178" i="1"/>
  <c r="E178" i="1"/>
  <c r="K177" i="1"/>
  <c r="J177" i="1"/>
  <c r="G177" i="1"/>
  <c r="F177" i="1"/>
  <c r="H177" i="1" s="1"/>
  <c r="E177" i="1"/>
  <c r="K176" i="1"/>
  <c r="J176" i="1"/>
  <c r="H176" i="1"/>
  <c r="G176" i="1"/>
  <c r="F176" i="1"/>
  <c r="E176" i="1"/>
  <c r="K175" i="1"/>
  <c r="J175" i="1"/>
  <c r="G175" i="1"/>
  <c r="F175" i="1"/>
  <c r="H175" i="1" s="1"/>
  <c r="E175" i="1"/>
  <c r="K174" i="1"/>
  <c r="J174" i="1"/>
  <c r="H174" i="1"/>
  <c r="G174" i="1"/>
  <c r="F174" i="1"/>
  <c r="E174" i="1"/>
  <c r="K173" i="1"/>
  <c r="J173" i="1"/>
  <c r="G173" i="1"/>
  <c r="F173" i="1"/>
  <c r="H173" i="1" s="1"/>
  <c r="E173" i="1"/>
  <c r="K172" i="1"/>
  <c r="J172" i="1"/>
  <c r="H172" i="1"/>
  <c r="G172" i="1"/>
  <c r="F172" i="1"/>
  <c r="E172" i="1"/>
  <c r="K171" i="1"/>
  <c r="J171" i="1"/>
  <c r="G171" i="1"/>
  <c r="F171" i="1"/>
  <c r="H171" i="1" s="1"/>
  <c r="E171" i="1"/>
  <c r="K170" i="1"/>
  <c r="J170" i="1"/>
  <c r="H170" i="1"/>
  <c r="G170" i="1"/>
  <c r="F170" i="1"/>
  <c r="E170" i="1"/>
  <c r="K169" i="1"/>
  <c r="J169" i="1"/>
  <c r="G169" i="1"/>
  <c r="F169" i="1"/>
  <c r="H169" i="1" s="1"/>
  <c r="E169" i="1"/>
  <c r="K168" i="1"/>
  <c r="J168" i="1"/>
  <c r="H168" i="1"/>
  <c r="G168" i="1"/>
  <c r="F168" i="1"/>
  <c r="E168" i="1"/>
  <c r="K167" i="1"/>
  <c r="J167" i="1"/>
  <c r="G167" i="1"/>
  <c r="F167" i="1"/>
  <c r="H167" i="1" s="1"/>
  <c r="E167" i="1"/>
  <c r="K166" i="1"/>
  <c r="J166" i="1"/>
  <c r="H166" i="1"/>
  <c r="G166" i="1"/>
  <c r="F166" i="1"/>
  <c r="E166" i="1"/>
  <c r="K165" i="1"/>
  <c r="J165" i="1"/>
  <c r="G165" i="1"/>
  <c r="F165" i="1"/>
  <c r="H165" i="1" s="1"/>
  <c r="E165" i="1"/>
  <c r="K164" i="1"/>
  <c r="J164" i="1"/>
  <c r="H164" i="1"/>
  <c r="G164" i="1"/>
  <c r="F164" i="1"/>
  <c r="E164" i="1"/>
  <c r="K163" i="1"/>
  <c r="J163" i="1"/>
  <c r="G163" i="1"/>
  <c r="F163" i="1"/>
  <c r="H163" i="1" s="1"/>
  <c r="E163" i="1"/>
  <c r="K162" i="1"/>
  <c r="J162" i="1"/>
  <c r="H162" i="1"/>
  <c r="G162" i="1"/>
  <c r="F162" i="1"/>
  <c r="E162" i="1"/>
  <c r="K161" i="1"/>
  <c r="J161" i="1"/>
  <c r="G161" i="1"/>
  <c r="F161" i="1"/>
  <c r="H161" i="1" s="1"/>
  <c r="E161" i="1"/>
  <c r="K160" i="1"/>
  <c r="J160" i="1"/>
  <c r="H160" i="1"/>
  <c r="G160" i="1"/>
  <c r="F160" i="1"/>
  <c r="E160" i="1"/>
  <c r="K159" i="1"/>
  <c r="J159" i="1"/>
  <c r="G159" i="1"/>
  <c r="F159" i="1"/>
  <c r="H159" i="1" s="1"/>
  <c r="E159" i="1"/>
  <c r="K158" i="1"/>
  <c r="J158" i="1"/>
  <c r="H158" i="1"/>
  <c r="G158" i="1"/>
  <c r="F158" i="1"/>
  <c r="E158" i="1"/>
  <c r="K157" i="1"/>
  <c r="J157" i="1"/>
  <c r="G157" i="1"/>
  <c r="F157" i="1"/>
  <c r="H157" i="1" s="1"/>
  <c r="E157" i="1"/>
  <c r="K156" i="1"/>
  <c r="J156" i="1"/>
  <c r="H156" i="1"/>
  <c r="G156" i="1"/>
  <c r="F156" i="1"/>
  <c r="E156" i="1"/>
  <c r="K155" i="1"/>
  <c r="J155" i="1"/>
  <c r="G155" i="1"/>
  <c r="F155" i="1"/>
  <c r="H155" i="1" s="1"/>
  <c r="E155" i="1"/>
  <c r="K154" i="1"/>
  <c r="J154" i="1"/>
  <c r="H154" i="1"/>
  <c r="G154" i="1"/>
  <c r="F154" i="1"/>
  <c r="E154" i="1"/>
  <c r="K153" i="1"/>
  <c r="J153" i="1"/>
  <c r="G153" i="1"/>
  <c r="F153" i="1"/>
  <c r="H153" i="1" s="1"/>
  <c r="E153" i="1"/>
  <c r="K152" i="1"/>
  <c r="J152" i="1"/>
  <c r="H152" i="1"/>
  <c r="G152" i="1"/>
  <c r="F152" i="1"/>
  <c r="E152" i="1"/>
  <c r="K151" i="1"/>
  <c r="J151" i="1"/>
  <c r="G151" i="1"/>
  <c r="F151" i="1"/>
  <c r="H151" i="1" s="1"/>
  <c r="E151" i="1"/>
  <c r="K150" i="1"/>
  <c r="J150" i="1"/>
  <c r="H150" i="1"/>
  <c r="G150" i="1"/>
  <c r="F150" i="1"/>
  <c r="E150" i="1"/>
  <c r="K149" i="1"/>
  <c r="J149" i="1"/>
  <c r="G149" i="1"/>
  <c r="F149" i="1"/>
  <c r="H149" i="1" s="1"/>
  <c r="E149" i="1"/>
  <c r="K148" i="1"/>
  <c r="J148" i="1"/>
  <c r="H148" i="1"/>
  <c r="G148" i="1"/>
  <c r="F148" i="1"/>
  <c r="E148" i="1"/>
  <c r="K147" i="1"/>
  <c r="J147" i="1"/>
  <c r="G147" i="1"/>
  <c r="F147" i="1"/>
  <c r="H147" i="1" s="1"/>
  <c r="E147" i="1"/>
  <c r="K146" i="1"/>
  <c r="J146" i="1"/>
  <c r="H146" i="1"/>
  <c r="G146" i="1"/>
  <c r="F146" i="1"/>
  <c r="E146" i="1"/>
  <c r="K145" i="1"/>
  <c r="J145" i="1"/>
  <c r="G145" i="1"/>
  <c r="F145" i="1"/>
  <c r="H145" i="1" s="1"/>
  <c r="E145" i="1"/>
  <c r="K144" i="1"/>
  <c r="J144" i="1"/>
  <c r="H144" i="1"/>
  <c r="G144" i="1"/>
  <c r="F144" i="1"/>
  <c r="E144" i="1"/>
  <c r="K143" i="1"/>
  <c r="J143" i="1"/>
  <c r="G143" i="1"/>
  <c r="F143" i="1"/>
  <c r="H143" i="1" s="1"/>
  <c r="E143" i="1"/>
  <c r="K142" i="1"/>
  <c r="J142" i="1"/>
  <c r="H142" i="1"/>
  <c r="G142" i="1"/>
  <c r="F142" i="1"/>
  <c r="E142" i="1"/>
  <c r="K141" i="1"/>
  <c r="J141" i="1"/>
  <c r="G141" i="1"/>
  <c r="F141" i="1"/>
  <c r="H141" i="1" s="1"/>
  <c r="E141" i="1"/>
  <c r="K140" i="1"/>
  <c r="J140" i="1"/>
  <c r="H140" i="1"/>
  <c r="G140" i="1"/>
  <c r="F140" i="1"/>
  <c r="E140" i="1"/>
  <c r="K139" i="1"/>
  <c r="J139" i="1"/>
  <c r="G139" i="1"/>
  <c r="F139" i="1"/>
  <c r="H139" i="1" s="1"/>
  <c r="E139" i="1"/>
  <c r="K138" i="1"/>
  <c r="J138" i="1"/>
  <c r="H138" i="1"/>
  <c r="G138" i="1"/>
  <c r="F138" i="1"/>
  <c r="E138" i="1"/>
  <c r="K137" i="1"/>
  <c r="J137" i="1"/>
  <c r="G137" i="1"/>
  <c r="F137" i="1"/>
  <c r="H137" i="1" s="1"/>
  <c r="E137" i="1"/>
  <c r="K136" i="1"/>
  <c r="J136" i="1"/>
  <c r="H136" i="1"/>
  <c r="G136" i="1"/>
  <c r="F136" i="1"/>
  <c r="E136" i="1"/>
  <c r="K135" i="1"/>
  <c r="J135" i="1"/>
  <c r="G135" i="1"/>
  <c r="F135" i="1"/>
  <c r="H135" i="1" s="1"/>
  <c r="E135" i="1"/>
  <c r="K134" i="1"/>
  <c r="J134" i="1"/>
  <c r="H134" i="1"/>
  <c r="G134" i="1"/>
  <c r="F134" i="1"/>
  <c r="E134" i="1"/>
  <c r="K133" i="1"/>
  <c r="J133" i="1"/>
  <c r="G133" i="1"/>
  <c r="F133" i="1"/>
  <c r="H133" i="1" s="1"/>
  <c r="E133" i="1"/>
  <c r="K132" i="1"/>
  <c r="J132" i="1"/>
  <c r="H132" i="1"/>
  <c r="G132" i="1"/>
  <c r="F132" i="1"/>
  <c r="E132" i="1"/>
  <c r="K131" i="1"/>
  <c r="J131" i="1"/>
  <c r="G131" i="1"/>
  <c r="F131" i="1"/>
  <c r="H131" i="1" s="1"/>
  <c r="E131" i="1"/>
  <c r="K130" i="1"/>
  <c r="J130" i="1"/>
  <c r="H130" i="1"/>
  <c r="G130" i="1"/>
  <c r="F130" i="1"/>
  <c r="E130" i="1"/>
  <c r="K129" i="1"/>
  <c r="J129" i="1"/>
  <c r="G129" i="1"/>
  <c r="F129" i="1"/>
  <c r="H129" i="1" s="1"/>
  <c r="E129" i="1"/>
  <c r="K128" i="1"/>
  <c r="J128" i="1"/>
  <c r="H128" i="1"/>
  <c r="G128" i="1"/>
  <c r="F128" i="1"/>
  <c r="E128" i="1"/>
  <c r="K127" i="1"/>
  <c r="J127" i="1"/>
  <c r="G127" i="1"/>
  <c r="F127" i="1"/>
  <c r="H127" i="1" s="1"/>
  <c r="E127" i="1"/>
  <c r="K126" i="1"/>
  <c r="J126" i="1"/>
  <c r="H126" i="1"/>
  <c r="G126" i="1"/>
  <c r="F126" i="1"/>
  <c r="E126" i="1"/>
  <c r="K125" i="1"/>
  <c r="J125" i="1"/>
  <c r="G125" i="1"/>
  <c r="F125" i="1"/>
  <c r="H125" i="1" s="1"/>
  <c r="E125" i="1"/>
  <c r="K124" i="1"/>
  <c r="J124" i="1"/>
  <c r="H124" i="1"/>
  <c r="G124" i="1"/>
  <c r="F124" i="1"/>
  <c r="E124" i="1"/>
  <c r="K123" i="1"/>
  <c r="J123" i="1"/>
  <c r="G123" i="1"/>
  <c r="F123" i="1"/>
  <c r="H123" i="1" s="1"/>
  <c r="E123" i="1"/>
  <c r="K122" i="1"/>
  <c r="J122" i="1"/>
  <c r="H122" i="1"/>
  <c r="G122" i="1"/>
  <c r="F122" i="1"/>
  <c r="E122" i="1"/>
  <c r="K121" i="1"/>
  <c r="J121" i="1"/>
  <c r="G121" i="1"/>
  <c r="F121" i="1"/>
  <c r="H121" i="1" s="1"/>
  <c r="E121" i="1"/>
  <c r="K120" i="1"/>
  <c r="J120" i="1"/>
  <c r="H120" i="1"/>
  <c r="G120" i="1"/>
  <c r="F120" i="1"/>
  <c r="E120" i="1"/>
  <c r="K119" i="1"/>
  <c r="J119" i="1"/>
  <c r="G119" i="1"/>
  <c r="F119" i="1"/>
  <c r="H119" i="1" s="1"/>
  <c r="E119" i="1"/>
  <c r="K118" i="1"/>
  <c r="J118" i="1"/>
  <c r="H118" i="1"/>
  <c r="G118" i="1"/>
  <c r="F118" i="1"/>
  <c r="E118" i="1"/>
  <c r="K117" i="1"/>
  <c r="J117" i="1"/>
  <c r="G117" i="1"/>
  <c r="F117" i="1"/>
  <c r="H117" i="1" s="1"/>
  <c r="E117" i="1"/>
  <c r="K116" i="1"/>
  <c r="J116" i="1"/>
  <c r="H116" i="1"/>
  <c r="G116" i="1"/>
  <c r="F116" i="1"/>
  <c r="E116" i="1"/>
  <c r="K115" i="1"/>
  <c r="J115" i="1"/>
  <c r="G115" i="1"/>
  <c r="F115" i="1"/>
  <c r="H115" i="1" s="1"/>
  <c r="E115" i="1"/>
  <c r="K114" i="1"/>
  <c r="J114" i="1"/>
  <c r="H114" i="1"/>
  <c r="G114" i="1"/>
  <c r="F114" i="1"/>
  <c r="E114" i="1"/>
  <c r="K113" i="1"/>
  <c r="J113" i="1"/>
  <c r="G113" i="1"/>
  <c r="F113" i="1"/>
  <c r="H113" i="1" s="1"/>
  <c r="E113" i="1"/>
  <c r="K112" i="1"/>
  <c r="J112" i="1"/>
  <c r="H112" i="1"/>
  <c r="G112" i="1"/>
  <c r="F112" i="1"/>
  <c r="E112" i="1"/>
  <c r="K111" i="1"/>
  <c r="J111" i="1"/>
  <c r="G111" i="1"/>
  <c r="F111" i="1"/>
  <c r="H111" i="1" s="1"/>
  <c r="E111" i="1"/>
  <c r="K110" i="1"/>
  <c r="J110" i="1"/>
  <c r="H110" i="1"/>
  <c r="G110" i="1"/>
  <c r="F110" i="1"/>
  <c r="E110" i="1"/>
  <c r="K109" i="1"/>
  <c r="J109" i="1"/>
  <c r="G109" i="1"/>
  <c r="F109" i="1"/>
  <c r="H109" i="1" s="1"/>
  <c r="E109" i="1"/>
  <c r="K108" i="1"/>
  <c r="J108" i="1"/>
  <c r="H108" i="1"/>
  <c r="G108" i="1"/>
  <c r="F108" i="1"/>
  <c r="E108" i="1"/>
  <c r="K107" i="1"/>
  <c r="J107" i="1"/>
  <c r="G107" i="1"/>
  <c r="F107" i="1"/>
  <c r="H107" i="1" s="1"/>
  <c r="E107" i="1"/>
  <c r="K106" i="1"/>
  <c r="J106" i="1"/>
  <c r="G106" i="1"/>
  <c r="H106" i="1" s="1"/>
  <c r="F106" i="1"/>
  <c r="E106" i="1"/>
  <c r="K105" i="1"/>
  <c r="J105" i="1"/>
  <c r="G105" i="1"/>
  <c r="F105" i="1"/>
  <c r="H105" i="1" s="1"/>
  <c r="E105" i="1"/>
  <c r="K104" i="1"/>
  <c r="J104" i="1"/>
  <c r="G104" i="1"/>
  <c r="H104" i="1" s="1"/>
  <c r="F104" i="1"/>
  <c r="E104" i="1"/>
  <c r="K103" i="1"/>
  <c r="J103" i="1"/>
  <c r="G103" i="1"/>
  <c r="F103" i="1"/>
  <c r="E103" i="1"/>
  <c r="K102" i="1"/>
  <c r="J102" i="1"/>
  <c r="H102" i="1"/>
  <c r="G102" i="1"/>
  <c r="F102" i="1"/>
  <c r="E102" i="1"/>
  <c r="K101" i="1"/>
  <c r="J101" i="1"/>
  <c r="G101" i="1"/>
  <c r="F101" i="1"/>
  <c r="H101" i="1" s="1"/>
  <c r="E101" i="1"/>
  <c r="K100" i="1"/>
  <c r="J100" i="1"/>
  <c r="H100" i="1"/>
  <c r="G100" i="1"/>
  <c r="F100" i="1"/>
  <c r="E100" i="1"/>
  <c r="K99" i="1"/>
  <c r="J99" i="1"/>
  <c r="G99" i="1"/>
  <c r="F99" i="1"/>
  <c r="H99" i="1" s="1"/>
  <c r="E99" i="1"/>
  <c r="K98" i="1"/>
  <c r="J98" i="1"/>
  <c r="G98" i="1"/>
  <c r="H98" i="1" s="1"/>
  <c r="F98" i="1"/>
  <c r="E98" i="1"/>
  <c r="K97" i="1"/>
  <c r="J97" i="1"/>
  <c r="G97" i="1"/>
  <c r="F97" i="1"/>
  <c r="E97" i="1"/>
  <c r="K96" i="1"/>
  <c r="J96" i="1"/>
  <c r="G96" i="1"/>
  <c r="H96" i="1" s="1"/>
  <c r="F96" i="1"/>
  <c r="E96" i="1"/>
  <c r="K95" i="1"/>
  <c r="J95" i="1"/>
  <c r="G95" i="1"/>
  <c r="F95" i="1"/>
  <c r="E95" i="1"/>
  <c r="K94" i="1"/>
  <c r="J94" i="1"/>
  <c r="H94" i="1"/>
  <c r="G94" i="1"/>
  <c r="F94" i="1"/>
  <c r="E94" i="1"/>
  <c r="K93" i="1"/>
  <c r="J93" i="1"/>
  <c r="G93" i="1"/>
  <c r="F93" i="1"/>
  <c r="H93" i="1" s="1"/>
  <c r="E93" i="1"/>
  <c r="K92" i="1"/>
  <c r="J92" i="1"/>
  <c r="H92" i="1"/>
  <c r="G92" i="1"/>
  <c r="F92" i="1"/>
  <c r="E92" i="1"/>
  <c r="K91" i="1"/>
  <c r="J91" i="1"/>
  <c r="G91" i="1"/>
  <c r="F91" i="1"/>
  <c r="H91" i="1" s="1"/>
  <c r="E91" i="1"/>
  <c r="K90" i="1"/>
  <c r="J90" i="1"/>
  <c r="H90" i="1"/>
  <c r="G90" i="1"/>
  <c r="F90" i="1"/>
  <c r="E90" i="1"/>
  <c r="K89" i="1"/>
  <c r="J89" i="1"/>
  <c r="G89" i="1"/>
  <c r="F89" i="1"/>
  <c r="H89" i="1" s="1"/>
  <c r="E89" i="1"/>
  <c r="K88" i="1"/>
  <c r="J88" i="1"/>
  <c r="H88" i="1"/>
  <c r="G88" i="1"/>
  <c r="F88" i="1"/>
  <c r="E88" i="1"/>
  <c r="K87" i="1"/>
  <c r="J87" i="1"/>
  <c r="G87" i="1"/>
  <c r="F87" i="1"/>
  <c r="H87" i="1" s="1"/>
  <c r="E87" i="1"/>
  <c r="K86" i="1"/>
  <c r="J86" i="1"/>
  <c r="H86" i="1"/>
  <c r="G86" i="1"/>
  <c r="F86" i="1"/>
  <c r="E86" i="1"/>
  <c r="K85" i="1"/>
  <c r="J85" i="1"/>
  <c r="G85" i="1"/>
  <c r="F85" i="1"/>
  <c r="H85" i="1" s="1"/>
  <c r="E85" i="1"/>
  <c r="K84" i="1"/>
  <c r="J84" i="1"/>
  <c r="H84" i="1"/>
  <c r="G84" i="1"/>
  <c r="F84" i="1"/>
  <c r="E84" i="1"/>
  <c r="K83" i="1"/>
  <c r="J83" i="1"/>
  <c r="G83" i="1"/>
  <c r="F83" i="1"/>
  <c r="H83" i="1" s="1"/>
  <c r="E83" i="1"/>
  <c r="K82" i="1"/>
  <c r="J82" i="1"/>
  <c r="H82" i="1"/>
  <c r="G82" i="1"/>
  <c r="F82" i="1"/>
  <c r="E82" i="1"/>
  <c r="K81" i="1"/>
  <c r="J81" i="1"/>
  <c r="G81" i="1"/>
  <c r="F81" i="1"/>
  <c r="H81" i="1" s="1"/>
  <c r="E81" i="1"/>
  <c r="K80" i="1"/>
  <c r="J80" i="1"/>
  <c r="H80" i="1"/>
  <c r="G80" i="1"/>
  <c r="F80" i="1"/>
  <c r="E80" i="1"/>
  <c r="K79" i="1"/>
  <c r="J79" i="1"/>
  <c r="G79" i="1"/>
  <c r="F79" i="1"/>
  <c r="H79" i="1" s="1"/>
  <c r="E79" i="1"/>
  <c r="K78" i="1"/>
  <c r="J78" i="1"/>
  <c r="H78" i="1"/>
  <c r="G78" i="1"/>
  <c r="F78" i="1"/>
  <c r="E78" i="1"/>
  <c r="K77" i="1"/>
  <c r="J77" i="1"/>
  <c r="G77" i="1"/>
  <c r="F77" i="1"/>
  <c r="H77" i="1" s="1"/>
  <c r="E77" i="1"/>
  <c r="K76" i="1"/>
  <c r="J76" i="1"/>
  <c r="H76" i="1"/>
  <c r="G76" i="1"/>
  <c r="F76" i="1"/>
  <c r="E76" i="1"/>
  <c r="K75" i="1"/>
  <c r="J75" i="1"/>
  <c r="G75" i="1"/>
  <c r="F75" i="1"/>
  <c r="H75" i="1" s="1"/>
  <c r="E75" i="1"/>
  <c r="K74" i="1"/>
  <c r="J74" i="1"/>
  <c r="H74" i="1"/>
  <c r="G74" i="1"/>
  <c r="F74" i="1"/>
  <c r="E74" i="1"/>
  <c r="K73" i="1"/>
  <c r="J73" i="1"/>
  <c r="G73" i="1"/>
  <c r="F73" i="1"/>
  <c r="H73" i="1" s="1"/>
  <c r="E73" i="1"/>
  <c r="K72" i="1"/>
  <c r="J72" i="1"/>
  <c r="H72" i="1"/>
  <c r="G72" i="1"/>
  <c r="F72" i="1"/>
  <c r="E72" i="1"/>
  <c r="K71" i="1"/>
  <c r="J71" i="1"/>
  <c r="G71" i="1"/>
  <c r="F71" i="1"/>
  <c r="H71" i="1" s="1"/>
  <c r="E71" i="1"/>
  <c r="K70" i="1"/>
  <c r="J70" i="1"/>
  <c r="H70" i="1"/>
  <c r="G70" i="1"/>
  <c r="F70" i="1"/>
  <c r="E70" i="1"/>
  <c r="K69" i="1"/>
  <c r="J69" i="1"/>
  <c r="G69" i="1"/>
  <c r="F69" i="1"/>
  <c r="H69" i="1" s="1"/>
  <c r="E69" i="1"/>
  <c r="K68" i="1"/>
  <c r="J68" i="1"/>
  <c r="H68" i="1"/>
  <c r="G68" i="1"/>
  <c r="F68" i="1"/>
  <c r="E68" i="1"/>
  <c r="K67" i="1"/>
  <c r="J67" i="1"/>
  <c r="G67" i="1"/>
  <c r="F67" i="1"/>
  <c r="H67" i="1" s="1"/>
  <c r="E67" i="1"/>
  <c r="K66" i="1"/>
  <c r="J66" i="1"/>
  <c r="H66" i="1"/>
  <c r="G66" i="1"/>
  <c r="F66" i="1"/>
  <c r="E66" i="1"/>
  <c r="K65" i="1"/>
  <c r="J65" i="1"/>
  <c r="G65" i="1"/>
  <c r="F65" i="1"/>
  <c r="H65" i="1" s="1"/>
  <c r="E65" i="1"/>
  <c r="K64" i="1"/>
  <c r="J64" i="1"/>
  <c r="H64" i="1"/>
  <c r="G64" i="1"/>
  <c r="F64" i="1"/>
  <c r="E64" i="1"/>
  <c r="K63" i="1"/>
  <c r="J63" i="1"/>
  <c r="G63" i="1"/>
  <c r="F63" i="1"/>
  <c r="H63" i="1" s="1"/>
  <c r="E63" i="1"/>
  <c r="K62" i="1"/>
  <c r="J62" i="1"/>
  <c r="H62" i="1"/>
  <c r="G62" i="1"/>
  <c r="F62" i="1"/>
  <c r="E62" i="1"/>
  <c r="K61" i="1"/>
  <c r="J61" i="1"/>
  <c r="G61" i="1"/>
  <c r="F61" i="1"/>
  <c r="H61" i="1" s="1"/>
  <c r="E61" i="1"/>
  <c r="K60" i="1"/>
  <c r="J60" i="1"/>
  <c r="H60" i="1"/>
  <c r="G60" i="1"/>
  <c r="F60" i="1"/>
  <c r="E60" i="1"/>
  <c r="K59" i="1"/>
  <c r="J59" i="1"/>
  <c r="G59" i="1"/>
  <c r="F59" i="1"/>
  <c r="H59" i="1" s="1"/>
  <c r="E59" i="1"/>
  <c r="K58" i="1"/>
  <c r="J58" i="1"/>
  <c r="H58" i="1"/>
  <c r="G58" i="1"/>
  <c r="F58" i="1"/>
  <c r="E58" i="1"/>
  <c r="K57" i="1"/>
  <c r="J57" i="1"/>
  <c r="G57" i="1"/>
  <c r="F57" i="1"/>
  <c r="H57" i="1" s="1"/>
  <c r="E57" i="1"/>
  <c r="K56" i="1"/>
  <c r="J56" i="1"/>
  <c r="H56" i="1"/>
  <c r="G56" i="1"/>
  <c r="F56" i="1"/>
  <c r="E56" i="1"/>
  <c r="K55" i="1"/>
  <c r="J55" i="1"/>
  <c r="G55" i="1"/>
  <c r="F55" i="1"/>
  <c r="H55" i="1" s="1"/>
  <c r="E55" i="1"/>
  <c r="K54" i="1"/>
  <c r="J54" i="1"/>
  <c r="H54" i="1"/>
  <c r="G54" i="1"/>
  <c r="F54" i="1"/>
  <c r="E54" i="1"/>
  <c r="K53" i="1"/>
  <c r="J53" i="1"/>
  <c r="G53" i="1"/>
  <c r="F53" i="1"/>
  <c r="H53" i="1" s="1"/>
  <c r="E53" i="1"/>
  <c r="K52" i="1"/>
  <c r="J52" i="1"/>
  <c r="H52" i="1"/>
  <c r="G52" i="1"/>
  <c r="F52" i="1"/>
  <c r="E52" i="1"/>
  <c r="K51" i="1"/>
  <c r="J51" i="1"/>
  <c r="G51" i="1"/>
  <c r="F51" i="1"/>
  <c r="H51" i="1" s="1"/>
  <c r="E51" i="1"/>
  <c r="K50" i="1"/>
  <c r="J50" i="1"/>
  <c r="H50" i="1"/>
  <c r="G50" i="1"/>
  <c r="F50" i="1"/>
  <c r="E50" i="1"/>
  <c r="K49" i="1"/>
  <c r="J49" i="1"/>
  <c r="G49" i="1"/>
  <c r="F49" i="1"/>
  <c r="H49" i="1" s="1"/>
  <c r="E49" i="1"/>
  <c r="K48" i="1"/>
  <c r="J48" i="1"/>
  <c r="H48" i="1"/>
  <c r="G48" i="1"/>
  <c r="F48" i="1"/>
  <c r="E48" i="1"/>
  <c r="K47" i="1"/>
  <c r="J47" i="1"/>
  <c r="G47" i="1"/>
  <c r="F47" i="1"/>
  <c r="H47" i="1" s="1"/>
  <c r="E47" i="1"/>
  <c r="K46" i="1"/>
  <c r="J46" i="1"/>
  <c r="H46" i="1"/>
  <c r="G46" i="1"/>
  <c r="F46" i="1"/>
  <c r="E46" i="1"/>
  <c r="K45" i="1"/>
  <c r="J45" i="1"/>
  <c r="G45" i="1"/>
  <c r="F45" i="1"/>
  <c r="H45" i="1" s="1"/>
  <c r="E45" i="1"/>
  <c r="K44" i="1"/>
  <c r="J44" i="1"/>
  <c r="H44" i="1"/>
  <c r="G44" i="1"/>
  <c r="F44" i="1"/>
  <c r="E44" i="1"/>
  <c r="K43" i="1"/>
  <c r="J43" i="1"/>
  <c r="G43" i="1"/>
  <c r="F43" i="1"/>
  <c r="H43" i="1" s="1"/>
  <c r="E43" i="1"/>
  <c r="K42" i="1"/>
  <c r="J42" i="1"/>
  <c r="H42" i="1"/>
  <c r="G42" i="1"/>
  <c r="F42" i="1"/>
  <c r="E42" i="1"/>
  <c r="K41" i="1"/>
  <c r="J41" i="1"/>
  <c r="G41" i="1"/>
  <c r="F41" i="1"/>
  <c r="H41" i="1" s="1"/>
  <c r="E41" i="1"/>
  <c r="K40" i="1"/>
  <c r="J40" i="1"/>
  <c r="H40" i="1"/>
  <c r="G40" i="1"/>
  <c r="F40" i="1"/>
  <c r="E40" i="1"/>
  <c r="K39" i="1"/>
  <c r="J39" i="1"/>
  <c r="G39" i="1"/>
  <c r="F39" i="1"/>
  <c r="H39" i="1" s="1"/>
  <c r="E39" i="1"/>
  <c r="K38" i="1"/>
  <c r="J38" i="1"/>
  <c r="H38" i="1"/>
  <c r="G38" i="1"/>
  <c r="F38" i="1"/>
  <c r="E38" i="1"/>
  <c r="K37" i="1"/>
  <c r="J37" i="1"/>
  <c r="G37" i="1"/>
  <c r="F37" i="1"/>
  <c r="H37" i="1" s="1"/>
  <c r="E37" i="1"/>
  <c r="K36" i="1"/>
  <c r="J36" i="1"/>
  <c r="H36" i="1"/>
  <c r="G36" i="1"/>
  <c r="F36" i="1"/>
  <c r="E36" i="1"/>
  <c r="K35" i="1"/>
  <c r="J35" i="1"/>
  <c r="G35" i="1"/>
  <c r="F35" i="1"/>
  <c r="H35" i="1" s="1"/>
  <c r="E35" i="1"/>
  <c r="K34" i="1"/>
  <c r="J34" i="1"/>
  <c r="H34" i="1"/>
  <c r="G34" i="1"/>
  <c r="F34" i="1"/>
  <c r="E34" i="1"/>
  <c r="K33" i="1"/>
  <c r="J33" i="1"/>
  <c r="G33" i="1"/>
  <c r="F33" i="1"/>
  <c r="H33" i="1" s="1"/>
  <c r="E33" i="1"/>
  <c r="K32" i="1"/>
  <c r="J32" i="1"/>
  <c r="H32" i="1"/>
  <c r="G32" i="1"/>
  <c r="F32" i="1"/>
  <c r="E32" i="1"/>
  <c r="K31" i="1"/>
  <c r="J31" i="1"/>
  <c r="G31" i="1"/>
  <c r="F31" i="1"/>
  <c r="H31" i="1" s="1"/>
  <c r="E31" i="1"/>
  <c r="K30" i="1"/>
  <c r="J30" i="1"/>
  <c r="H30" i="1"/>
  <c r="G30" i="1"/>
  <c r="F30" i="1"/>
  <c r="E30" i="1"/>
  <c r="K29" i="1"/>
  <c r="J29" i="1"/>
  <c r="G29" i="1"/>
  <c r="F29" i="1"/>
  <c r="H29" i="1" s="1"/>
  <c r="E29" i="1"/>
  <c r="K28" i="1"/>
  <c r="J28" i="1"/>
  <c r="H28" i="1"/>
  <c r="G28" i="1"/>
  <c r="F28" i="1"/>
  <c r="E28" i="1"/>
  <c r="K27" i="1"/>
  <c r="J27" i="1"/>
  <c r="G27" i="1"/>
  <c r="F27" i="1"/>
  <c r="H27" i="1" s="1"/>
  <c r="E27" i="1"/>
  <c r="K26" i="1"/>
  <c r="J26" i="1"/>
  <c r="H26" i="1"/>
  <c r="G26" i="1"/>
  <c r="F26" i="1"/>
  <c r="E26" i="1"/>
  <c r="K25" i="1"/>
  <c r="J25" i="1"/>
  <c r="G25" i="1"/>
  <c r="F25" i="1"/>
  <c r="H25" i="1" s="1"/>
  <c r="E25" i="1"/>
  <c r="K24" i="1"/>
  <c r="J24" i="1"/>
  <c r="H24" i="1"/>
  <c r="G24" i="1"/>
  <c r="F24" i="1"/>
  <c r="E24" i="1"/>
  <c r="K23" i="1"/>
  <c r="J23" i="1"/>
  <c r="G23" i="1"/>
  <c r="F23" i="1"/>
  <c r="H23" i="1" s="1"/>
  <c r="E23" i="1"/>
  <c r="K22" i="1"/>
  <c r="J22" i="1"/>
  <c r="H22" i="1"/>
  <c r="G22" i="1"/>
  <c r="F22" i="1"/>
  <c r="E22" i="1"/>
  <c r="K21" i="1"/>
  <c r="J21" i="1"/>
  <c r="G21" i="1"/>
  <c r="F21" i="1"/>
  <c r="H21" i="1" s="1"/>
  <c r="E21" i="1"/>
  <c r="K20" i="1"/>
  <c r="J20" i="1"/>
  <c r="H20" i="1"/>
  <c r="G20" i="1"/>
  <c r="F20" i="1"/>
  <c r="E20" i="1"/>
  <c r="K19" i="1"/>
  <c r="J19" i="1"/>
  <c r="G19" i="1"/>
  <c r="F19" i="1"/>
  <c r="H19" i="1" s="1"/>
  <c r="E19" i="1"/>
  <c r="K18" i="1"/>
  <c r="J18" i="1"/>
  <c r="H18" i="1"/>
  <c r="G18" i="1"/>
  <c r="F18" i="1"/>
  <c r="E18" i="1"/>
  <c r="K17" i="1"/>
  <c r="J17" i="1"/>
  <c r="G17" i="1"/>
  <c r="F17" i="1"/>
  <c r="H17" i="1" s="1"/>
  <c r="E17" i="1"/>
  <c r="K16" i="1"/>
  <c r="J16" i="1"/>
  <c r="H16" i="1"/>
  <c r="G16" i="1"/>
  <c r="F16" i="1"/>
  <c r="E16" i="1"/>
  <c r="K15" i="1"/>
  <c r="J15" i="1"/>
  <c r="G15" i="1"/>
  <c r="F15" i="1"/>
  <c r="H15" i="1" s="1"/>
  <c r="E15" i="1"/>
  <c r="K14" i="1"/>
  <c r="J14" i="1"/>
  <c r="H14" i="1"/>
  <c r="G14" i="1"/>
  <c r="F14" i="1"/>
  <c r="E14" i="1"/>
  <c r="K13" i="1"/>
  <c r="J13" i="1"/>
  <c r="G13" i="1"/>
  <c r="F13" i="1"/>
  <c r="H13" i="1" s="1"/>
  <c r="E13" i="1"/>
  <c r="K12" i="1"/>
  <c r="J12" i="1"/>
  <c r="H12" i="1"/>
  <c r="G12" i="1"/>
  <c r="F12" i="1"/>
  <c r="E12" i="1"/>
  <c r="K11" i="1"/>
  <c r="J11" i="1"/>
  <c r="G11" i="1"/>
  <c r="F11" i="1"/>
  <c r="H11" i="1" s="1"/>
  <c r="E11" i="1"/>
  <c r="K10" i="1"/>
  <c r="J10" i="1"/>
  <c r="H10" i="1"/>
  <c r="G10" i="1"/>
  <c r="F10" i="1"/>
  <c r="E10" i="1"/>
  <c r="K9" i="1"/>
  <c r="J9" i="1"/>
  <c r="G9" i="1"/>
  <c r="F9" i="1"/>
  <c r="H9" i="1" s="1"/>
  <c r="E9" i="1"/>
  <c r="D1" i="1"/>
  <c r="H97" i="1" l="1"/>
  <c r="H95" i="1"/>
  <c r="H103" i="1"/>
</calcChain>
</file>

<file path=xl/sharedStrings.xml><?xml version="1.0" encoding="utf-8"?>
<sst xmlns="http://schemas.openxmlformats.org/spreadsheetml/2006/main" count="283" uniqueCount="280">
  <si>
    <t>Contacts:</t>
  </si>
  <si>
    <t>Information</t>
  </si>
  <si>
    <t>Patti Drapeau</t>
  </si>
  <si>
    <t>ptdrapeau@aol.com</t>
  </si>
  <si>
    <t xml:space="preserve">as of </t>
  </si>
  <si>
    <t>Lee Worcester</t>
  </si>
  <si>
    <t>lee.worcester@yahoo.com</t>
  </si>
  <si>
    <t>Ida Batista</t>
  </si>
  <si>
    <t>GT.DOE@maine.gov</t>
  </si>
  <si>
    <t>Local</t>
  </si>
  <si>
    <t>School</t>
  </si>
  <si>
    <t>Sch</t>
  </si>
  <si>
    <t>Approved</t>
  </si>
  <si>
    <t>Elementary</t>
  </si>
  <si>
    <t>Secondary</t>
  </si>
  <si>
    <t>TOTAL</t>
  </si>
  <si>
    <t>School Unit</t>
  </si>
  <si>
    <t>ID</t>
  </si>
  <si>
    <t>Code</t>
  </si>
  <si>
    <t>AOS</t>
  </si>
  <si>
    <t>SAUs - Alphabetical Order</t>
  </si>
  <si>
    <t>or Pending</t>
  </si>
  <si>
    <t>Appr. Amt</t>
  </si>
  <si>
    <t>Appr. Amt.</t>
  </si>
  <si>
    <t>Contact</t>
  </si>
  <si>
    <t>Email</t>
  </si>
  <si>
    <t>Acton Public Schools</t>
  </si>
  <si>
    <t>Airline CSD</t>
  </si>
  <si>
    <t>Alexander Public Schools</t>
  </si>
  <si>
    <t>Andover Public Schools</t>
  </si>
  <si>
    <t>Appleton Public Schools</t>
  </si>
  <si>
    <t>Athens Public Schools</t>
  </si>
  <si>
    <t>Auburn Public Schools</t>
  </si>
  <si>
    <t>Augusta Public Schools</t>
  </si>
  <si>
    <t>Baileyville Public Schools</t>
  </si>
  <si>
    <t>Bancroft Public Schools</t>
  </si>
  <si>
    <t>Bangor Public Schools</t>
  </si>
  <si>
    <t>Bar Harbor Public Schools</t>
  </si>
  <si>
    <t>Baring Plt. Public Schools</t>
  </si>
  <si>
    <t>Baxter Academy for Technology and Science</t>
  </si>
  <si>
    <t>Beals Public Schools</t>
  </si>
  <si>
    <t>Beaver Cove Public Schools</t>
  </si>
  <si>
    <t>Beddington Public Schools</t>
  </si>
  <si>
    <t>Biddeford Public Schools</t>
  </si>
  <si>
    <t>Blue Hill Public Schools</t>
  </si>
  <si>
    <t>Boothbay-Boothbay Hbr CSD</t>
  </si>
  <si>
    <t>Bowerbank Public Schools</t>
  </si>
  <si>
    <t>Bremen Public Schools</t>
  </si>
  <si>
    <t>Brewer Public Schools</t>
  </si>
  <si>
    <t>Bridgewater Public Schools</t>
  </si>
  <si>
    <t>Brighton Plt. Public Schools</t>
  </si>
  <si>
    <t>Bristol Public Schools</t>
  </si>
  <si>
    <t>Brooklin Public Schools</t>
  </si>
  <si>
    <t>Brooksville Public Schools</t>
  </si>
  <si>
    <t>Brunswick Public Schools</t>
  </si>
  <si>
    <t>Calais Public Schools</t>
  </si>
  <si>
    <t>Cape Elizabeth Public Schools</t>
  </si>
  <si>
    <t>Caratunk Public Schools</t>
  </si>
  <si>
    <t>Carrabassett Val Public Schools</t>
  </si>
  <si>
    <t>Cary Plt Public Schools</t>
  </si>
  <si>
    <t>Carroll Plt. Public Schools</t>
  </si>
  <si>
    <t>Castine Public Schools</t>
  </si>
  <si>
    <t>Caswell Public Schools</t>
  </si>
  <si>
    <t>Charlotte Public Schools</t>
  </si>
  <si>
    <t>Chebeague Island Public Schools</t>
  </si>
  <si>
    <t>Cherryfield Public Schools</t>
  </si>
  <si>
    <t>Cooper Public Schools</t>
  </si>
  <si>
    <t>Coplin Plt. Public Schools</t>
  </si>
  <si>
    <t>Cranberry Isles Public Schools</t>
  </si>
  <si>
    <t>Crawford Public Schools</t>
  </si>
  <si>
    <t>Cutler Public Schools</t>
  </si>
  <si>
    <t>Damariscotta Public Schools</t>
  </si>
  <si>
    <t>Dayton Public Schools</t>
  </si>
  <si>
    <t>Deblois Public Schools</t>
  </si>
  <si>
    <t>Dedham Public Schools</t>
  </si>
  <si>
    <t>Deer Isle-Stonington CSD</t>
  </si>
  <si>
    <t>Dennistown Plt. Public Schools</t>
  </si>
  <si>
    <t>Dennysville Public Schools</t>
  </si>
  <si>
    <t>Drew Plt. Public Schools</t>
  </si>
  <si>
    <t>East Machias Public Schools</t>
  </si>
  <si>
    <t>East Millinocket Public Schools</t>
  </si>
  <si>
    <t>East Range CSD</t>
  </si>
  <si>
    <t>Easton Public Schools</t>
  </si>
  <si>
    <t>Eastport Public Schools</t>
  </si>
  <si>
    <t>Edgecomb Public Schools</t>
  </si>
  <si>
    <t>Ellsworth Public Schools</t>
  </si>
  <si>
    <t>Eustis Public Schools</t>
  </si>
  <si>
    <t>Falmouth Public Schools</t>
  </si>
  <si>
    <t>Fayette Public Schools</t>
  </si>
  <si>
    <t>Five Town CSD</t>
  </si>
  <si>
    <t>Frenchboro Public Schools</t>
  </si>
  <si>
    <t>Georgetown Public Schools</t>
  </si>
  <si>
    <t>Gilead Public Schools</t>
  </si>
  <si>
    <t>Glenburn Public Schools</t>
  </si>
  <si>
    <t>Glenwood Plt. Public Schools</t>
  </si>
  <si>
    <t>Gorham Public Schools</t>
  </si>
  <si>
    <t>Grand Isle Public Schools</t>
  </si>
  <si>
    <t>Grand Lake Str Plt. Public Schools</t>
  </si>
  <si>
    <t>Great Salt Bay CSD</t>
  </si>
  <si>
    <t>Greenbush Public Schools</t>
  </si>
  <si>
    <t>Greenville Public Schools</t>
  </si>
  <si>
    <t>Hancock Public Schools</t>
  </si>
  <si>
    <t>Harmony Public Schools</t>
  </si>
  <si>
    <t>Hermon Public Schools</t>
  </si>
  <si>
    <t>Highland Plt. Public Schools</t>
  </si>
  <si>
    <t>Hope Public Schools</t>
  </si>
  <si>
    <t>Indian Island Public Schools</t>
  </si>
  <si>
    <t>Indian Township Public Schools</t>
  </si>
  <si>
    <t>Isle Au Haut Public Schools</t>
  </si>
  <si>
    <t>Islesboro Public Schools</t>
  </si>
  <si>
    <t>Jefferson Public Schools</t>
  </si>
  <si>
    <t>Jonesboro Public Schools</t>
  </si>
  <si>
    <t>Jonesport Public Schools</t>
  </si>
  <si>
    <t>Kingsbury Plt. Public Schools</t>
  </si>
  <si>
    <t>Kittery Public Schools</t>
  </si>
  <si>
    <t>Lake View Plt. Public Schools</t>
  </si>
  <si>
    <t>Lakeville Public Schools</t>
  </si>
  <si>
    <t>Lamoine Public Schools</t>
  </si>
  <si>
    <t>Lewiston Public Schools</t>
  </si>
  <si>
    <t>Lincoln Plt. Public Schools</t>
  </si>
  <si>
    <t>Lincolnville Public Schools</t>
  </si>
  <si>
    <t>Lisbon Public Schools</t>
  </si>
  <si>
    <t>Long Island Public Schools</t>
  </si>
  <si>
    <t>Lowell Public Schools</t>
  </si>
  <si>
    <t>Machias Public Schools</t>
  </si>
  <si>
    <t>Machiasport Public Schools</t>
  </si>
  <si>
    <t>Macwahoc Plt. Public Schools</t>
  </si>
  <si>
    <t>Madawaska Public Schools</t>
  </si>
  <si>
    <t>MEVA</t>
  </si>
  <si>
    <t>Marshfield Public Schools</t>
  </si>
  <si>
    <t>Meddybemps Public Schools</t>
  </si>
  <si>
    <t>Medford Public Schools</t>
  </si>
  <si>
    <t>Medway Public Schools</t>
  </si>
  <si>
    <t>Milford Public Schools</t>
  </si>
  <si>
    <t>Millinocket Public Schools</t>
  </si>
  <si>
    <t>Monhegan Plt Public Schools</t>
  </si>
  <si>
    <t>Moosabec CSD</t>
  </si>
  <si>
    <t>Mount Desert Public Schools</t>
  </si>
  <si>
    <t>MSAD 10</t>
  </si>
  <si>
    <t>MSAD 27</t>
  </si>
  <si>
    <t>MSAD 46</t>
  </si>
  <si>
    <t>MSAD 76</t>
  </si>
  <si>
    <t>Mt Desert CSD</t>
  </si>
  <si>
    <t>Nashville Plt. Public Schools</t>
  </si>
  <si>
    <t>New Sweden Public Schools</t>
  </si>
  <si>
    <t>Newcastle Public Schools</t>
  </si>
  <si>
    <t>Nobleboro Public Schools</t>
  </si>
  <si>
    <t>Northfield Public Schools</t>
  </si>
  <si>
    <t>Northport Public Schools</t>
  </si>
  <si>
    <t>Orient Public Schools</t>
  </si>
  <si>
    <t>Orrington Public Schools</t>
  </si>
  <si>
    <t>Otis Public Schools</t>
  </si>
  <si>
    <t>Pembroke Public Schools</t>
  </si>
  <si>
    <t>Penobscot Public Schools</t>
  </si>
  <si>
    <t>Perry Public Schools</t>
  </si>
  <si>
    <t>Pleasant Point</t>
  </si>
  <si>
    <t>Pleasant Rdge Pl Public Schools</t>
  </si>
  <si>
    <t>Portage Lake Public Schools</t>
  </si>
  <si>
    <t>Portland Public Schools</t>
  </si>
  <si>
    <t>Princeton Public Schools</t>
  </si>
  <si>
    <t>Reed Plt. Public Schools</t>
  </si>
  <si>
    <t>Robbinston Public Schools</t>
  </si>
  <si>
    <t>Roque Bluffs Public Schools</t>
  </si>
  <si>
    <t>RSU 01 - LKRSU</t>
  </si>
  <si>
    <t>RSU 02</t>
  </si>
  <si>
    <t>RSU 03/MSAD 03</t>
  </si>
  <si>
    <t>RSU 04</t>
  </si>
  <si>
    <t>RSU 05</t>
  </si>
  <si>
    <t>RSU 06/MSAD 06</t>
  </si>
  <si>
    <t>RSU 07/MSAD 07</t>
  </si>
  <si>
    <t>RSU 08/MSAD 08</t>
  </si>
  <si>
    <t>RSU 09</t>
  </si>
  <si>
    <t>RSU 10</t>
  </si>
  <si>
    <t>RSU 11/MSAD 11</t>
  </si>
  <si>
    <t>RSU 12</t>
  </si>
  <si>
    <t>RSU 13</t>
  </si>
  <si>
    <t>RSU 14</t>
  </si>
  <si>
    <t>RSU 15/MSAD 15</t>
  </si>
  <si>
    <t>RSU 16</t>
  </si>
  <si>
    <t>RSU 17/MSAD 17</t>
  </si>
  <si>
    <t>RSU 18</t>
  </si>
  <si>
    <t>RSU 19</t>
  </si>
  <si>
    <t>RSU 20</t>
  </si>
  <si>
    <t>RSU 21</t>
  </si>
  <si>
    <t>RSU 22</t>
  </si>
  <si>
    <t>RSU 23</t>
  </si>
  <si>
    <t>RSU 24</t>
  </si>
  <si>
    <t>RSU 25</t>
  </si>
  <si>
    <t>RSU 26</t>
  </si>
  <si>
    <t>RSU 28/MSAD 28</t>
  </si>
  <si>
    <t>RSU 29/MSAD 29</t>
  </si>
  <si>
    <t>RSU 30/MSAD 30</t>
  </si>
  <si>
    <t>RSU 31/MSAD 31</t>
  </si>
  <si>
    <t>RSU 32/MSAD 32</t>
  </si>
  <si>
    <t>RSU 33/MSAD 33</t>
  </si>
  <si>
    <t>RSU 34</t>
  </si>
  <si>
    <t>RSU 35/MSAD 35</t>
  </si>
  <si>
    <t>RSU 37/MSAD 37</t>
  </si>
  <si>
    <t>RSU 38</t>
  </si>
  <si>
    <t>RSU 39</t>
  </si>
  <si>
    <t>RSU 40/MSAD 40</t>
  </si>
  <si>
    <t>RSU 41/MSAD 41</t>
  </si>
  <si>
    <t>RSU 42/MSAD 42</t>
  </si>
  <si>
    <t>RSU 44/MSAD 44</t>
  </si>
  <si>
    <t>RSU 45/MSAD 45</t>
  </si>
  <si>
    <t>RSU 49/MSAD 49</t>
  </si>
  <si>
    <t>RSU 50</t>
  </si>
  <si>
    <t>RSU 51/MSAD 51</t>
  </si>
  <si>
    <t>RSU 52/MSAD 52</t>
  </si>
  <si>
    <t>RSU 53/MSAD 53</t>
  </si>
  <si>
    <t>RSU 54/MSAD 54</t>
  </si>
  <si>
    <t>RSU 55/MSAD 55</t>
  </si>
  <si>
    <t>RSU 56</t>
  </si>
  <si>
    <t>RSU 57/MSAD 57</t>
  </si>
  <si>
    <t>RSU 58/MSAD 58</t>
  </si>
  <si>
    <t>RSU 59/MSAD 59</t>
  </si>
  <si>
    <t>RSU 60/MSAD 60</t>
  </si>
  <si>
    <t>RSU 61/MSAD 61</t>
  </si>
  <si>
    <t>RSU 63/MSAD 63</t>
  </si>
  <si>
    <t>RSU 64/MSAD 64</t>
  </si>
  <si>
    <t>RSU 65/MSAD 65</t>
  </si>
  <si>
    <t>RSU 67</t>
  </si>
  <si>
    <t>RSU 68/MSAD 68</t>
  </si>
  <si>
    <t>RSU 70/MSAD 70</t>
  </si>
  <si>
    <t>RSU 71</t>
  </si>
  <si>
    <t>RSU 72/MSAD 72</t>
  </si>
  <si>
    <t>RSU 73</t>
  </si>
  <si>
    <t>RSU 74/MSAD 74</t>
  </si>
  <si>
    <t>RSU 75/MSAD 75</t>
  </si>
  <si>
    <t>RSU 78</t>
  </si>
  <si>
    <t>RSU 79/MSAD 01</t>
  </si>
  <si>
    <t>RSU 80/MSAD 04</t>
  </si>
  <si>
    <t>RSU 82/MSAD 12</t>
  </si>
  <si>
    <t>RSU 83/MSAD 13</t>
  </si>
  <si>
    <t>RSU 84/MSAD 14</t>
  </si>
  <si>
    <t>RSU 85/MSAD 19</t>
  </si>
  <si>
    <t>RSU 86/MSAD 20</t>
  </si>
  <si>
    <t>RSU 87/MSAD 23</t>
  </si>
  <si>
    <t>RSU 88/MSAD 24</t>
  </si>
  <si>
    <t>Saco Public Schools</t>
  </si>
  <si>
    <t>Saint George Public Schools</t>
  </si>
  <si>
    <t>Sanford Public Schools</t>
  </si>
  <si>
    <t>Scarborough Public Schools</t>
  </si>
  <si>
    <t>Sebago</t>
  </si>
  <si>
    <t>Seboeis Plt. Public Schools</t>
  </si>
  <si>
    <t>Sedgwick Public Schools</t>
  </si>
  <si>
    <t>Shirley Public Schools</t>
  </si>
  <si>
    <t>South Bristol Public Schools</t>
  </si>
  <si>
    <t>South Portland Public Schools</t>
  </si>
  <si>
    <t>Southport Public Schools</t>
  </si>
  <si>
    <t>Southwest Harbor Public Schools</t>
  </si>
  <si>
    <t>Surry Public Schools</t>
  </si>
  <si>
    <t>Talmadge Public Schools</t>
  </si>
  <si>
    <t>The Forks Plt. Public Schools</t>
  </si>
  <si>
    <t>Tremont Public Schools</t>
  </si>
  <si>
    <t>Trenton Public Schools</t>
  </si>
  <si>
    <t>Upton Public Schools</t>
  </si>
  <si>
    <t>Vanceboro Public Schools</t>
  </si>
  <si>
    <t>Vassalboro Public Schools</t>
  </si>
  <si>
    <t>Veazie Public Schools</t>
  </si>
  <si>
    <t>Waite Public Schools</t>
  </si>
  <si>
    <t>Waterville Public Schools</t>
  </si>
  <si>
    <t>Wells-Ogunquit CSD</t>
  </si>
  <si>
    <t>Wesley Public Schools</t>
  </si>
  <si>
    <t>West Bath Public Schools</t>
  </si>
  <si>
    <t>West Forks Public Schools</t>
  </si>
  <si>
    <t>Westbrook Public Schools</t>
  </si>
  <si>
    <t>Westmanland Public Schools</t>
  </si>
  <si>
    <t>Whiting Public Schools</t>
  </si>
  <si>
    <t>Whitneyville Public Schools</t>
  </si>
  <si>
    <t>Willimantic Public Schools</t>
  </si>
  <si>
    <t>Winslow Public Schools</t>
  </si>
  <si>
    <t>Winterville Plt Public Schools</t>
  </si>
  <si>
    <t>Winthrop Public Schools</t>
  </si>
  <si>
    <t>Wiscasset Public Schools</t>
  </si>
  <si>
    <t>Woodland Public Schools</t>
  </si>
  <si>
    <t>Woodville Public Schools</t>
  </si>
  <si>
    <t>Yarmouth Public Schools</t>
  </si>
  <si>
    <t>York Public Schools</t>
  </si>
  <si>
    <t>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</si>
</sst>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m/dd/yyyy"/>
    <numFmt numFmtId="166" formatCode="000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MS Sans Serif"/>
      <family val="2"/>
    </font>
    <font>
      <b/>
      <sz val="10"/>
      <name val="MS Sans Serif"/>
      <family val="2"/>
    </font>
    <font>
      <sz val="10"/>
      <name val="MS Sans Serif"/>
      <family val="2"/>
    </font>
    <font>
      <sz val="8"/>
      <name val="MS Sans Serif"/>
      <family val="2"/>
    </font>
    <font>
      <b/>
      <sz val="12"/>
      <name val="MS Sans Serif"/>
      <family val="2"/>
    </font>
    <font>
      <u/>
      <sz val="12"/>
      <color theme="10"/>
      <name val="MS Sans Serif"/>
      <family val="2"/>
    </font>
    <font>
      <b/>
      <sz val="12"/>
      <color rgb="FFFF0000"/>
      <name val="MS Sans Serif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164" fontId="2" fillId="0" borderId="0" xfId="0" applyNumberFormat="1" applyFont="1" applyFill="1" applyAlignment="1">
      <alignment horizontal="center" wrapText="1"/>
    </xf>
    <xf numFmtId="0" fontId="2" fillId="0" borderId="0" xfId="0" applyFont="1" applyFill="1"/>
    <xf numFmtId="0" fontId="4" fillId="0" borderId="0" xfId="0" applyFont="1" applyAlignment="1">
      <alignment wrapText="1"/>
    </xf>
    <xf numFmtId="0" fontId="5" fillId="0" borderId="0" xfId="0" applyFont="1"/>
    <xf numFmtId="0" fontId="6" fillId="0" borderId="0" xfId="0" applyFont="1" applyFill="1" applyAlignment="1">
      <alignment horizontal="left"/>
    </xf>
    <xf numFmtId="0" fontId="6" fillId="0" borderId="0" xfId="0" applyFont="1" applyFill="1"/>
    <xf numFmtId="0" fontId="2" fillId="0" borderId="0" xfId="0" applyFont="1" applyFill="1" applyAlignment="1">
      <alignment horizontal="right"/>
    </xf>
    <xf numFmtId="0" fontId="7" fillId="0" borderId="0" xfId="1" applyFont="1" applyFill="1"/>
    <xf numFmtId="164" fontId="8" fillId="0" borderId="0" xfId="0" applyNumberFormat="1" applyFont="1" applyFill="1" applyAlignment="1">
      <alignment horizontal="center" wrapText="1"/>
    </xf>
    <xf numFmtId="165" fontId="8" fillId="2" borderId="0" xfId="0" applyNumberFormat="1" applyFont="1" applyFill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5" fillId="0" borderId="4" xfId="0" applyFont="1" applyBorder="1"/>
    <xf numFmtId="0" fontId="11" fillId="0" borderId="0" xfId="0" applyFont="1" applyFill="1" applyAlignment="1">
      <alignment horizontal="center"/>
    </xf>
    <xf numFmtId="164" fontId="12" fillId="0" borderId="1" xfId="0" applyNumberFormat="1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5" fillId="0" borderId="7" xfId="0" applyFont="1" applyBorder="1"/>
    <xf numFmtId="0" fontId="9" fillId="0" borderId="0" xfId="0" applyFont="1" applyFill="1" applyAlignment="1">
      <alignment horizontal="left"/>
    </xf>
    <xf numFmtId="0" fontId="12" fillId="0" borderId="8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166" fontId="4" fillId="0" borderId="0" xfId="0" applyNumberFormat="1" applyFont="1" applyFill="1" applyAlignment="1">
      <alignment horizontal="center"/>
    </xf>
    <xf numFmtId="0" fontId="4" fillId="0" borderId="0" xfId="0" applyFont="1" applyFill="1"/>
    <xf numFmtId="164" fontId="13" fillId="0" borderId="0" xfId="0" applyNumberFormat="1" applyFont="1" applyFill="1" applyAlignment="1" applyProtection="1">
      <alignment horizontal="center" vertical="center" wrapText="1"/>
      <protection locked="0"/>
    </xf>
    <xf numFmtId="4" fontId="13" fillId="0" borderId="0" xfId="0" applyNumberFormat="1" applyFont="1" applyFill="1" applyAlignment="1" applyProtection="1">
      <alignment vertical="center"/>
      <protection locked="0"/>
    </xf>
    <xf numFmtId="4" fontId="13" fillId="0" borderId="0" xfId="0" applyNumberFormat="1" applyFont="1" applyFill="1" applyAlignment="1" applyProtection="1">
      <alignment vertical="center"/>
    </xf>
    <xf numFmtId="0" fontId="13" fillId="0" borderId="0" xfId="0" applyFont="1" applyAlignment="1">
      <alignment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4" fillId="3" borderId="0" xfId="0" applyFont="1" applyFill="1"/>
    <xf numFmtId="4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PA/ED281/FY21/ED%20279%20Individual%20Calculations/Gifted%20and%20Talented/GiftedandTalentedApprovals_FY19forFY21fund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pha"/>
      <sheetName val="Alpha and AOS grp NOT UPDATED"/>
      <sheetName val="for web"/>
      <sheetName val="Final web"/>
    </sheetNames>
    <sheetDataSet>
      <sheetData sheetId="0">
        <row r="1">
          <cell r="A1" t="str">
            <v xml:space="preserve">2018-19 Gifted and Talented Program Approvals - Budget Amounts (for FY 21 funding) </v>
          </cell>
        </row>
        <row r="5">
          <cell r="I5" t="str">
            <v>Approved</v>
          </cell>
          <cell r="J5">
            <v>73685</v>
          </cell>
          <cell r="K5">
            <v>0</v>
          </cell>
          <cell r="P5" t="str">
            <v>Adrienne Kohli</v>
          </cell>
          <cell r="Q5" t="str">
            <v xml:space="preserve">akohli@actonschool.org </v>
          </cell>
        </row>
        <row r="6">
          <cell r="I6" t="str">
            <v>Approved</v>
          </cell>
          <cell r="J6">
            <v>0</v>
          </cell>
          <cell r="K6">
            <v>0</v>
          </cell>
          <cell r="P6" t="str">
            <v>Andy Bryan</v>
          </cell>
          <cell r="Q6" t="str">
            <v>abryan@airlineschool.org</v>
          </cell>
        </row>
        <row r="7">
          <cell r="I7" t="str">
            <v>Waiver</v>
          </cell>
          <cell r="P7" t="str">
            <v>Trevor Flodd</v>
          </cell>
          <cell r="Q7" t="str">
            <v>principal@alexanderelementary.org</v>
          </cell>
        </row>
        <row r="8">
          <cell r="I8" t="str">
            <v>Waiver</v>
          </cell>
          <cell r="P8" t="str">
            <v>Alton Hadley</v>
          </cell>
          <cell r="Q8" t="str">
            <v xml:space="preserve">ahadley1@andoverschoolmaine.org </v>
          </cell>
        </row>
        <row r="9">
          <cell r="I9" t="str">
            <v>Approved</v>
          </cell>
          <cell r="J9">
            <v>57877.55</v>
          </cell>
          <cell r="K9">
            <v>0</v>
          </cell>
          <cell r="P9" t="str">
            <v>Karen Scott</v>
          </cell>
          <cell r="Q9" t="str">
            <v>karen.scott@fivetowns.net</v>
          </cell>
        </row>
        <row r="10">
          <cell r="I10" t="str">
            <v>Approved</v>
          </cell>
          <cell r="J10">
            <v>0</v>
          </cell>
          <cell r="K10">
            <v>0</v>
          </cell>
          <cell r="P10" t="str">
            <v>Amy Bown</v>
          </cell>
          <cell r="Q10" t="str">
            <v>amy.bown@athenscs.org</v>
          </cell>
        </row>
        <row r="11">
          <cell r="I11" t="str">
            <v>Approved</v>
          </cell>
          <cell r="J11">
            <v>306325.34999999998</v>
          </cell>
          <cell r="K11">
            <v>48393.56</v>
          </cell>
          <cell r="P11" t="str">
            <v>Shelly Mogul</v>
          </cell>
          <cell r="Q11" t="str">
            <v>smogul@auburnschl.edu</v>
          </cell>
        </row>
        <row r="12">
          <cell r="I12" t="str">
            <v>Approved</v>
          </cell>
          <cell r="J12">
            <v>20826.650000000001</v>
          </cell>
          <cell r="K12">
            <v>44463.45</v>
          </cell>
          <cell r="P12" t="str">
            <v>Donna Madore</v>
          </cell>
          <cell r="Q12" t="str">
            <v>dmadore@augustaschools.org</v>
          </cell>
        </row>
        <row r="13">
          <cell r="I13" t="str">
            <v>Approved</v>
          </cell>
          <cell r="J13">
            <v>20446.5</v>
          </cell>
          <cell r="K13">
            <v>0</v>
          </cell>
          <cell r="P13" t="str">
            <v>Amanda Belanger</v>
          </cell>
          <cell r="Q13" t="str">
            <v>belanger@su107.org</v>
          </cell>
        </row>
        <row r="14">
          <cell r="I14" t="str">
            <v>No Schools</v>
          </cell>
        </row>
        <row r="15">
          <cell r="I15" t="str">
            <v>Approved</v>
          </cell>
          <cell r="J15">
            <v>0</v>
          </cell>
          <cell r="K15">
            <v>0</v>
          </cell>
          <cell r="P15" t="str">
            <v>Kathy Harris-Smedberg</v>
          </cell>
          <cell r="Q15" t="str">
            <v>kharrissmedberg@bangorschools.net</v>
          </cell>
        </row>
        <row r="16">
          <cell r="I16" t="str">
            <v>Approved</v>
          </cell>
          <cell r="J16">
            <v>4043</v>
          </cell>
          <cell r="K16">
            <v>0</v>
          </cell>
          <cell r="P16" t="str">
            <v>Julie Meltzer</v>
          </cell>
          <cell r="Q16" t="str">
            <v>jmeltzer@mdirss.org</v>
          </cell>
        </row>
        <row r="17">
          <cell r="I17" t="str">
            <v>No Schools</v>
          </cell>
        </row>
        <row r="18">
          <cell r="P18" t="str">
            <v>Angela Atkinson Duina</v>
          </cell>
          <cell r="Q18" t="str">
            <v>Angela.ad@baxter-academy.org</v>
          </cell>
        </row>
        <row r="19">
          <cell r="I19" t="str">
            <v>Approved</v>
          </cell>
          <cell r="J19">
            <v>2069.02</v>
          </cell>
          <cell r="K19">
            <v>0</v>
          </cell>
          <cell r="P19" t="str">
            <v>Lisa Martin</v>
          </cell>
          <cell r="Q19" t="str">
            <v>lisa.martin@union103.org</v>
          </cell>
        </row>
        <row r="20">
          <cell r="I20" t="str">
            <v>No Schools</v>
          </cell>
        </row>
        <row r="21">
          <cell r="I21" t="str">
            <v>No Schools</v>
          </cell>
        </row>
        <row r="22">
          <cell r="I22" t="str">
            <v>Approved</v>
          </cell>
          <cell r="J22">
            <v>116933.59</v>
          </cell>
          <cell r="K22">
            <v>43002.5</v>
          </cell>
          <cell r="P22" t="str">
            <v>Christopher Indorf</v>
          </cell>
          <cell r="Q22" t="str">
            <v>cindorf@biddefordschooldepartment.org</v>
          </cell>
        </row>
        <row r="23">
          <cell r="I23" t="str">
            <v>Approved</v>
          </cell>
          <cell r="J23">
            <v>4050</v>
          </cell>
          <cell r="K23">
            <v>0</v>
          </cell>
          <cell r="P23" t="str">
            <v>Dawn McLaughlin</v>
          </cell>
          <cell r="Q23" t="str">
            <v>dmclaughlin@schoolunion93.org</v>
          </cell>
        </row>
        <row r="24">
          <cell r="I24" t="str">
            <v>Approved</v>
          </cell>
          <cell r="J24">
            <v>58708.59</v>
          </cell>
          <cell r="K24">
            <v>39127.15</v>
          </cell>
          <cell r="P24" t="str">
            <v>Emily Higgins</v>
          </cell>
          <cell r="Q24" t="str">
            <v>ehiggins@csd3-brhs.org</v>
          </cell>
        </row>
        <row r="25">
          <cell r="I25" t="str">
            <v>No Schools</v>
          </cell>
        </row>
        <row r="26">
          <cell r="I26" t="str">
            <v>No Schools</v>
          </cell>
        </row>
        <row r="27">
          <cell r="I27" t="str">
            <v>Approved</v>
          </cell>
          <cell r="J27">
            <v>53908.5</v>
          </cell>
          <cell r="K27">
            <v>53658.5</v>
          </cell>
          <cell r="P27" t="str">
            <v>Renita Ward-Downer</v>
          </cell>
          <cell r="Q27" t="str">
            <v>rward-downer@breweredu.org</v>
          </cell>
        </row>
        <row r="28">
          <cell r="I28" t="str">
            <v>No Schools</v>
          </cell>
        </row>
        <row r="29">
          <cell r="I29" t="str">
            <v>No Schools</v>
          </cell>
        </row>
        <row r="30">
          <cell r="I30" t="str">
            <v>Approved</v>
          </cell>
          <cell r="J30">
            <v>0</v>
          </cell>
          <cell r="K30">
            <v>0</v>
          </cell>
          <cell r="P30" t="str">
            <v>Jennifer Ribeiro</v>
          </cell>
          <cell r="Q30" t="str">
            <v>jribeiro@aos93.org</v>
          </cell>
        </row>
        <row r="31">
          <cell r="I31" t="str">
            <v>Waiver</v>
          </cell>
          <cell r="P31" t="str">
            <v>Kathleen Glennon</v>
          </cell>
          <cell r="Q31" t="str">
            <v>kglennon@su76.org</v>
          </cell>
        </row>
        <row r="32">
          <cell r="I32" t="str">
            <v>Approved</v>
          </cell>
          <cell r="J32">
            <v>3950</v>
          </cell>
          <cell r="K32">
            <v>0</v>
          </cell>
          <cell r="P32" t="str">
            <v>Dawn McLaughlin</v>
          </cell>
          <cell r="Q32" t="str">
            <v>dmclaughlin@schoolunion93.org</v>
          </cell>
        </row>
        <row r="33">
          <cell r="I33" t="str">
            <v>Approved</v>
          </cell>
          <cell r="J33">
            <v>233581.6</v>
          </cell>
          <cell r="K33">
            <v>18876.48</v>
          </cell>
          <cell r="P33" t="str">
            <v>Paul Perzanoski</v>
          </cell>
          <cell r="Q33" t="str">
            <v>pperzanoski@brunswick.k12.me.us</v>
          </cell>
        </row>
        <row r="34">
          <cell r="I34" t="str">
            <v>No Application Received/ Not Approved</v>
          </cell>
          <cell r="P34" t="str">
            <v>Corey Fleming</v>
          </cell>
          <cell r="Q34" t="str">
            <v>cfleming@calaisschools.org</v>
          </cell>
        </row>
        <row r="35">
          <cell r="I35" t="str">
            <v>Approved</v>
          </cell>
          <cell r="J35">
            <v>74879.69</v>
          </cell>
          <cell r="K35">
            <v>7000</v>
          </cell>
          <cell r="P35" t="str">
            <v>Christine Winterbrook</v>
          </cell>
          <cell r="Q35" t="str">
            <v>cwinterbrook@capeelizabethschools.org</v>
          </cell>
        </row>
        <row r="36">
          <cell r="I36" t="str">
            <v>No Schools</v>
          </cell>
        </row>
        <row r="37">
          <cell r="I37" t="str">
            <v>No Schools</v>
          </cell>
        </row>
        <row r="39">
          <cell r="I39" t="str">
            <v>No Schools</v>
          </cell>
        </row>
        <row r="40">
          <cell r="I40" t="str">
            <v>Approved</v>
          </cell>
          <cell r="J40">
            <v>3800</v>
          </cell>
          <cell r="K40">
            <v>0</v>
          </cell>
          <cell r="P40" t="str">
            <v>Dawn McLaughlin</v>
          </cell>
          <cell r="Q40" t="str">
            <v>dmclaughlin@schoolunion93.org</v>
          </cell>
        </row>
        <row r="41">
          <cell r="I41" t="str">
            <v>Approved</v>
          </cell>
          <cell r="J41">
            <v>0</v>
          </cell>
          <cell r="K41">
            <v>0</v>
          </cell>
          <cell r="P41" t="str">
            <v>William Dobbins</v>
          </cell>
          <cell r="Q41" t="str">
            <v>wdobbins@caswellme.org</v>
          </cell>
        </row>
        <row r="42">
          <cell r="I42" t="str">
            <v>Approved</v>
          </cell>
          <cell r="J42">
            <v>11344.52</v>
          </cell>
          <cell r="K42">
            <v>0</v>
          </cell>
          <cell r="P42" t="str">
            <v>Ann Luginbuhl</v>
          </cell>
          <cell r="Q42" t="str">
            <v>aluginbuhl@msln.net</v>
          </cell>
        </row>
        <row r="43">
          <cell r="I43" t="str">
            <v>Waiver</v>
          </cell>
          <cell r="P43" t="str">
            <v>Michael Pulsifer</v>
          </cell>
          <cell r="Q43" t="str">
            <v>mpulsifer@chebeague.net</v>
          </cell>
        </row>
        <row r="44">
          <cell r="I44" t="str">
            <v>Approved</v>
          </cell>
          <cell r="J44">
            <v>0</v>
          </cell>
          <cell r="K44">
            <v>0</v>
          </cell>
          <cell r="P44" t="str">
            <v>Katherine Mayo</v>
          </cell>
          <cell r="Q44" t="str">
            <v>kmayo@cherryfieldschool.org</v>
          </cell>
        </row>
        <row r="45">
          <cell r="I45" t="str">
            <v>No Schools</v>
          </cell>
        </row>
        <row r="46">
          <cell r="I46" t="str">
            <v>No Schools</v>
          </cell>
        </row>
        <row r="47">
          <cell r="I47" t="str">
            <v>Waiver</v>
          </cell>
          <cell r="P47" t="str">
            <v>Julie Meltzer</v>
          </cell>
          <cell r="Q47" t="str">
            <v>jmeltzer@mdirss.org</v>
          </cell>
        </row>
        <row r="48">
          <cell r="I48" t="str">
            <v>No Schools</v>
          </cell>
        </row>
        <row r="49">
          <cell r="I49" t="str">
            <v>Approved</v>
          </cell>
          <cell r="J49">
            <v>2800</v>
          </cell>
          <cell r="K49">
            <v>0</v>
          </cell>
          <cell r="P49" t="str">
            <v>Chad Fitzsimmons</v>
          </cell>
          <cell r="Q49" t="str">
            <v>cfitzsimmons@rmges.org</v>
          </cell>
        </row>
        <row r="50">
          <cell r="I50" t="str">
            <v>No Schools</v>
          </cell>
        </row>
        <row r="51">
          <cell r="I51" t="str">
            <v>Approved</v>
          </cell>
          <cell r="J51">
            <v>18359</v>
          </cell>
          <cell r="P51" t="str">
            <v>Christopher Indorf</v>
          </cell>
          <cell r="Q51" t="str">
            <v>cindorf@biddefordschooldepartment.org</v>
          </cell>
        </row>
        <row r="52">
          <cell r="I52" t="str">
            <v>No Schools</v>
          </cell>
        </row>
        <row r="53">
          <cell r="I53" t="str">
            <v>Approved</v>
          </cell>
          <cell r="J53">
            <v>30944</v>
          </cell>
          <cell r="K53">
            <v>0</v>
          </cell>
          <cell r="P53" t="str">
            <v>Patricia Currie Wright</v>
          </cell>
          <cell r="Q53" t="str">
            <v>pwright@dedhamschool.net</v>
          </cell>
        </row>
        <row r="54">
          <cell r="I54" t="str">
            <v>Approved</v>
          </cell>
          <cell r="J54">
            <v>6399.34</v>
          </cell>
          <cell r="P54" t="str">
            <v>Christian Elkington</v>
          </cell>
          <cell r="Q54" t="str">
            <v>celkington@su76.org</v>
          </cell>
        </row>
        <row r="55">
          <cell r="I55" t="str">
            <v>No Schools</v>
          </cell>
        </row>
        <row r="56">
          <cell r="I56" t="str">
            <v>No Schools</v>
          </cell>
        </row>
        <row r="57">
          <cell r="I57" t="str">
            <v>No Schools</v>
          </cell>
        </row>
        <row r="58">
          <cell r="I58" t="str">
            <v>Approved</v>
          </cell>
          <cell r="J58">
            <v>14825</v>
          </cell>
          <cell r="K58">
            <v>0</v>
          </cell>
          <cell r="P58" t="str">
            <v>Lisa Bartlett</v>
          </cell>
          <cell r="Q58" t="str">
            <v>lbartlett3@roadrunner.com</v>
          </cell>
        </row>
        <row r="59">
          <cell r="I59" t="str">
            <v>Approved</v>
          </cell>
          <cell r="J59">
            <v>6485</v>
          </cell>
          <cell r="K59">
            <v>4514.6499999999996</v>
          </cell>
          <cell r="P59" t="str">
            <v>Jesse Page</v>
          </cell>
          <cell r="Q59" t="str">
            <v>jdpage@emmm.org</v>
          </cell>
        </row>
        <row r="60">
          <cell r="I60" t="str">
            <v>No Application Received/ Not Approved</v>
          </cell>
          <cell r="P60" t="str">
            <v>Donna Gagnon</v>
          </cell>
          <cell r="Q60" t="str">
            <v>dgagnon@eastrangeii.org</v>
          </cell>
        </row>
        <row r="61">
          <cell r="I61" t="str">
            <v>Approved</v>
          </cell>
          <cell r="J61">
            <v>3648</v>
          </cell>
          <cell r="K61">
            <v>4248</v>
          </cell>
          <cell r="P61" t="str">
            <v>Lawrence Worcester</v>
          </cell>
          <cell r="Q61" t="str">
            <v>larry.worcester@eastonschools.org</v>
          </cell>
        </row>
        <row r="62">
          <cell r="I62" t="str">
            <v>Approved</v>
          </cell>
          <cell r="J62">
            <v>793</v>
          </cell>
          <cell r="K62">
            <v>7051</v>
          </cell>
          <cell r="P62" t="str">
            <v>Melissa Mitchell</v>
          </cell>
          <cell r="Q62" t="str">
            <v>mmitchell@shead.org</v>
          </cell>
        </row>
        <row r="63">
          <cell r="I63" t="str">
            <v>Approved</v>
          </cell>
          <cell r="J63">
            <v>4194</v>
          </cell>
          <cell r="K63">
            <v>0</v>
          </cell>
          <cell r="P63" t="str">
            <v>Emily Higgins</v>
          </cell>
          <cell r="Q63" t="str">
            <v>ehiggins@csd3-brhs.org</v>
          </cell>
        </row>
        <row r="64">
          <cell r="I64" t="str">
            <v>Approved</v>
          </cell>
          <cell r="J64">
            <v>61579.66</v>
          </cell>
          <cell r="K64">
            <v>28284.27</v>
          </cell>
          <cell r="P64" t="str">
            <v>Rachel Kohrman Ramos</v>
          </cell>
          <cell r="Q64" t="str">
            <v>rkohrmanramos@ellsworthschools.org</v>
          </cell>
        </row>
        <row r="65">
          <cell r="I65" t="str">
            <v>Approved</v>
          </cell>
          <cell r="J65">
            <v>146.9</v>
          </cell>
          <cell r="K65">
            <v>0</v>
          </cell>
          <cell r="P65" t="str">
            <v>Katie Wuori</v>
          </cell>
          <cell r="Q65" t="str">
            <v>kwuori@strattonschool.org</v>
          </cell>
        </row>
        <row r="66">
          <cell r="I66" t="str">
            <v>Approved</v>
          </cell>
          <cell r="J66">
            <v>191210</v>
          </cell>
          <cell r="K66">
            <v>20193</v>
          </cell>
          <cell r="P66" t="str">
            <v>Gretchen McNutty</v>
          </cell>
          <cell r="Q66" t="str">
            <v>gmcnutty@falmouthschools.org</v>
          </cell>
        </row>
        <row r="67">
          <cell r="I67" t="str">
            <v>Approved</v>
          </cell>
          <cell r="J67">
            <v>9124.99</v>
          </cell>
          <cell r="K67">
            <v>0</v>
          </cell>
          <cell r="P67" t="str">
            <v>Deane Buuck</v>
          </cell>
          <cell r="Q67" t="str">
            <v>deane.buuck97@gmail.com</v>
          </cell>
        </row>
        <row r="68">
          <cell r="I68" t="str">
            <v>Approved</v>
          </cell>
          <cell r="K68">
            <v>48059.06</v>
          </cell>
          <cell r="P68" t="str">
            <v>Debra McIntyre</v>
          </cell>
          <cell r="Q68" t="str">
            <v>debra.mcintyre@fivetowns.net</v>
          </cell>
        </row>
        <row r="69">
          <cell r="I69" t="str">
            <v>Waiver</v>
          </cell>
          <cell r="P69" t="str">
            <v>Julie Meltzer</v>
          </cell>
          <cell r="Q69" t="str">
            <v>jmeltzer@mdirss.org</v>
          </cell>
        </row>
        <row r="70">
          <cell r="I70" t="str">
            <v>Approved</v>
          </cell>
          <cell r="J70">
            <v>4194</v>
          </cell>
          <cell r="K70">
            <v>0</v>
          </cell>
          <cell r="P70" t="str">
            <v>Keith Laser</v>
          </cell>
          <cell r="Q70" t="str">
            <v>klaser@aos98schools.org</v>
          </cell>
        </row>
        <row r="71">
          <cell r="I71" t="str">
            <v>No Schools</v>
          </cell>
        </row>
        <row r="72">
          <cell r="I72" t="str">
            <v>Approved</v>
          </cell>
          <cell r="J72">
            <v>69412.800000000003</v>
          </cell>
          <cell r="K72">
            <v>0</v>
          </cell>
          <cell r="P72" t="str">
            <v>Tom Coleman</v>
          </cell>
          <cell r="Q72" t="str">
            <v>colemant@glenburnschool.us</v>
          </cell>
        </row>
        <row r="73">
          <cell r="I73" t="str">
            <v>No Schools</v>
          </cell>
        </row>
        <row r="74">
          <cell r="I74" t="str">
            <v>Approved</v>
          </cell>
          <cell r="J74">
            <v>158339.06</v>
          </cell>
          <cell r="K74">
            <v>55148.77</v>
          </cell>
          <cell r="P74" t="str">
            <v>Diane Knott</v>
          </cell>
          <cell r="Q74" t="str">
            <v>diane.knott@gorhamschools.org</v>
          </cell>
        </row>
        <row r="75">
          <cell r="I75" t="str">
            <v>No Schools</v>
          </cell>
        </row>
        <row r="76">
          <cell r="I76" t="str">
            <v>No Schools</v>
          </cell>
        </row>
        <row r="77">
          <cell r="I77" t="str">
            <v>Approved</v>
          </cell>
          <cell r="J77">
            <v>63146</v>
          </cell>
          <cell r="P77" t="str">
            <v>Alison Macmillan</v>
          </cell>
          <cell r="Q77" t="str">
            <v>amacmillan@aos93.org</v>
          </cell>
        </row>
        <row r="78">
          <cell r="I78" t="str">
            <v>Waiver</v>
          </cell>
          <cell r="P78" t="str">
            <v>Gwen Smith</v>
          </cell>
          <cell r="Q78" t="str">
            <v>gsmith@hsdgreenbush.org</v>
          </cell>
        </row>
        <row r="79">
          <cell r="I79" t="str">
            <v>No Application Received/ Not Approved</v>
          </cell>
          <cell r="P79" t="str">
            <v>Jim Chasse</v>
          </cell>
          <cell r="Q79" t="str">
            <v>Jim.Chasse@GHSLakers.org</v>
          </cell>
        </row>
        <row r="80">
          <cell r="I80" t="str">
            <v>Approved</v>
          </cell>
          <cell r="J80">
            <v>37676.04</v>
          </cell>
          <cell r="P80" t="str">
            <v>Wanda Gatcomb</v>
          </cell>
          <cell r="Q80" t="str">
            <v>wgatcomb@hancockgrammar.org</v>
          </cell>
        </row>
        <row r="81">
          <cell r="I81" t="str">
            <v>Waiver</v>
          </cell>
          <cell r="P81" t="str">
            <v>Lori Poirier</v>
          </cell>
          <cell r="Q81" t="str">
            <v>lpoirier@aos94.org</v>
          </cell>
        </row>
        <row r="82">
          <cell r="I82" t="str">
            <v>Approved</v>
          </cell>
          <cell r="J82">
            <v>46698.400000000001</v>
          </cell>
          <cell r="K82">
            <v>29097</v>
          </cell>
          <cell r="P82" t="str">
            <v>Melissa Davis</v>
          </cell>
          <cell r="Q82" t="str">
            <v>melissa.davis@schools.hermon.net</v>
          </cell>
        </row>
        <row r="83">
          <cell r="I83" t="str">
            <v>No Schools</v>
          </cell>
        </row>
        <row r="84">
          <cell r="I84" t="str">
            <v>Approved</v>
          </cell>
          <cell r="J84">
            <v>14790.53</v>
          </cell>
          <cell r="K84">
            <v>0</v>
          </cell>
          <cell r="P84" t="str">
            <v>Danielle Fagonde</v>
          </cell>
          <cell r="Q84" t="str">
            <v>danielle.fagonde@fivetowns.net</v>
          </cell>
        </row>
        <row r="85">
          <cell r="I85" t="str">
            <v>No Application Received/ Not Approved</v>
          </cell>
          <cell r="P85" t="str">
            <v>Linda Mcleod</v>
          </cell>
          <cell r="Q85" t="str">
            <v>linda.mcleod@bie.edu</v>
          </cell>
        </row>
        <row r="86">
          <cell r="I86" t="str">
            <v>No Application Received/ Not Approved</v>
          </cell>
          <cell r="P86" t="str">
            <v>Linda Mcleod</v>
          </cell>
          <cell r="Q86" t="str">
            <v>linda.mcleod@bie.edu</v>
          </cell>
        </row>
        <row r="87">
          <cell r="I87" t="str">
            <v>Waiver</v>
          </cell>
          <cell r="P87" t="str">
            <v>Kathleen Glennon</v>
          </cell>
          <cell r="Q87" t="str">
            <v>kglennon@su76.org</v>
          </cell>
        </row>
        <row r="88">
          <cell r="I88" t="str">
            <v>No Application Received/ Not Approved</v>
          </cell>
          <cell r="P88" t="str">
            <v>Robert England</v>
          </cell>
          <cell r="Q88" t="str">
            <v>bengland@islesboro.k12.me.us</v>
          </cell>
        </row>
        <row r="89">
          <cell r="I89" t="str">
            <v>Approved</v>
          </cell>
          <cell r="J89">
            <v>26307.4</v>
          </cell>
          <cell r="K89">
            <v>0</v>
          </cell>
          <cell r="P89" t="str">
            <v>Lynsey Ward</v>
          </cell>
          <cell r="Q89" t="str">
            <v>lward@aos93.org</v>
          </cell>
        </row>
        <row r="90">
          <cell r="I90" t="str">
            <v>Approved</v>
          </cell>
          <cell r="J90">
            <v>2100</v>
          </cell>
          <cell r="K90">
            <v>0</v>
          </cell>
          <cell r="P90" t="str">
            <v>Chad Fitzsimmons</v>
          </cell>
          <cell r="Q90" t="str">
            <v>cfitzsimmons@rmges.org</v>
          </cell>
        </row>
        <row r="91">
          <cell r="I91" t="str">
            <v>Approved</v>
          </cell>
          <cell r="J91">
            <v>2221.5700000000002</v>
          </cell>
          <cell r="K91">
            <v>0</v>
          </cell>
          <cell r="P91" t="str">
            <v>Lisa Martin</v>
          </cell>
          <cell r="Q91" t="str">
            <v>lisa.marin@union103.org</v>
          </cell>
        </row>
        <row r="92">
          <cell r="I92" t="str">
            <v>No Schools</v>
          </cell>
        </row>
        <row r="93">
          <cell r="I93" t="str">
            <v>Approved</v>
          </cell>
          <cell r="J93">
            <v>50883</v>
          </cell>
          <cell r="K93">
            <v>9215</v>
          </cell>
          <cell r="P93" t="str">
            <v>Marilyn Woodside</v>
          </cell>
          <cell r="Q93" t="str">
            <v>mwoodside@kitteryschools.com</v>
          </cell>
        </row>
        <row r="94">
          <cell r="I94" t="str">
            <v>No Schools</v>
          </cell>
        </row>
        <row r="95">
          <cell r="I95" t="str">
            <v>No Schools</v>
          </cell>
        </row>
        <row r="96">
          <cell r="I96" t="str">
            <v>Approved</v>
          </cell>
          <cell r="J96">
            <v>2109</v>
          </cell>
          <cell r="P96" t="str">
            <v>Miranda Engstrom</v>
          </cell>
          <cell r="Q96" t="str">
            <v>mengstrom@lamoineconsolidated.org</v>
          </cell>
        </row>
        <row r="97">
          <cell r="I97" t="str">
            <v>Approved</v>
          </cell>
          <cell r="J97">
            <v>172410.7</v>
          </cell>
          <cell r="K97">
            <v>5775</v>
          </cell>
          <cell r="P97" t="str">
            <v>Jennifer Darigan</v>
          </cell>
          <cell r="Q97" t="str">
            <v>jdarigan@lewistonpublicschools.org</v>
          </cell>
        </row>
        <row r="98">
          <cell r="I98" t="str">
            <v>No Schools</v>
          </cell>
        </row>
        <row r="99">
          <cell r="I99" t="str">
            <v>Approved</v>
          </cell>
          <cell r="J99">
            <v>46248.5</v>
          </cell>
          <cell r="K99">
            <v>0</v>
          </cell>
          <cell r="P99" t="str">
            <v>Carolyn Russo</v>
          </cell>
          <cell r="Q99" t="str">
            <v>carolyn.russo@fivetowns.net</v>
          </cell>
        </row>
        <row r="100">
          <cell r="I100" t="str">
            <v>Approved</v>
          </cell>
          <cell r="J100">
            <v>47231.03</v>
          </cell>
          <cell r="K100">
            <v>24854.91</v>
          </cell>
          <cell r="P100" t="str">
            <v>John Merrifield</v>
          </cell>
          <cell r="Q100" t="str">
            <v>jmerrifield@lisbonschoolsme.org</v>
          </cell>
        </row>
        <row r="101">
          <cell r="I101" t="str">
            <v>Waiver</v>
          </cell>
          <cell r="P101" t="str">
            <v>Barbara Powers</v>
          </cell>
          <cell r="Q101" t="str">
            <v>barbarapowers@es.li.k12.me.us</v>
          </cell>
        </row>
        <row r="102">
          <cell r="I102" t="str">
            <v>No Schools</v>
          </cell>
        </row>
        <row r="103">
          <cell r="I103" t="str">
            <v>Approved</v>
          </cell>
          <cell r="J103">
            <v>61749.64</v>
          </cell>
          <cell r="K103">
            <v>15627.93</v>
          </cell>
          <cell r="P103" t="str">
            <v>Chad Fitzsimmons</v>
          </cell>
          <cell r="Q103" t="str">
            <v>cfitzsimmons@rmges.org</v>
          </cell>
        </row>
        <row r="104">
          <cell r="I104" t="str">
            <v>Approved</v>
          </cell>
          <cell r="J104">
            <v>2600</v>
          </cell>
          <cell r="K104">
            <v>0</v>
          </cell>
          <cell r="P104" t="str">
            <v>Chad Fitzsimmons</v>
          </cell>
          <cell r="Q104" t="str">
            <v>cfitzsimmons@rmges.org</v>
          </cell>
        </row>
        <row r="105">
          <cell r="I105" t="str">
            <v>No Schools</v>
          </cell>
        </row>
        <row r="106">
          <cell r="I106" t="str">
            <v>Approved</v>
          </cell>
          <cell r="J106">
            <v>77885</v>
          </cell>
          <cell r="K106">
            <v>45755</v>
          </cell>
          <cell r="P106" t="str">
            <v>Gwen Dionne</v>
          </cell>
          <cell r="Q106" t="str">
            <v>gdionne@madawaskaschools.org</v>
          </cell>
        </row>
        <row r="107">
          <cell r="I107" t="str">
            <v>Approved</v>
          </cell>
          <cell r="J107">
            <v>2972.26</v>
          </cell>
          <cell r="K107">
            <v>11181.03</v>
          </cell>
          <cell r="P107" t="str">
            <v>Melissa Browne</v>
          </cell>
          <cell r="Q107" t="str">
            <v>mbrowne@mainevirtual.org</v>
          </cell>
        </row>
        <row r="108">
          <cell r="I108" t="str">
            <v>No Schools</v>
          </cell>
        </row>
        <row r="109">
          <cell r="I109" t="str">
            <v>No Schools</v>
          </cell>
        </row>
        <row r="110">
          <cell r="I110" t="str">
            <v>No Schools</v>
          </cell>
        </row>
        <row r="111">
          <cell r="I111" t="str">
            <v>Approved</v>
          </cell>
          <cell r="J111">
            <v>33908.800000000003</v>
          </cell>
          <cell r="K111">
            <v>0</v>
          </cell>
          <cell r="P111" t="str">
            <v>Jesse Page</v>
          </cell>
          <cell r="Q111" t="str">
            <v>jdpage@emmm.org</v>
          </cell>
        </row>
        <row r="112">
          <cell r="I112" t="str">
            <v>Approved</v>
          </cell>
          <cell r="J112">
            <v>18918.5</v>
          </cell>
          <cell r="K112">
            <v>0</v>
          </cell>
          <cell r="P112" t="str">
            <v>Patricia Clark</v>
          </cell>
          <cell r="Q112" t="str">
            <v>tclark@milfordsd.org</v>
          </cell>
        </row>
        <row r="113">
          <cell r="I113" t="str">
            <v>Approved</v>
          </cell>
          <cell r="J113">
            <v>31155.01</v>
          </cell>
          <cell r="K113">
            <v>16377.01</v>
          </cell>
          <cell r="P113" t="str">
            <v>Francis Boynton</v>
          </cell>
          <cell r="Q113" t="str">
            <v>fboynton@millinocketschools.org</v>
          </cell>
        </row>
        <row r="114">
          <cell r="I114" t="str">
            <v>Approved</v>
          </cell>
          <cell r="J114">
            <v>3745</v>
          </cell>
          <cell r="K114">
            <v>0</v>
          </cell>
          <cell r="P114" t="str">
            <v>Thomas Buescher</v>
          </cell>
          <cell r="Q114" t="str">
            <v>thombuescher@gmail.com</v>
          </cell>
        </row>
        <row r="115">
          <cell r="I115" t="str">
            <v>Approved</v>
          </cell>
          <cell r="K115">
            <v>3725.16</v>
          </cell>
          <cell r="P115" t="str">
            <v>Lisa Martin</v>
          </cell>
          <cell r="Q115" t="str">
            <v>lisa.martin@union103.org</v>
          </cell>
        </row>
        <row r="116">
          <cell r="I116" t="str">
            <v>Approved</v>
          </cell>
          <cell r="J116">
            <v>36058</v>
          </cell>
          <cell r="K116">
            <v>0</v>
          </cell>
          <cell r="P116" t="str">
            <v>Julie Meltzer</v>
          </cell>
          <cell r="Q116" t="str">
            <v>jmeltzer@mdirss.org</v>
          </cell>
        </row>
        <row r="117">
          <cell r="I117" t="str">
            <v>No Schools</v>
          </cell>
        </row>
        <row r="118">
          <cell r="I118" t="str">
            <v>Approved</v>
          </cell>
          <cell r="J118">
            <v>91257.71</v>
          </cell>
          <cell r="K118">
            <v>42667.59</v>
          </cell>
          <cell r="P118" t="str">
            <v>Jamie Pelletier</v>
          </cell>
          <cell r="Q118" t="str">
            <v>jamiepelletier@sad27.org</v>
          </cell>
        </row>
        <row r="119">
          <cell r="I119" t="str">
            <v>Approved</v>
          </cell>
          <cell r="J119">
            <v>1000</v>
          </cell>
          <cell r="K119">
            <v>1000</v>
          </cell>
          <cell r="P119" t="str">
            <v>Matthew Drewette-Card</v>
          </cell>
          <cell r="Q119" t="str">
            <v>mdrewette-card@aos94.org</v>
          </cell>
        </row>
        <row r="120">
          <cell r="I120" t="str">
            <v>Waiver</v>
          </cell>
          <cell r="P120" t="str">
            <v>Julie Meltzer</v>
          </cell>
          <cell r="Q120" t="str">
            <v>jmeltzer@mdirss.org</v>
          </cell>
        </row>
        <row r="121">
          <cell r="I121" t="str">
            <v>Approved</v>
          </cell>
          <cell r="K121">
            <v>42080</v>
          </cell>
          <cell r="P121" t="str">
            <v>Julie Meltzer</v>
          </cell>
          <cell r="Q121" t="str">
            <v>jmeltzer@mdirss.org</v>
          </cell>
        </row>
        <row r="122">
          <cell r="I122" t="str">
            <v>No Schools</v>
          </cell>
        </row>
        <row r="123">
          <cell r="I123" t="str">
            <v>No Schools</v>
          </cell>
          <cell r="P123" t="str">
            <v>Linda Ross</v>
          </cell>
          <cell r="Q123" t="str">
            <v>linda.ross@schoolunion122.net</v>
          </cell>
        </row>
        <row r="124">
          <cell r="I124" t="str">
            <v>No Schools</v>
          </cell>
        </row>
        <row r="125">
          <cell r="I125" t="str">
            <v>Approved</v>
          </cell>
          <cell r="J125">
            <v>0</v>
          </cell>
          <cell r="K125">
            <v>0</v>
          </cell>
          <cell r="P125" t="str">
            <v>Martin Mackey</v>
          </cell>
          <cell r="Q125" t="str">
            <v>mmackey@aos93.org</v>
          </cell>
        </row>
        <row r="126">
          <cell r="I126" t="str">
            <v>No Schools</v>
          </cell>
        </row>
        <row r="127">
          <cell r="I127" t="str">
            <v>Approved</v>
          </cell>
          <cell r="J127">
            <v>13562.66</v>
          </cell>
          <cell r="K127">
            <v>0</v>
          </cell>
          <cell r="P127" t="str">
            <v>Christine Neville</v>
          </cell>
          <cell r="Q127" t="str">
            <v>cneville@drinkwaterschool.org</v>
          </cell>
        </row>
        <row r="128">
          <cell r="I128" t="str">
            <v>No Schools</v>
          </cell>
        </row>
        <row r="129">
          <cell r="I129" t="str">
            <v>Approved</v>
          </cell>
          <cell r="J129">
            <v>48908.65</v>
          </cell>
          <cell r="K129">
            <v>0</v>
          </cell>
          <cell r="P129" t="str">
            <v>Patricia Currie Wright</v>
          </cell>
          <cell r="Q129" t="str">
            <v>p.currie-wright@cdsedu.org</v>
          </cell>
        </row>
        <row r="130">
          <cell r="I130" t="str">
            <v>No Application Received/ Not Approved</v>
          </cell>
          <cell r="P130" t="str">
            <v>Mary Ann Parkes</v>
          </cell>
          <cell r="Q130" t="str">
            <v>mparkes@beechhillschool.org</v>
          </cell>
        </row>
        <row r="131">
          <cell r="I131" t="str">
            <v>Approved</v>
          </cell>
          <cell r="J131">
            <v>4589.8900000000003</v>
          </cell>
          <cell r="K131">
            <v>0</v>
          </cell>
          <cell r="P131" t="str">
            <v>Deborah Jamieson</v>
          </cell>
          <cell r="Q131" t="str">
            <v>dmj_04666@yahoo.com</v>
          </cell>
        </row>
        <row r="132">
          <cell r="I132" t="str">
            <v>Approved</v>
          </cell>
          <cell r="J132">
            <v>4300</v>
          </cell>
          <cell r="K132">
            <v>0</v>
          </cell>
          <cell r="P132" t="str">
            <v>Dawn McLaughlin</v>
          </cell>
          <cell r="Q132" t="str">
            <v>dmclaughlin@schoolunion93.org</v>
          </cell>
        </row>
        <row r="133">
          <cell r="I133" t="str">
            <v>Waiver</v>
          </cell>
          <cell r="K133">
            <v>0</v>
          </cell>
          <cell r="P133" t="str">
            <v>Linda Green</v>
          </cell>
          <cell r="Q133" t="str">
            <v>lgreen@shead.org</v>
          </cell>
        </row>
        <row r="134">
          <cell r="I134" t="str">
            <v>No Application Received/ Not Approved</v>
          </cell>
          <cell r="P134" t="str">
            <v>Linda Mcleod</v>
          </cell>
          <cell r="Q134" t="str">
            <v>linda.mcleod@bie.edu</v>
          </cell>
        </row>
        <row r="135">
          <cell r="I135" t="str">
            <v>No Schools</v>
          </cell>
        </row>
        <row r="136">
          <cell r="I136" t="str">
            <v>No Schools</v>
          </cell>
        </row>
        <row r="137">
          <cell r="I137" t="str">
            <v>Approved</v>
          </cell>
          <cell r="J137">
            <v>427569.26</v>
          </cell>
          <cell r="K137">
            <v>0</v>
          </cell>
          <cell r="P137" t="str">
            <v>Kathleen Ball</v>
          </cell>
          <cell r="Q137" t="str">
            <v>ballk@portlandschools.org</v>
          </cell>
        </row>
        <row r="138">
          <cell r="I138" t="str">
            <v>Approved</v>
          </cell>
          <cell r="J138">
            <v>34326</v>
          </cell>
          <cell r="K138">
            <v>0</v>
          </cell>
          <cell r="P138" t="str">
            <v>Michele Cochran-Barnes</v>
          </cell>
          <cell r="Q138" t="str">
            <v>mcbarnes@su107.org</v>
          </cell>
        </row>
        <row r="139">
          <cell r="I139" t="str">
            <v>No Schools</v>
          </cell>
        </row>
        <row r="140">
          <cell r="I140" t="str">
            <v>No Schools</v>
          </cell>
        </row>
        <row r="141">
          <cell r="I141" t="str">
            <v>No Schools</v>
          </cell>
        </row>
        <row r="142">
          <cell r="I142" t="str">
            <v>Approved</v>
          </cell>
          <cell r="J142">
            <v>164928.59</v>
          </cell>
          <cell r="K142">
            <v>0</v>
          </cell>
          <cell r="P142" t="str">
            <v>Katie Joseph</v>
          </cell>
          <cell r="Q142" t="str">
            <v>kjoseph@rsu1.org</v>
          </cell>
        </row>
        <row r="143">
          <cell r="I143" t="str">
            <v>Waiver</v>
          </cell>
          <cell r="P143" t="str">
            <v>Matt Shea</v>
          </cell>
          <cell r="Q143" t="str">
            <v>mshea@kidsrsu.org</v>
          </cell>
        </row>
        <row r="144">
          <cell r="I144" t="str">
            <v>Approved</v>
          </cell>
          <cell r="J144">
            <v>64109</v>
          </cell>
          <cell r="K144">
            <v>29900</v>
          </cell>
          <cell r="P144" t="str">
            <v>Jean Skorapa</v>
          </cell>
          <cell r="Q144" t="str">
            <v>jskorapa@rsu3.org</v>
          </cell>
        </row>
        <row r="145">
          <cell r="I145" t="str">
            <v>Approved</v>
          </cell>
          <cell r="J145">
            <v>54869.54</v>
          </cell>
          <cell r="K145">
            <v>25705.18</v>
          </cell>
          <cell r="P145" t="str">
            <v>Kathy Martin</v>
          </cell>
          <cell r="Q145" t="str">
            <v>Kathy.martin@rsu4.org</v>
          </cell>
        </row>
        <row r="146">
          <cell r="I146" t="str">
            <v>Approved</v>
          </cell>
          <cell r="J146">
            <v>194295</v>
          </cell>
          <cell r="K146">
            <v>49999</v>
          </cell>
          <cell r="P146" t="str">
            <v>Chelsea Cekutis</v>
          </cell>
          <cell r="Q146" t="str">
            <v>cekutisc@rsu5.org</v>
          </cell>
        </row>
        <row r="147">
          <cell r="I147" t="str">
            <v>Approved</v>
          </cell>
          <cell r="J147">
            <v>142439.70000000001</v>
          </cell>
          <cell r="K147">
            <v>78381</v>
          </cell>
          <cell r="P147" t="str">
            <v>Jennifer Donlon</v>
          </cell>
          <cell r="Q147" t="str">
            <v>jdonlon@bonnyeagle.org</v>
          </cell>
        </row>
        <row r="148">
          <cell r="I148" t="str">
            <v>Waiver</v>
          </cell>
          <cell r="P148" t="str">
            <v>Robert England</v>
          </cell>
          <cell r="Q148" t="str">
            <v>bengland@nhcshawks.org</v>
          </cell>
        </row>
        <row r="149">
          <cell r="I149" t="str">
            <v>Approved</v>
          </cell>
          <cell r="J149">
            <v>234.7</v>
          </cell>
          <cell r="K149">
            <v>318.14999999999998</v>
          </cell>
          <cell r="P149" t="str">
            <v>Susan Philbrook</v>
          </cell>
          <cell r="Q149" t="str">
            <v>sphilbrook@vinalhavenschool.org</v>
          </cell>
        </row>
        <row r="150">
          <cell r="I150" t="str">
            <v>Approved</v>
          </cell>
          <cell r="J150">
            <v>164925.15</v>
          </cell>
          <cell r="K150">
            <v>9271.85</v>
          </cell>
          <cell r="P150" t="str">
            <v>Deborah Hiltz</v>
          </cell>
          <cell r="Q150" t="str">
            <v>dhiltz@mbrsd.org</v>
          </cell>
        </row>
        <row r="151">
          <cell r="I151" t="str">
            <v>Approved</v>
          </cell>
          <cell r="J151">
            <v>189100.29</v>
          </cell>
          <cell r="K151">
            <v>50400.7</v>
          </cell>
          <cell r="P151" t="str">
            <v>Leanne Condon</v>
          </cell>
          <cell r="Q151" t="str">
            <v>lcondon@rsu10.org</v>
          </cell>
        </row>
        <row r="152">
          <cell r="I152" t="str">
            <v>Approved</v>
          </cell>
          <cell r="J152">
            <v>127631.46</v>
          </cell>
          <cell r="K152">
            <v>65302.29</v>
          </cell>
          <cell r="P152" t="str">
            <v>Angela Hardy</v>
          </cell>
          <cell r="Q152" t="str">
            <v>ahardy@msad11.org</v>
          </cell>
        </row>
        <row r="153">
          <cell r="I153" t="str">
            <v>Approved</v>
          </cell>
          <cell r="J153">
            <v>94436</v>
          </cell>
          <cell r="K153">
            <v>0</v>
          </cell>
          <cell r="P153" t="str">
            <v>Deborah Taylor</v>
          </cell>
          <cell r="Q153" t="str">
            <v>dtaylor@svrsu.org</v>
          </cell>
        </row>
        <row r="154">
          <cell r="I154" t="str">
            <v>Approved</v>
          </cell>
          <cell r="J154">
            <v>187103</v>
          </cell>
          <cell r="K154">
            <v>100051</v>
          </cell>
          <cell r="P154" t="str">
            <v>Neal Guyer</v>
          </cell>
          <cell r="Q154" t="str">
            <v>nguyer@rsu13.org</v>
          </cell>
        </row>
        <row r="155">
          <cell r="I155" t="str">
            <v>Approved</v>
          </cell>
          <cell r="J155">
            <v>260592.01</v>
          </cell>
          <cell r="K155">
            <v>1500</v>
          </cell>
          <cell r="P155" t="str">
            <v>Christine Hesler</v>
          </cell>
          <cell r="Q155" t="str">
            <v>chesler@rsu14.org</v>
          </cell>
        </row>
        <row r="156">
          <cell r="I156" t="str">
            <v>Approved</v>
          </cell>
          <cell r="J156">
            <v>71450</v>
          </cell>
          <cell r="K156">
            <v>43100</v>
          </cell>
          <cell r="P156" t="str">
            <v>Amanda Hennessey</v>
          </cell>
          <cell r="Q156" t="str">
            <v>ahennessey@sad15.org</v>
          </cell>
        </row>
        <row r="157">
          <cell r="I157" t="str">
            <v>Approved</v>
          </cell>
          <cell r="J157">
            <v>121903.6</v>
          </cell>
          <cell r="K157">
            <v>0</v>
          </cell>
          <cell r="P157" t="str">
            <v>Kenneth Healey</v>
          </cell>
          <cell r="Q157" t="str">
            <v>khealey@rsu16.org</v>
          </cell>
        </row>
        <row r="158">
          <cell r="I158" t="str">
            <v>Approved</v>
          </cell>
          <cell r="J158">
            <v>156712.44</v>
          </cell>
          <cell r="K158">
            <v>9535</v>
          </cell>
          <cell r="P158" t="str">
            <v>Deborah Johnson</v>
          </cell>
          <cell r="Q158" t="str">
            <v>d.johnson@msad17.org</v>
          </cell>
        </row>
        <row r="159">
          <cell r="I159" t="str">
            <v>Approved</v>
          </cell>
          <cell r="J159">
            <v>153613.28</v>
          </cell>
          <cell r="K159">
            <v>7542.84</v>
          </cell>
          <cell r="P159" t="str">
            <v>Cheryl Mercier</v>
          </cell>
          <cell r="Q159" t="str">
            <v>cmercier@rsu18.org</v>
          </cell>
        </row>
        <row r="160">
          <cell r="I160" t="str">
            <v>Approved</v>
          </cell>
          <cell r="J160">
            <v>69437.02</v>
          </cell>
          <cell r="K160">
            <v>1842.76</v>
          </cell>
          <cell r="P160" t="str">
            <v>Mary Glynn</v>
          </cell>
          <cell r="Q160" t="str">
            <v>maryglynn@rsu19.net</v>
          </cell>
        </row>
        <row r="161">
          <cell r="I161" t="str">
            <v>Approved</v>
          </cell>
          <cell r="J161">
            <v>9770.2800000000007</v>
          </cell>
          <cell r="K161">
            <v>5393.76</v>
          </cell>
          <cell r="P161" t="str">
            <v>Marianne DeRaps</v>
          </cell>
          <cell r="Q161" t="str">
            <v>mderaps@rsu20.org</v>
          </cell>
        </row>
        <row r="162">
          <cell r="I162" t="str">
            <v>Approved</v>
          </cell>
          <cell r="J162">
            <v>183414.78</v>
          </cell>
          <cell r="K162">
            <v>69288.98</v>
          </cell>
          <cell r="P162" t="str">
            <v>Susan Martin</v>
          </cell>
          <cell r="Q162" t="str">
            <v>smartin@rsu21.net</v>
          </cell>
        </row>
        <row r="163">
          <cell r="I163" t="str">
            <v>Approved</v>
          </cell>
          <cell r="J163">
            <v>116015.78</v>
          </cell>
          <cell r="K163">
            <v>35564.15</v>
          </cell>
          <cell r="P163" t="str">
            <v>Ruth Lyons</v>
          </cell>
          <cell r="Q163" t="str">
            <v>ruthlyons@rsu22.org</v>
          </cell>
        </row>
        <row r="164">
          <cell r="I164" t="str">
            <v>Approved</v>
          </cell>
          <cell r="J164">
            <v>52076.82</v>
          </cell>
          <cell r="K164">
            <v>1199</v>
          </cell>
          <cell r="P164" t="str">
            <v>Cynthia Nye</v>
          </cell>
          <cell r="Q164" t="str">
            <v>cnye@rsu23.org</v>
          </cell>
        </row>
        <row r="165">
          <cell r="I165" t="str">
            <v>Approved</v>
          </cell>
          <cell r="J165">
            <v>56867</v>
          </cell>
          <cell r="K165">
            <v>17221</v>
          </cell>
          <cell r="P165" t="str">
            <v>Joanne Harriman</v>
          </cell>
          <cell r="Q165" t="str">
            <v>jharriman@rsu24.org</v>
          </cell>
        </row>
        <row r="166">
          <cell r="I166" t="str">
            <v>Approved</v>
          </cell>
          <cell r="J166">
            <v>42677</v>
          </cell>
          <cell r="K166">
            <v>34853</v>
          </cell>
          <cell r="P166" t="str">
            <v>Evelyn Beaulieu</v>
          </cell>
          <cell r="Q166" t="str">
            <v>Evelyn.beaulieu@rsu25.org</v>
          </cell>
        </row>
        <row r="167">
          <cell r="I167" t="str">
            <v>Approved</v>
          </cell>
          <cell r="J167">
            <v>143561.62</v>
          </cell>
          <cell r="K167">
            <v>25693.22</v>
          </cell>
          <cell r="P167" t="str">
            <v>Nancy Connor</v>
          </cell>
          <cell r="Q167" t="str">
            <v>nconnor@rsu26.org</v>
          </cell>
        </row>
        <row r="168">
          <cell r="I168" t="str">
            <v>Approved</v>
          </cell>
          <cell r="J168">
            <v>77387.179999999993</v>
          </cell>
          <cell r="K168">
            <v>0</v>
          </cell>
          <cell r="P168" t="str">
            <v>Debra McIntyre</v>
          </cell>
          <cell r="Q168" t="str">
            <v>debra.mcintyre@fivetowns.net</v>
          </cell>
        </row>
        <row r="169">
          <cell r="I169" t="str">
            <v>Approved</v>
          </cell>
          <cell r="J169">
            <v>96836</v>
          </cell>
          <cell r="K169">
            <v>76380</v>
          </cell>
          <cell r="P169" t="str">
            <v>Rae Bates</v>
          </cell>
          <cell r="Q169" t="str">
            <v>rae.bates@rsu29.org</v>
          </cell>
        </row>
        <row r="170">
          <cell r="I170" t="str">
            <v>Approved</v>
          </cell>
          <cell r="J170">
            <v>12859.79</v>
          </cell>
          <cell r="K170">
            <v>0</v>
          </cell>
          <cell r="P170" t="str">
            <v>Wendy Dunbar</v>
          </cell>
          <cell r="Q170" t="str">
            <v>wdunbar@msad30.org</v>
          </cell>
        </row>
        <row r="171">
          <cell r="I171" t="str">
            <v>Approved</v>
          </cell>
          <cell r="J171">
            <v>22799.89</v>
          </cell>
          <cell r="K171">
            <v>43118.51</v>
          </cell>
          <cell r="P171" t="str">
            <v>Kathryn Glidden</v>
          </cell>
          <cell r="Q171" t="str">
            <v>Katie.glidden@sau31.org</v>
          </cell>
        </row>
        <row r="172">
          <cell r="I172" t="str">
            <v>Approved</v>
          </cell>
          <cell r="J172">
            <v>39547.78</v>
          </cell>
          <cell r="K172">
            <v>38632.78</v>
          </cell>
          <cell r="P172" t="str">
            <v>Susan Beaulier</v>
          </cell>
          <cell r="Q172" t="str">
            <v>sbeaulier@sad32.org</v>
          </cell>
        </row>
        <row r="173">
          <cell r="I173" t="str">
            <v>Approved</v>
          </cell>
          <cell r="J173">
            <v>97375</v>
          </cell>
          <cell r="K173">
            <v>48835</v>
          </cell>
          <cell r="P173" t="str">
            <v>Lisa Bernier</v>
          </cell>
          <cell r="Q173" t="str">
            <v>lbernier@msad33.org</v>
          </cell>
        </row>
        <row r="174">
          <cell r="I174" t="str">
            <v>Approved</v>
          </cell>
          <cell r="J174">
            <v>170175.78</v>
          </cell>
          <cell r="K174">
            <v>53706.94</v>
          </cell>
          <cell r="P174" t="str">
            <v>Jon Doty</v>
          </cell>
          <cell r="Q174" t="str">
            <v>jon.doty@rsu34.org</v>
          </cell>
        </row>
        <row r="175">
          <cell r="I175" t="str">
            <v>Approved</v>
          </cell>
          <cell r="J175">
            <v>188455.42</v>
          </cell>
          <cell r="K175">
            <v>107684</v>
          </cell>
          <cell r="P175" t="str">
            <v>Carole Smith</v>
          </cell>
          <cell r="Q175" t="str">
            <v>carole.smith@rsu35.org</v>
          </cell>
        </row>
        <row r="176">
          <cell r="I176" t="str">
            <v>Approved</v>
          </cell>
          <cell r="J176">
            <v>5850</v>
          </cell>
          <cell r="K176">
            <v>7750</v>
          </cell>
          <cell r="P176" t="str">
            <v>Lorna Greene</v>
          </cell>
          <cell r="Q176" t="str">
            <v>lgreene@msad37.org</v>
          </cell>
        </row>
        <row r="177">
          <cell r="I177" t="str">
            <v>Approved</v>
          </cell>
          <cell r="J177">
            <v>109736.86</v>
          </cell>
          <cell r="K177">
            <v>23821.03</v>
          </cell>
          <cell r="P177" t="str">
            <v>Nancy Harriman</v>
          </cell>
          <cell r="Q177" t="str">
            <v>nancy_harriman@maranacook.org</v>
          </cell>
        </row>
        <row r="178">
          <cell r="I178" t="str">
            <v>Approved</v>
          </cell>
          <cell r="J178">
            <v>80946.399999999994</v>
          </cell>
          <cell r="K178">
            <v>47186.400000000001</v>
          </cell>
          <cell r="P178" t="str">
            <v>Beth Alden</v>
          </cell>
          <cell r="Q178" t="str">
            <v>Balden@rsu39.org</v>
          </cell>
        </row>
        <row r="179">
          <cell r="I179" t="str">
            <v>Approved</v>
          </cell>
          <cell r="J179">
            <v>153451.69</v>
          </cell>
          <cell r="K179">
            <v>0</v>
          </cell>
          <cell r="P179" t="str">
            <v>Kim Schroeter</v>
          </cell>
          <cell r="Q179" t="str">
            <v>kimberly_schroeter@msad40.org</v>
          </cell>
        </row>
        <row r="180">
          <cell r="I180" t="str">
            <v>Approved</v>
          </cell>
          <cell r="J180">
            <v>11320</v>
          </cell>
          <cell r="K180">
            <v>1090</v>
          </cell>
          <cell r="P180" t="str">
            <v>Meredith Higgins</v>
          </cell>
          <cell r="Q180" t="str">
            <v>mhiggins@msad41.us</v>
          </cell>
        </row>
        <row r="181">
          <cell r="I181" t="str">
            <v>Approved</v>
          </cell>
          <cell r="J181">
            <v>15798.94</v>
          </cell>
          <cell r="K181">
            <v>15096.82</v>
          </cell>
          <cell r="P181" t="str">
            <v>Elaine Boulier</v>
          </cell>
          <cell r="Q181" t="str">
            <v>eboulier@sad42.us</v>
          </cell>
        </row>
        <row r="182">
          <cell r="I182" t="str">
            <v>Approved</v>
          </cell>
          <cell r="J182">
            <v>15431.65</v>
          </cell>
          <cell r="K182">
            <v>3400</v>
          </cell>
          <cell r="P182" t="str">
            <v>Kathleen Collins</v>
          </cell>
          <cell r="Q182" t="str">
            <v>collinsk@sad44.org</v>
          </cell>
        </row>
        <row r="183">
          <cell r="I183" t="str">
            <v>Approved</v>
          </cell>
          <cell r="J183">
            <v>20396.509999999998</v>
          </cell>
          <cell r="K183">
            <v>82769.14</v>
          </cell>
          <cell r="P183" t="str">
            <v>Laurie Molton</v>
          </cell>
          <cell r="Q183" t="str">
            <v>lmolton@msad45.net</v>
          </cell>
        </row>
        <row r="184">
          <cell r="I184" t="str">
            <v>Waiver</v>
          </cell>
          <cell r="P184" t="str">
            <v>Gholamreza Namin</v>
          </cell>
          <cell r="Q184" t="str">
            <v>dr_namin@msad49.org</v>
          </cell>
        </row>
        <row r="185">
          <cell r="I185" t="str">
            <v>Waiver</v>
          </cell>
          <cell r="P185" t="str">
            <v>Todd Leroy</v>
          </cell>
          <cell r="Q185" t="str">
            <v>tleroy@rsu50.org</v>
          </cell>
        </row>
        <row r="186">
          <cell r="I186" t="str">
            <v>Approved</v>
          </cell>
          <cell r="J186">
            <v>92494</v>
          </cell>
          <cell r="K186">
            <v>0</v>
          </cell>
          <cell r="P186" t="str">
            <v>Sally Loughlin</v>
          </cell>
          <cell r="Q186" t="str">
            <v>sloughlin@msad51.org</v>
          </cell>
        </row>
        <row r="187">
          <cell r="I187" t="str">
            <v>Approved</v>
          </cell>
          <cell r="J187">
            <v>109627</v>
          </cell>
          <cell r="K187">
            <v>5911</v>
          </cell>
          <cell r="P187" t="str">
            <v>Theresa Gillis</v>
          </cell>
          <cell r="Q187" t="str">
            <v>eresa.gillis@msad52.org</v>
          </cell>
        </row>
        <row r="188">
          <cell r="I188" t="str">
            <v>Approved</v>
          </cell>
          <cell r="J188">
            <v>4332.6000000000004</v>
          </cell>
          <cell r="K188">
            <v>0</v>
          </cell>
          <cell r="P188" t="str">
            <v>Anne Miller</v>
          </cell>
          <cell r="Q188" t="str">
            <v>amiller@msad53.org</v>
          </cell>
        </row>
        <row r="189">
          <cell r="I189" t="str">
            <v>Approved</v>
          </cell>
          <cell r="J189">
            <v>242565.12</v>
          </cell>
          <cell r="K189">
            <v>43761.39</v>
          </cell>
          <cell r="P189" t="str">
            <v>Jonathan Moody</v>
          </cell>
          <cell r="Q189" t="str">
            <v>jmoody@msad54.org</v>
          </cell>
        </row>
        <row r="190">
          <cell r="I190" t="str">
            <v>Approved</v>
          </cell>
          <cell r="J190">
            <v>42659.19</v>
          </cell>
          <cell r="K190">
            <v>4137.45</v>
          </cell>
          <cell r="P190" t="str">
            <v xml:space="preserve"> Suzanne Day</v>
          </cell>
          <cell r="Q190" t="str">
            <v>sday@sad55.org</v>
          </cell>
        </row>
        <row r="191">
          <cell r="I191" t="str">
            <v>Approved</v>
          </cell>
          <cell r="J191">
            <v>6762.55</v>
          </cell>
          <cell r="K191">
            <v>1823.85</v>
          </cell>
          <cell r="P191" t="str">
            <v>Pamela Doyen</v>
          </cell>
          <cell r="Q191" t="str">
            <v>pdoyen@rsu56.org</v>
          </cell>
        </row>
        <row r="192">
          <cell r="I192" t="str">
            <v>Approved</v>
          </cell>
          <cell r="J192">
            <v>181243.18</v>
          </cell>
          <cell r="K192">
            <v>86809.15</v>
          </cell>
          <cell r="P192" t="str">
            <v>Susan Prince</v>
          </cell>
          <cell r="Q192" t="str">
            <v>susanprince@rsu57.org</v>
          </cell>
        </row>
        <row r="193">
          <cell r="I193" t="str">
            <v>Approved</v>
          </cell>
          <cell r="J193">
            <v>26491.88</v>
          </cell>
          <cell r="K193">
            <v>19172.75</v>
          </cell>
          <cell r="P193" t="str">
            <v>Laureen Olsen</v>
          </cell>
          <cell r="Q193" t="str">
            <v>lolsen@msad58.org</v>
          </cell>
        </row>
        <row r="194">
          <cell r="I194" t="str">
            <v>Approved</v>
          </cell>
          <cell r="J194">
            <v>18383.25</v>
          </cell>
          <cell r="K194">
            <v>17661.849999999999</v>
          </cell>
          <cell r="P194" t="str">
            <v>Bonnie Levesque</v>
          </cell>
          <cell r="Q194" t="str">
            <v>bonnie.levesque@msad59.org</v>
          </cell>
        </row>
        <row r="195">
          <cell r="I195" t="str">
            <v>Approved</v>
          </cell>
          <cell r="J195">
            <v>270284</v>
          </cell>
          <cell r="K195">
            <v>121666</v>
          </cell>
          <cell r="P195" t="str">
            <v>Fern Brown</v>
          </cell>
          <cell r="Q195" t="str">
            <v>fern.brown@msad60.org</v>
          </cell>
        </row>
        <row r="196">
          <cell r="I196" t="str">
            <v>Approved</v>
          </cell>
          <cell r="J196">
            <v>160855.6</v>
          </cell>
          <cell r="K196">
            <v>13287.4</v>
          </cell>
          <cell r="P196" t="str">
            <v>Patricia Hayden</v>
          </cell>
          <cell r="Q196" t="str">
            <v>pat.hayden@lakeregionschools.org</v>
          </cell>
        </row>
        <row r="197">
          <cell r="I197" t="str">
            <v>Approved</v>
          </cell>
          <cell r="J197">
            <v>9275</v>
          </cell>
          <cell r="K197">
            <v>0</v>
          </cell>
          <cell r="P197" t="str">
            <v>Susan Smith</v>
          </cell>
          <cell r="Q197" t="str">
            <v>ssmith@rsu63.org</v>
          </cell>
        </row>
        <row r="198">
          <cell r="I198" t="str">
            <v>Approved</v>
          </cell>
          <cell r="J198">
            <v>0</v>
          </cell>
          <cell r="K198">
            <v>0</v>
          </cell>
          <cell r="P198" t="str">
            <v>Jennifer Nickerson</v>
          </cell>
          <cell r="Q198" t="str">
            <v>jnickerson@rsu64schools.org</v>
          </cell>
        </row>
        <row r="199">
          <cell r="I199" t="str">
            <v>No Application Received/ Not Approved</v>
          </cell>
          <cell r="P199" t="str">
            <v>Lewis Collins</v>
          </cell>
          <cell r="Q199" t="str">
            <v>lewcol@gmail.com</v>
          </cell>
        </row>
        <row r="200">
          <cell r="I200" t="str">
            <v>Approved</v>
          </cell>
          <cell r="J200">
            <v>7137.93</v>
          </cell>
          <cell r="K200">
            <v>8737.93</v>
          </cell>
          <cell r="P200" t="str">
            <v>Gay McDonald</v>
          </cell>
          <cell r="Q200" t="str">
            <v>gmcdonald@rsu67.org</v>
          </cell>
        </row>
        <row r="201">
          <cell r="I201" t="str">
            <v>Approved</v>
          </cell>
          <cell r="J201">
            <v>3070</v>
          </cell>
          <cell r="K201">
            <v>0</v>
          </cell>
          <cell r="P201" t="str">
            <v>Stacy Shorey</v>
          </cell>
          <cell r="Q201" t="str">
            <v>sshorey@sedomocha.org</v>
          </cell>
        </row>
        <row r="202">
          <cell r="I202" t="str">
            <v>Approved</v>
          </cell>
          <cell r="J202">
            <v>53771</v>
          </cell>
          <cell r="K202">
            <v>6283</v>
          </cell>
          <cell r="P202" t="str">
            <v>Scott Richardson</v>
          </cell>
          <cell r="Q202" t="str">
            <v>scottrichardson@msad70.org</v>
          </cell>
        </row>
        <row r="203">
          <cell r="I203" t="str">
            <v>Approved</v>
          </cell>
          <cell r="J203">
            <v>163044</v>
          </cell>
          <cell r="K203">
            <v>43268</v>
          </cell>
          <cell r="P203" t="str">
            <v>Jacquie Gage Kahn</v>
          </cell>
          <cell r="Q203" t="str">
            <v>jkahn@rsu71.org</v>
          </cell>
        </row>
        <row r="204">
          <cell r="I204" t="str">
            <v>Approved</v>
          </cell>
          <cell r="J204">
            <v>92640.95</v>
          </cell>
          <cell r="K204">
            <v>0</v>
          </cell>
          <cell r="P204" t="str">
            <v>Terri Shaw Mahanor</v>
          </cell>
          <cell r="Q204" t="str">
            <v>terri.mahanor@msad72.org</v>
          </cell>
        </row>
        <row r="205">
          <cell r="I205" t="str">
            <v>Approved</v>
          </cell>
          <cell r="J205">
            <v>50299.27</v>
          </cell>
          <cell r="K205">
            <v>16166.42</v>
          </cell>
          <cell r="P205" t="str">
            <v>Tina Collins</v>
          </cell>
          <cell r="Q205" t="str">
            <v>tcollins@rsu73.com</v>
          </cell>
        </row>
        <row r="206">
          <cell r="I206" t="str">
            <v>Waiver</v>
          </cell>
          <cell r="P206" t="str">
            <v>Michael Tracy</v>
          </cell>
          <cell r="Q206" t="str">
            <v>mtracy@carrabec.org</v>
          </cell>
        </row>
        <row r="207">
          <cell r="I207" t="str">
            <v>Approved</v>
          </cell>
          <cell r="J207">
            <v>202377.60000000001</v>
          </cell>
          <cell r="K207">
            <v>14822.4</v>
          </cell>
          <cell r="P207" t="str">
            <v>Kimberley Emerson</v>
          </cell>
          <cell r="Q207" t="str">
            <v>emersonk@link75.org</v>
          </cell>
        </row>
        <row r="208">
          <cell r="I208" t="str">
            <v>Approved</v>
          </cell>
          <cell r="J208">
            <v>20615.580000000002</v>
          </cell>
          <cell r="K208">
            <v>0</v>
          </cell>
          <cell r="P208" t="str">
            <v>Georgia Campbell</v>
          </cell>
          <cell r="Q208" t="str">
            <v>gcampbell@rangeleyschool.org</v>
          </cell>
        </row>
        <row r="209">
          <cell r="I209" t="str">
            <v>Approved</v>
          </cell>
          <cell r="J209">
            <v>59662.54</v>
          </cell>
          <cell r="K209">
            <v>44171.01</v>
          </cell>
          <cell r="P209" t="str">
            <v>Leslee Mahon</v>
          </cell>
          <cell r="Q209" t="str">
            <v>mahonl@sad1.org</v>
          </cell>
        </row>
        <row r="210">
          <cell r="I210" t="str">
            <v>Waiver</v>
          </cell>
          <cell r="P210" t="str">
            <v>Elaine Bartley</v>
          </cell>
          <cell r="Q210" t="str">
            <v>ebartley@sad4.org</v>
          </cell>
        </row>
        <row r="211">
          <cell r="I211" t="str">
            <v>Approved</v>
          </cell>
          <cell r="J211">
            <v>7227.08</v>
          </cell>
          <cell r="K211">
            <v>8736.93</v>
          </cell>
          <cell r="P211" t="str">
            <v>Yvette Costello</v>
          </cell>
          <cell r="Q211" t="str">
            <v>Yvette.Costello@sad12.com</v>
          </cell>
        </row>
        <row r="212">
          <cell r="I212" t="str">
            <v>Approved</v>
          </cell>
          <cell r="J212">
            <v>2700</v>
          </cell>
          <cell r="K212">
            <v>2700</v>
          </cell>
          <cell r="P212" t="str">
            <v>Melissa Lyons-Vitalone</v>
          </cell>
          <cell r="Q212" t="str">
            <v>melissa.lyons-vitalone@sad13.org</v>
          </cell>
        </row>
        <row r="213">
          <cell r="I213" t="str">
            <v>Approved</v>
          </cell>
          <cell r="J213">
            <v>2055</v>
          </cell>
          <cell r="K213">
            <v>1275</v>
          </cell>
          <cell r="P213" t="str">
            <v>Margaret White</v>
          </cell>
          <cell r="Q213" t="str">
            <v>mwhite@eastgrandschool.org</v>
          </cell>
        </row>
        <row r="214">
          <cell r="I214" t="str">
            <v>Approved</v>
          </cell>
          <cell r="J214">
            <v>9547.42</v>
          </cell>
          <cell r="K214">
            <v>0</v>
          </cell>
          <cell r="P214" t="str">
            <v>Connie Harter-Bagley</v>
          </cell>
          <cell r="Q214" t="str">
            <v>constance.harterbagley@maine.edu</v>
          </cell>
        </row>
        <row r="215">
          <cell r="I215" t="str">
            <v>Approved</v>
          </cell>
          <cell r="J215">
            <v>45330</v>
          </cell>
          <cell r="K215">
            <v>32498</v>
          </cell>
          <cell r="P215" t="str">
            <v>Renee Felini</v>
          </cell>
          <cell r="Q215" t="str">
            <v>rfelini@msad20.org</v>
          </cell>
        </row>
        <row r="216">
          <cell r="I216" t="str">
            <v>Approved</v>
          </cell>
          <cell r="J216">
            <v>1653.5</v>
          </cell>
          <cell r="K216">
            <v>0</v>
          </cell>
          <cell r="P216" t="str">
            <v>Nicole Middleswart</v>
          </cell>
          <cell r="Q216" t="str">
            <v>nmiddleswart@rsu87.org</v>
          </cell>
        </row>
        <row r="217">
          <cell r="I217" t="str">
            <v>Approved</v>
          </cell>
          <cell r="J217">
            <v>43079.14</v>
          </cell>
          <cell r="K217">
            <v>72167.31</v>
          </cell>
          <cell r="P217" t="str">
            <v>Clayton Belanger</v>
          </cell>
          <cell r="Q217" t="str">
            <v>Cbelanger1745@gmail.com</v>
          </cell>
        </row>
        <row r="218">
          <cell r="I218" t="str">
            <v>Approved</v>
          </cell>
          <cell r="J218">
            <v>42105.59</v>
          </cell>
          <cell r="K218">
            <v>93804.24</v>
          </cell>
          <cell r="P218" t="str">
            <v>Julie Smyth</v>
          </cell>
          <cell r="Q218" t="str">
            <v>jsmyth@sacoschools.org</v>
          </cell>
        </row>
        <row r="219">
          <cell r="I219" t="str">
            <v>Approved</v>
          </cell>
          <cell r="J219">
            <v>1097.75</v>
          </cell>
          <cell r="K219">
            <v>0</v>
          </cell>
          <cell r="P219" t="str">
            <v>Amy Palmer</v>
          </cell>
          <cell r="Q219" t="str">
            <v>a.palmer@stgeorgemsu.org</v>
          </cell>
        </row>
        <row r="220">
          <cell r="I220" t="str">
            <v>Approved</v>
          </cell>
          <cell r="J220">
            <v>109934.7</v>
          </cell>
          <cell r="K220">
            <v>40882.339999999997</v>
          </cell>
          <cell r="P220" t="str">
            <v>Bernie Flynn</v>
          </cell>
          <cell r="Q220" t="str">
            <v>bflynn@sanford.org</v>
          </cell>
        </row>
        <row r="221">
          <cell r="I221" t="str">
            <v>Approved</v>
          </cell>
          <cell r="J221">
            <v>287090.55</v>
          </cell>
          <cell r="K221">
            <v>43994</v>
          </cell>
          <cell r="P221" t="str">
            <v>Alison Marchese</v>
          </cell>
          <cell r="Q221" t="str">
            <v>amarchese@scarboroughschools.org</v>
          </cell>
        </row>
        <row r="222">
          <cell r="I222" t="str">
            <v>Approved</v>
          </cell>
          <cell r="J222">
            <v>16034.5</v>
          </cell>
          <cell r="K222">
            <v>0</v>
          </cell>
        </row>
        <row r="223">
          <cell r="I223" t="str">
            <v>No Schools</v>
          </cell>
        </row>
        <row r="224">
          <cell r="I224" t="str">
            <v>Waiver</v>
          </cell>
          <cell r="P224" t="str">
            <v>Kathleen Glennon</v>
          </cell>
          <cell r="Q224" t="str">
            <v>kglennon@su76.org</v>
          </cell>
        </row>
        <row r="225">
          <cell r="I225" t="str">
            <v>No Schools</v>
          </cell>
        </row>
        <row r="226">
          <cell r="I226" t="str">
            <v>Waiver</v>
          </cell>
          <cell r="P226" t="str">
            <v>Scott White</v>
          </cell>
          <cell r="Q226" t="str">
            <v>swhite@aos93.org</v>
          </cell>
        </row>
        <row r="227">
          <cell r="I227" t="str">
            <v>Approved</v>
          </cell>
          <cell r="J227">
            <v>176663</v>
          </cell>
          <cell r="K227">
            <v>150</v>
          </cell>
          <cell r="P227" t="str">
            <v>Kathy Germani</v>
          </cell>
          <cell r="Q227" t="str">
            <v>germanka@spsd.org</v>
          </cell>
        </row>
        <row r="228">
          <cell r="I228" t="str">
            <v>Approved</v>
          </cell>
          <cell r="J228">
            <v>4000</v>
          </cell>
          <cell r="K228">
            <v>0</v>
          </cell>
          <cell r="P228" t="str">
            <v>Shawn Carlson</v>
          </cell>
          <cell r="Q228" t="str">
            <v>scarlson@aos98-admin.org</v>
          </cell>
        </row>
        <row r="229">
          <cell r="I229" t="str">
            <v>Approved</v>
          </cell>
          <cell r="J229">
            <v>15898.56</v>
          </cell>
          <cell r="K229">
            <v>0</v>
          </cell>
          <cell r="P229" t="str">
            <v>Julie Meltzer</v>
          </cell>
          <cell r="Q229" t="str">
            <v>jmeltzer@mdirss.org</v>
          </cell>
        </row>
        <row r="230">
          <cell r="I230" t="str">
            <v>Approved</v>
          </cell>
          <cell r="J230">
            <v>3950</v>
          </cell>
          <cell r="K230">
            <v>0</v>
          </cell>
          <cell r="P230" t="str">
            <v>Dawn McLaughlin</v>
          </cell>
          <cell r="Q230" t="str">
            <v>dmclaughlin@schoolunion93.org</v>
          </cell>
        </row>
        <row r="231">
          <cell r="I231" t="str">
            <v>No Schools</v>
          </cell>
        </row>
        <row r="232">
          <cell r="I232" t="str">
            <v>No Schools</v>
          </cell>
        </row>
        <row r="233">
          <cell r="I233" t="str">
            <v>Approved</v>
          </cell>
          <cell r="J233">
            <v>300</v>
          </cell>
          <cell r="K233">
            <v>0</v>
          </cell>
          <cell r="P233" t="str">
            <v>Julie Meltzer</v>
          </cell>
          <cell r="Q233" t="str">
            <v>jmeltzer@mdirss.org</v>
          </cell>
        </row>
        <row r="234">
          <cell r="I234" t="str">
            <v>Approved</v>
          </cell>
          <cell r="J234">
            <v>22842.65</v>
          </cell>
          <cell r="K234">
            <v>0</v>
          </cell>
          <cell r="P234" t="str">
            <v>Julie Meltzer</v>
          </cell>
          <cell r="Q234" t="str">
            <v>jmeltzer@mdirss.org</v>
          </cell>
        </row>
        <row r="235">
          <cell r="I235" t="str">
            <v>No Schools</v>
          </cell>
        </row>
        <row r="236">
          <cell r="I236" t="str">
            <v>No Schools</v>
          </cell>
        </row>
        <row r="237">
          <cell r="I237" t="str">
            <v>Approved</v>
          </cell>
          <cell r="J237">
            <v>47402.66</v>
          </cell>
          <cell r="K237">
            <v>0</v>
          </cell>
          <cell r="P237" t="str">
            <v>Peter Thiboutot</v>
          </cell>
          <cell r="Q237" t="str">
            <v>pthiboutot@aos92.org</v>
          </cell>
        </row>
        <row r="238">
          <cell r="I238" t="str">
            <v>Approved</v>
          </cell>
          <cell r="J238">
            <v>17123.740000000002</v>
          </cell>
          <cell r="K238">
            <v>0</v>
          </cell>
          <cell r="P238" t="str">
            <v>Nicole Spinney</v>
          </cell>
          <cell r="Q238" t="str">
            <v>nspinney@veaziecs.org</v>
          </cell>
        </row>
        <row r="239">
          <cell r="I239" t="str">
            <v>No Schools</v>
          </cell>
        </row>
        <row r="240">
          <cell r="I240" t="str">
            <v>Approved</v>
          </cell>
          <cell r="J240">
            <v>50018.05</v>
          </cell>
          <cell r="K240">
            <v>0</v>
          </cell>
          <cell r="P240" t="str">
            <v>Peter Thiboutot</v>
          </cell>
          <cell r="Q240" t="str">
            <v>pthiboutot@aos92.org</v>
          </cell>
        </row>
        <row r="241">
          <cell r="I241" t="str">
            <v>Approved</v>
          </cell>
          <cell r="J241">
            <v>124951.76</v>
          </cell>
          <cell r="K241">
            <v>0</v>
          </cell>
          <cell r="P241" t="str">
            <v>Stacey Schatzabel</v>
          </cell>
          <cell r="Q241" t="str">
            <v>sschatzabel@wocsd.org</v>
          </cell>
        </row>
        <row r="242">
          <cell r="I242" t="str">
            <v>Waiver</v>
          </cell>
          <cell r="P242" t="str">
            <v>Scott Porter</v>
          </cell>
          <cell r="Q242" t="str">
            <v>super@aos96.org</v>
          </cell>
        </row>
        <row r="243">
          <cell r="I243" t="str">
            <v>Approved</v>
          </cell>
          <cell r="J243">
            <v>38846.42</v>
          </cell>
          <cell r="K243">
            <v>0</v>
          </cell>
          <cell r="P243" t="str">
            <v>Elizabeth Jarvis</v>
          </cell>
          <cell r="Q243" t="str">
            <v>ejarvis@westbathschool.org</v>
          </cell>
        </row>
        <row r="244">
          <cell r="I244" t="str">
            <v>No Schools</v>
          </cell>
        </row>
        <row r="245">
          <cell r="I245" t="str">
            <v>Approved</v>
          </cell>
          <cell r="J245">
            <v>84207.21</v>
          </cell>
          <cell r="K245">
            <v>250682.82</v>
          </cell>
          <cell r="P245" t="str">
            <v>Jodi Mezzanotte</v>
          </cell>
          <cell r="Q245" t="str">
            <v>mezzanottej@westbrookschools.org</v>
          </cell>
        </row>
        <row r="246">
          <cell r="I246" t="str">
            <v>No Schools</v>
          </cell>
        </row>
        <row r="247">
          <cell r="I247" t="str">
            <v>Approved</v>
          </cell>
          <cell r="J247">
            <v>1300</v>
          </cell>
          <cell r="K247">
            <v>0</v>
          </cell>
          <cell r="P247" t="str">
            <v>Chad Fitzsimmons</v>
          </cell>
          <cell r="Q247" t="str">
            <v>cfitzsimmons@rmges.org</v>
          </cell>
        </row>
        <row r="248">
          <cell r="I248" t="str">
            <v>No Schools</v>
          </cell>
        </row>
        <row r="249">
          <cell r="I249" t="str">
            <v>No Schools</v>
          </cell>
        </row>
        <row r="250">
          <cell r="I250" t="str">
            <v>Approved</v>
          </cell>
          <cell r="J250">
            <v>115380.36</v>
          </cell>
          <cell r="K250">
            <v>672</v>
          </cell>
          <cell r="P250" t="str">
            <v>Peter Thiboutot</v>
          </cell>
          <cell r="Q250" t="str">
            <v>pthiboutot@aos92.org</v>
          </cell>
        </row>
        <row r="251">
          <cell r="I251" t="str">
            <v>No Schools</v>
          </cell>
        </row>
        <row r="252">
          <cell r="I252" t="str">
            <v>Approved</v>
          </cell>
          <cell r="J252">
            <v>102916.77</v>
          </cell>
          <cell r="K252">
            <v>9891.9</v>
          </cell>
          <cell r="P252" t="str">
            <v>Gary Rosenthal</v>
          </cell>
          <cell r="Q252" t="str">
            <v>grosenthal@winthropschools.org</v>
          </cell>
        </row>
        <row r="253">
          <cell r="I253" t="str">
            <v>Approved</v>
          </cell>
          <cell r="J253">
            <v>29648.69</v>
          </cell>
          <cell r="K253">
            <v>30568.61</v>
          </cell>
          <cell r="P253" t="str">
            <v>Patricia Watts</v>
          </cell>
          <cell r="Q253" t="str">
            <v>pwatts@wiscassetschools.org</v>
          </cell>
        </row>
        <row r="254">
          <cell r="I254" t="str">
            <v>Approved</v>
          </cell>
          <cell r="J254">
            <v>9705</v>
          </cell>
          <cell r="K254">
            <v>0</v>
          </cell>
          <cell r="P254" t="str">
            <v>Linda Ross</v>
          </cell>
          <cell r="Q254" t="str">
            <v>linda.ross@schoolunion122.net</v>
          </cell>
        </row>
        <row r="255">
          <cell r="I255" t="str">
            <v>No Schools</v>
          </cell>
        </row>
        <row r="256">
          <cell r="I256" t="str">
            <v>Approved</v>
          </cell>
          <cell r="J256">
            <v>82667.45</v>
          </cell>
          <cell r="K256">
            <v>82677.45</v>
          </cell>
          <cell r="P256" t="str">
            <v>Jodi McGuire</v>
          </cell>
          <cell r="Q256" t="str">
            <v>jodi_mcguire@yarmouthschools.org</v>
          </cell>
        </row>
        <row r="257">
          <cell r="I257" t="str">
            <v>Approved</v>
          </cell>
          <cell r="J257">
            <v>153036.75</v>
          </cell>
          <cell r="K257">
            <v>45878.18</v>
          </cell>
          <cell r="P257" t="str">
            <v>Anita Bernhardt</v>
          </cell>
          <cell r="Q257" t="str">
            <v>abernhardt@yorkschools.org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T.DOE@maine.gov" TargetMode="External"/><Relationship Id="rId2" Type="http://schemas.openxmlformats.org/officeDocument/2006/relationships/hyperlink" Target="mailto:ptdrapeau@aol.com" TargetMode="External"/><Relationship Id="rId1" Type="http://schemas.openxmlformats.org/officeDocument/2006/relationships/hyperlink" Target="mailto:lee.worcester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3"/>
  <sheetViews>
    <sheetView tabSelected="1" workbookViewId="0">
      <selection activeCell="J3" sqref="J3"/>
    </sheetView>
  </sheetViews>
  <sheetFormatPr defaultColWidth="9" defaultRowHeight="14.4" x14ac:dyDescent="0.3"/>
  <cols>
    <col min="1" max="1" width="5.6640625" bestFit="1" customWidth="1"/>
    <col min="2" max="2" width="4.44140625" bestFit="1" customWidth="1"/>
    <col min="3" max="3" width="4" bestFit="1" customWidth="1"/>
    <col min="4" max="4" width="41.88671875" customWidth="1"/>
    <col min="5" max="5" width="12.77734375" customWidth="1"/>
    <col min="6" max="6" width="12.44140625" bestFit="1" customWidth="1"/>
    <col min="7" max="7" width="15.33203125" bestFit="1" customWidth="1"/>
    <col min="8" max="8" width="27.109375" bestFit="1" customWidth="1"/>
    <col min="10" max="10" width="21.21875" customWidth="1"/>
    <col min="11" max="11" width="29.5546875" customWidth="1"/>
  </cols>
  <sheetData>
    <row r="1" spans="1:11" ht="15.6" x14ac:dyDescent="0.3">
      <c r="A1" s="1"/>
      <c r="B1" s="2"/>
      <c r="C1" s="2"/>
      <c r="D1" s="3" t="str">
        <f>[1]Alpha!A1</f>
        <v xml:space="preserve">2018-19 Gifted and Talented Program Approvals - Budget Amounts (for FY 21 funding) </v>
      </c>
      <c r="E1" s="4"/>
      <c r="F1" s="5"/>
      <c r="G1" s="5"/>
      <c r="H1" s="5"/>
      <c r="I1" s="5"/>
      <c r="J1" s="6"/>
      <c r="K1" s="7"/>
    </row>
    <row r="2" spans="1:11" ht="15.6" x14ac:dyDescent="0.3">
      <c r="A2" s="8"/>
      <c r="B2" s="9"/>
      <c r="C2" s="2"/>
      <c r="D2" s="5"/>
      <c r="E2" s="4"/>
      <c r="F2" s="9" t="s">
        <v>0</v>
      </c>
      <c r="G2" s="2"/>
      <c r="H2" s="5"/>
      <c r="I2" s="5"/>
      <c r="J2" s="6"/>
      <c r="K2" s="7"/>
    </row>
    <row r="3" spans="1:11" ht="31.2" x14ac:dyDescent="0.3">
      <c r="A3" s="8"/>
      <c r="B3" s="1"/>
      <c r="C3" s="10"/>
      <c r="D3" s="11"/>
      <c r="E3" s="12" t="s">
        <v>1</v>
      </c>
      <c r="F3" s="1"/>
      <c r="G3" s="10" t="s">
        <v>2</v>
      </c>
      <c r="H3" s="11" t="s">
        <v>3</v>
      </c>
      <c r="I3" s="11"/>
      <c r="J3" s="6"/>
      <c r="K3" s="7"/>
    </row>
    <row r="4" spans="1:11" ht="15.6" x14ac:dyDescent="0.3">
      <c r="A4" s="8"/>
      <c r="B4" s="2"/>
      <c r="C4" s="10"/>
      <c r="D4" s="11"/>
      <c r="E4" s="12" t="s">
        <v>4</v>
      </c>
      <c r="F4" s="2"/>
      <c r="G4" s="10" t="s">
        <v>5</v>
      </c>
      <c r="H4" s="11" t="s">
        <v>6</v>
      </c>
      <c r="I4" s="11"/>
      <c r="J4" s="6"/>
      <c r="K4" s="7"/>
    </row>
    <row r="5" spans="1:11" ht="15.6" x14ac:dyDescent="0.3">
      <c r="A5" s="8"/>
      <c r="B5" s="2"/>
      <c r="C5" s="10"/>
      <c r="D5" s="11"/>
      <c r="E5" s="13">
        <v>43567</v>
      </c>
      <c r="F5" s="2"/>
      <c r="G5" s="10" t="s">
        <v>7</v>
      </c>
      <c r="H5" s="11" t="s">
        <v>8</v>
      </c>
      <c r="I5" s="11"/>
      <c r="J5" s="6"/>
      <c r="K5" s="7"/>
    </row>
    <row r="6" spans="1:11" ht="15.6" x14ac:dyDescent="0.3">
      <c r="A6" s="2"/>
      <c r="B6" s="2"/>
      <c r="C6" s="2"/>
      <c r="D6" s="5"/>
      <c r="E6" s="12"/>
      <c r="F6" s="14" t="s">
        <v>279</v>
      </c>
      <c r="G6" s="14" t="s">
        <v>279</v>
      </c>
      <c r="H6" s="14" t="s">
        <v>279</v>
      </c>
      <c r="I6" s="15" t="s">
        <v>9</v>
      </c>
      <c r="J6" s="16"/>
      <c r="K6" s="17"/>
    </row>
    <row r="7" spans="1:11" ht="15.6" x14ac:dyDescent="0.3">
      <c r="A7" s="18" t="s">
        <v>10</v>
      </c>
      <c r="B7" s="18" t="s">
        <v>11</v>
      </c>
      <c r="C7" s="2"/>
      <c r="D7" s="5"/>
      <c r="E7" s="19" t="s">
        <v>12</v>
      </c>
      <c r="F7" s="20" t="s">
        <v>13</v>
      </c>
      <c r="G7" s="20" t="s">
        <v>14</v>
      </c>
      <c r="H7" s="20" t="s">
        <v>15</v>
      </c>
      <c r="I7" s="21" t="s">
        <v>16</v>
      </c>
      <c r="J7" s="22"/>
      <c r="K7" s="23"/>
    </row>
    <row r="8" spans="1:11" ht="15.6" x14ac:dyDescent="0.3">
      <c r="A8" s="18" t="s">
        <v>17</v>
      </c>
      <c r="B8" s="18" t="s">
        <v>18</v>
      </c>
      <c r="C8" s="18" t="s">
        <v>19</v>
      </c>
      <c r="D8" s="24" t="s">
        <v>20</v>
      </c>
      <c r="E8" s="19" t="s">
        <v>21</v>
      </c>
      <c r="F8" s="25" t="s">
        <v>22</v>
      </c>
      <c r="G8" s="20" t="s">
        <v>23</v>
      </c>
      <c r="H8" s="20" t="s">
        <v>23</v>
      </c>
      <c r="I8" s="26" t="s">
        <v>24</v>
      </c>
      <c r="J8" s="27"/>
      <c r="K8" s="28" t="s">
        <v>25</v>
      </c>
    </row>
    <row r="9" spans="1:11" x14ac:dyDescent="0.3">
      <c r="A9" s="29">
        <v>1000</v>
      </c>
      <c r="B9" s="29">
        <v>2</v>
      </c>
      <c r="C9" s="29"/>
      <c r="D9" s="30" t="s">
        <v>26</v>
      </c>
      <c r="E9" s="31" t="str">
        <f>IF([1]Alpha!I5=0," ",[1]Alpha!I5)</f>
        <v>Approved</v>
      </c>
      <c r="F9" s="32">
        <f>[1]Alpha!J5</f>
        <v>73685</v>
      </c>
      <c r="G9" s="32">
        <f>[1]Alpha!K5</f>
        <v>0</v>
      </c>
      <c r="H9" s="33">
        <f>SUM(F9:G9)</f>
        <v>73685</v>
      </c>
      <c r="I9" s="33"/>
      <c r="J9" s="34" t="str">
        <f>IF([1]Alpha!P5=""," ",[1]Alpha!P5)</f>
        <v>Adrienne Kohli</v>
      </c>
      <c r="K9" s="34" t="str">
        <f>IF([1]Alpha!Q5=""," ",[1]Alpha!Q5)</f>
        <v xml:space="preserve">akohli@actonschool.org </v>
      </c>
    </row>
    <row r="10" spans="1:11" x14ac:dyDescent="0.3">
      <c r="A10" s="29">
        <v>1284</v>
      </c>
      <c r="B10" s="29">
        <v>908</v>
      </c>
      <c r="C10" s="29">
        <v>881</v>
      </c>
      <c r="D10" s="30" t="s">
        <v>27</v>
      </c>
      <c r="E10" s="31" t="str">
        <f>IF([1]Alpha!I6=0," ",[1]Alpha!I6)</f>
        <v>Approved</v>
      </c>
      <c r="F10" s="32">
        <f>[1]Alpha!J6</f>
        <v>0</v>
      </c>
      <c r="G10" s="32">
        <f>[1]Alpha!K6</f>
        <v>0</v>
      </c>
      <c r="H10" s="33">
        <f t="shared" ref="H10:H73" si="0">SUM(F10:G10)</f>
        <v>0</v>
      </c>
      <c r="I10" s="33"/>
      <c r="J10" s="34" t="str">
        <f>IF([1]Alpha!P6=""," ",[1]Alpha!P6)</f>
        <v>Andy Bryan</v>
      </c>
      <c r="K10" s="34" t="str">
        <f>IF([1]Alpha!Q6=""," ",[1]Alpha!Q6)</f>
        <v>abryan@airlineschool.org</v>
      </c>
    </row>
    <row r="11" spans="1:11" x14ac:dyDescent="0.3">
      <c r="A11" s="29">
        <v>1001</v>
      </c>
      <c r="B11" s="29">
        <v>5</v>
      </c>
      <c r="C11" s="29">
        <v>877</v>
      </c>
      <c r="D11" s="30" t="s">
        <v>28</v>
      </c>
      <c r="E11" s="31" t="str">
        <f>IF([1]Alpha!I7=0," ",[1]Alpha!I7)</f>
        <v>Waiver</v>
      </c>
      <c r="F11" s="32">
        <f>[1]Alpha!J7</f>
        <v>0</v>
      </c>
      <c r="G11" s="32">
        <f>[1]Alpha!K7</f>
        <v>0</v>
      </c>
      <c r="H11" s="33">
        <f t="shared" si="0"/>
        <v>0</v>
      </c>
      <c r="I11" s="33"/>
      <c r="J11" s="34" t="str">
        <f>IF([1]Alpha!P7=""," ",[1]Alpha!P7)</f>
        <v>Trevor Flodd</v>
      </c>
      <c r="K11" s="34" t="str">
        <f>IF([1]Alpha!Q7=""," ",[1]Alpha!Q7)</f>
        <v>principal@alexanderelementary.org</v>
      </c>
    </row>
    <row r="12" spans="1:11" x14ac:dyDescent="0.3">
      <c r="A12" s="35">
        <v>3238</v>
      </c>
      <c r="B12" s="29">
        <v>12</v>
      </c>
      <c r="C12" s="29"/>
      <c r="D12" s="36" t="s">
        <v>29</v>
      </c>
      <c r="E12" s="31" t="str">
        <f>IF([1]Alpha!I8=0," ",[1]Alpha!I8)</f>
        <v>Waiver</v>
      </c>
      <c r="F12" s="32">
        <f>[1]Alpha!J8</f>
        <v>0</v>
      </c>
      <c r="G12" s="32">
        <f>[1]Alpha!K8</f>
        <v>0</v>
      </c>
      <c r="H12" s="33">
        <f t="shared" si="0"/>
        <v>0</v>
      </c>
      <c r="I12" s="33"/>
      <c r="J12" s="34" t="str">
        <f>IF([1]Alpha!P8=""," ",[1]Alpha!P8)</f>
        <v>Alton Hadley</v>
      </c>
      <c r="K12" s="34" t="str">
        <f>IF([1]Alpha!Q8=""," ",[1]Alpha!Q8)</f>
        <v xml:space="preserve">ahadley1@andoverschoolmaine.org </v>
      </c>
    </row>
    <row r="13" spans="1:11" x14ac:dyDescent="0.3">
      <c r="A13" s="29">
        <v>1004</v>
      </c>
      <c r="B13" s="29">
        <v>14</v>
      </c>
      <c r="C13" s="29"/>
      <c r="D13" s="30" t="s">
        <v>30</v>
      </c>
      <c r="E13" s="31" t="str">
        <f>IF([1]Alpha!I9=0," ",[1]Alpha!I9)</f>
        <v>Approved</v>
      </c>
      <c r="F13" s="32">
        <f>[1]Alpha!J9</f>
        <v>57877.55</v>
      </c>
      <c r="G13" s="32">
        <f>[1]Alpha!K9</f>
        <v>0</v>
      </c>
      <c r="H13" s="33">
        <f t="shared" si="0"/>
        <v>57877.55</v>
      </c>
      <c r="I13" s="33"/>
      <c r="J13" s="34" t="str">
        <f>IF([1]Alpha!P9=""," ",[1]Alpha!P9)</f>
        <v>Karen Scott</v>
      </c>
      <c r="K13" s="34" t="str">
        <f>IF([1]Alpha!Q9=""," ",[1]Alpha!Q9)</f>
        <v>karen.scott@fivetowns.net</v>
      </c>
    </row>
    <row r="14" spans="1:11" x14ac:dyDescent="0.3">
      <c r="A14" s="29">
        <v>3231</v>
      </c>
      <c r="B14" s="29">
        <v>18</v>
      </c>
      <c r="C14" s="29"/>
      <c r="D14" s="30" t="s">
        <v>31</v>
      </c>
      <c r="E14" s="31" t="str">
        <f>IF([1]Alpha!I10=0," ",[1]Alpha!I10)</f>
        <v>Approved</v>
      </c>
      <c r="F14" s="32">
        <f>[1]Alpha!J10</f>
        <v>0</v>
      </c>
      <c r="G14" s="32">
        <f>[1]Alpha!K10</f>
        <v>0</v>
      </c>
      <c r="H14" s="33">
        <f t="shared" si="0"/>
        <v>0</v>
      </c>
      <c r="I14" s="33"/>
      <c r="J14" s="34" t="str">
        <f>IF([1]Alpha!P10=""," ",[1]Alpha!P10)</f>
        <v>Amy Bown</v>
      </c>
      <c r="K14" s="34" t="str">
        <f>IF([1]Alpha!Q10=""," ",[1]Alpha!Q10)</f>
        <v>amy.bown@athenscs.org</v>
      </c>
    </row>
    <row r="15" spans="1:11" x14ac:dyDescent="0.3">
      <c r="A15" s="29">
        <v>1007</v>
      </c>
      <c r="B15" s="29">
        <v>20</v>
      </c>
      <c r="C15" s="29"/>
      <c r="D15" s="30" t="s">
        <v>32</v>
      </c>
      <c r="E15" s="31" t="str">
        <f>IF([1]Alpha!I11=0," ",[1]Alpha!I11)</f>
        <v>Approved</v>
      </c>
      <c r="F15" s="32">
        <f>[1]Alpha!J11</f>
        <v>306325.34999999998</v>
      </c>
      <c r="G15" s="32">
        <f>[1]Alpha!K11</f>
        <v>48393.56</v>
      </c>
      <c r="H15" s="33">
        <f t="shared" si="0"/>
        <v>354718.91</v>
      </c>
      <c r="I15" s="33"/>
      <c r="J15" s="34" t="str">
        <f>IF([1]Alpha!P11=""," ",[1]Alpha!P11)</f>
        <v>Shelly Mogul</v>
      </c>
      <c r="K15" s="34" t="str">
        <f>IF([1]Alpha!Q11=""," ",[1]Alpha!Q11)</f>
        <v>smogul@auburnschl.edu</v>
      </c>
    </row>
    <row r="16" spans="1:11" x14ac:dyDescent="0.3">
      <c r="A16" s="29">
        <v>1008</v>
      </c>
      <c r="B16" s="29">
        <v>21</v>
      </c>
      <c r="C16" s="29"/>
      <c r="D16" s="30" t="s">
        <v>33</v>
      </c>
      <c r="E16" s="31" t="str">
        <f>IF([1]Alpha!I12=0," ",[1]Alpha!I12)</f>
        <v>Approved</v>
      </c>
      <c r="F16" s="32">
        <f>[1]Alpha!J12</f>
        <v>20826.650000000001</v>
      </c>
      <c r="G16" s="32">
        <f>[1]Alpha!K12</f>
        <v>44463.45</v>
      </c>
      <c r="H16" s="33">
        <f t="shared" si="0"/>
        <v>65290.1</v>
      </c>
      <c r="I16" s="33"/>
      <c r="J16" s="34" t="str">
        <f>IF([1]Alpha!P12=""," ",[1]Alpha!P12)</f>
        <v>Donna Madore</v>
      </c>
      <c r="K16" s="34" t="str">
        <f>IF([1]Alpha!Q12=""," ",[1]Alpha!Q12)</f>
        <v>dmadore@augustaschools.org</v>
      </c>
    </row>
    <row r="17" spans="1:11" x14ac:dyDescent="0.3">
      <c r="A17" s="29">
        <v>1009</v>
      </c>
      <c r="B17" s="29">
        <v>24</v>
      </c>
      <c r="C17" s="29">
        <v>890</v>
      </c>
      <c r="D17" s="30" t="s">
        <v>34</v>
      </c>
      <c r="E17" s="31" t="str">
        <f>IF([1]Alpha!I13=0," ",[1]Alpha!I13)</f>
        <v>Approved</v>
      </c>
      <c r="F17" s="32">
        <f>[1]Alpha!J13</f>
        <v>20446.5</v>
      </c>
      <c r="G17" s="32">
        <f>[1]Alpha!K13</f>
        <v>0</v>
      </c>
      <c r="H17" s="33">
        <f t="shared" si="0"/>
        <v>20446.5</v>
      </c>
      <c r="I17" s="33"/>
      <c r="J17" s="34" t="str">
        <f>IF([1]Alpha!P13=""," ",[1]Alpha!P13)</f>
        <v>Amanda Belanger</v>
      </c>
      <c r="K17" s="34" t="str">
        <f>IF([1]Alpha!Q13=""," ",[1]Alpha!Q13)</f>
        <v>belanger@su107.org</v>
      </c>
    </row>
    <row r="18" spans="1:11" x14ac:dyDescent="0.3">
      <c r="A18" s="29">
        <v>1010</v>
      </c>
      <c r="B18" s="29">
        <v>26</v>
      </c>
      <c r="C18" s="29"/>
      <c r="D18" s="37" t="s">
        <v>35</v>
      </c>
      <c r="E18" s="31" t="str">
        <f>IF([1]Alpha!I14=0," ",[1]Alpha!I14)</f>
        <v>No Schools</v>
      </c>
      <c r="F18" s="32">
        <f>[1]Alpha!J14</f>
        <v>0</v>
      </c>
      <c r="G18" s="32">
        <f>[1]Alpha!K14</f>
        <v>0</v>
      </c>
      <c r="H18" s="33">
        <f t="shared" si="0"/>
        <v>0</v>
      </c>
      <c r="I18" s="33"/>
      <c r="J18" s="34" t="str">
        <f>IF([1]Alpha!P14=""," ",[1]Alpha!P14)</f>
        <v xml:space="preserve"> </v>
      </c>
      <c r="K18" s="34" t="str">
        <f>IF([1]Alpha!Q14=""," ",[1]Alpha!Q14)</f>
        <v xml:space="preserve"> </v>
      </c>
    </row>
    <row r="19" spans="1:11" x14ac:dyDescent="0.3">
      <c r="A19" s="29">
        <v>1011</v>
      </c>
      <c r="B19" s="29">
        <v>27</v>
      </c>
      <c r="C19" s="29"/>
      <c r="D19" s="30" t="s">
        <v>36</v>
      </c>
      <c r="E19" s="31" t="str">
        <f>IF([1]Alpha!I15=0," ",[1]Alpha!I15)</f>
        <v>Approved</v>
      </c>
      <c r="F19" s="32">
        <f>[1]Alpha!J15</f>
        <v>0</v>
      </c>
      <c r="G19" s="32">
        <f>[1]Alpha!K15</f>
        <v>0</v>
      </c>
      <c r="H19" s="33">
        <f t="shared" si="0"/>
        <v>0</v>
      </c>
      <c r="I19" s="33"/>
      <c r="J19" s="34" t="str">
        <f>IF([1]Alpha!P15=""," ",[1]Alpha!P15)</f>
        <v>Kathy Harris-Smedberg</v>
      </c>
      <c r="K19" s="34" t="str">
        <f>IF([1]Alpha!Q15=""," ",[1]Alpha!Q15)</f>
        <v>kharrissmedberg@bangorschools.net</v>
      </c>
    </row>
    <row r="20" spans="1:11" x14ac:dyDescent="0.3">
      <c r="A20" s="29">
        <v>1012</v>
      </c>
      <c r="B20" s="29">
        <v>28</v>
      </c>
      <c r="C20" s="29">
        <v>891</v>
      </c>
      <c r="D20" s="30" t="s">
        <v>37</v>
      </c>
      <c r="E20" s="31" t="str">
        <f>IF([1]Alpha!I16=0," ",[1]Alpha!I16)</f>
        <v>Approved</v>
      </c>
      <c r="F20" s="32">
        <f>[1]Alpha!J16</f>
        <v>4043</v>
      </c>
      <c r="G20" s="32">
        <f>[1]Alpha!K16</f>
        <v>0</v>
      </c>
      <c r="H20" s="33">
        <f t="shared" si="0"/>
        <v>4043</v>
      </c>
      <c r="I20" s="33"/>
      <c r="J20" s="34" t="str">
        <f>IF([1]Alpha!P16=""," ",[1]Alpha!P16)</f>
        <v>Julie Meltzer</v>
      </c>
      <c r="K20" s="34" t="str">
        <f>IF([1]Alpha!Q16=""," ",[1]Alpha!Q16)</f>
        <v>jmeltzer@mdirss.org</v>
      </c>
    </row>
    <row r="21" spans="1:11" x14ac:dyDescent="0.3">
      <c r="A21" s="29">
        <v>1192</v>
      </c>
      <c r="B21" s="29">
        <v>493</v>
      </c>
      <c r="C21" s="29">
        <v>877</v>
      </c>
      <c r="D21" s="37" t="s">
        <v>38</v>
      </c>
      <c r="E21" s="31" t="str">
        <f>IF([1]Alpha!I17=0," ",[1]Alpha!I17)</f>
        <v>No Schools</v>
      </c>
      <c r="F21" s="32">
        <f>[1]Alpha!J17</f>
        <v>0</v>
      </c>
      <c r="G21" s="32">
        <f>[1]Alpha!K17</f>
        <v>0</v>
      </c>
      <c r="H21" s="33">
        <f t="shared" si="0"/>
        <v>0</v>
      </c>
      <c r="I21" s="33"/>
      <c r="J21" s="34" t="str">
        <f>IF([1]Alpha!P17=""," ",[1]Alpha!P17)</f>
        <v xml:space="preserve"> </v>
      </c>
      <c r="K21" s="34" t="str">
        <f>IF([1]Alpha!Q17=""," ",[1]Alpha!Q17)</f>
        <v xml:space="preserve"> </v>
      </c>
    </row>
    <row r="22" spans="1:11" x14ac:dyDescent="0.3">
      <c r="A22" s="29"/>
      <c r="B22" s="29"/>
      <c r="C22" s="29"/>
      <c r="D22" s="30" t="s">
        <v>39</v>
      </c>
      <c r="E22" s="31" t="str">
        <f>IF([1]Alpha!I18=0," ",[1]Alpha!I18)</f>
        <v xml:space="preserve"> </v>
      </c>
      <c r="F22" s="32">
        <f>[1]Alpha!J18</f>
        <v>0</v>
      </c>
      <c r="G22" s="32">
        <f>[1]Alpha!K18</f>
        <v>0</v>
      </c>
      <c r="H22" s="33">
        <f t="shared" si="0"/>
        <v>0</v>
      </c>
      <c r="I22" s="33"/>
      <c r="J22" s="34" t="str">
        <f>IF([1]Alpha!P18=""," ",[1]Alpha!P18)</f>
        <v>Angela Atkinson Duina</v>
      </c>
      <c r="K22" s="34" t="str">
        <f>IF([1]Alpha!Q18=""," ",[1]Alpha!Q18)</f>
        <v>Angela.ad@baxter-academy.org</v>
      </c>
    </row>
    <row r="23" spans="1:11" x14ac:dyDescent="0.3">
      <c r="A23" s="29">
        <v>1014</v>
      </c>
      <c r="B23" s="29">
        <v>31</v>
      </c>
      <c r="C23" s="29"/>
      <c r="D23" s="37" t="s">
        <v>40</v>
      </c>
      <c r="E23" s="31" t="str">
        <f>IF([1]Alpha!I19=0," ",[1]Alpha!I19)</f>
        <v>Approved</v>
      </c>
      <c r="F23" s="32">
        <f>[1]Alpha!J19</f>
        <v>2069.02</v>
      </c>
      <c r="G23" s="32">
        <f>[1]Alpha!K19</f>
        <v>0</v>
      </c>
      <c r="H23" s="33">
        <f t="shared" si="0"/>
        <v>2069.02</v>
      </c>
      <c r="I23" s="33"/>
      <c r="J23" s="34" t="str">
        <f>IF([1]Alpha!P19=""," ",[1]Alpha!P19)</f>
        <v>Lisa Martin</v>
      </c>
      <c r="K23" s="34" t="str">
        <f>IF([1]Alpha!Q19=""," ",[1]Alpha!Q19)</f>
        <v>lisa.martin@union103.org</v>
      </c>
    </row>
    <row r="24" spans="1:11" x14ac:dyDescent="0.3">
      <c r="A24" s="29">
        <v>1195</v>
      </c>
      <c r="B24" s="29">
        <v>497</v>
      </c>
      <c r="C24" s="29"/>
      <c r="D24" s="37" t="s">
        <v>41</v>
      </c>
      <c r="E24" s="31" t="str">
        <f>IF([1]Alpha!I20=0," ",[1]Alpha!I20)</f>
        <v>No Schools</v>
      </c>
      <c r="F24" s="32">
        <f>[1]Alpha!J20</f>
        <v>0</v>
      </c>
      <c r="G24" s="32">
        <f>[1]Alpha!K20</f>
        <v>0</v>
      </c>
      <c r="H24" s="33">
        <f t="shared" si="0"/>
        <v>0</v>
      </c>
      <c r="I24" s="33"/>
      <c r="J24" s="34" t="str">
        <f>IF([1]Alpha!P20=""," ",[1]Alpha!P20)</f>
        <v xml:space="preserve"> </v>
      </c>
      <c r="K24" s="34" t="str">
        <f>IF([1]Alpha!Q20=""," ",[1]Alpha!Q20)</f>
        <v xml:space="preserve"> </v>
      </c>
    </row>
    <row r="25" spans="1:11" x14ac:dyDescent="0.3">
      <c r="A25" s="29">
        <v>1015</v>
      </c>
      <c r="B25" s="29">
        <v>32</v>
      </c>
      <c r="C25" s="29"/>
      <c r="D25" s="30" t="s">
        <v>42</v>
      </c>
      <c r="E25" s="31" t="str">
        <f>IF([1]Alpha!I21=0," ",[1]Alpha!I21)</f>
        <v>No Schools</v>
      </c>
      <c r="F25" s="32">
        <f>[1]Alpha!J21</f>
        <v>0</v>
      </c>
      <c r="G25" s="32">
        <f>[1]Alpha!K21</f>
        <v>0</v>
      </c>
      <c r="H25" s="33">
        <f t="shared" si="0"/>
        <v>0</v>
      </c>
      <c r="I25" s="33"/>
      <c r="J25" s="34" t="str">
        <f>IF([1]Alpha!P21=""," ",[1]Alpha!P21)</f>
        <v xml:space="preserve"> </v>
      </c>
      <c r="K25" s="34" t="str">
        <f>IF([1]Alpha!Q21=""," ",[1]Alpha!Q21)</f>
        <v xml:space="preserve"> </v>
      </c>
    </row>
    <row r="26" spans="1:11" x14ac:dyDescent="0.3">
      <c r="A26" s="29">
        <v>1016</v>
      </c>
      <c r="B26" s="29">
        <v>40</v>
      </c>
      <c r="C26" s="29"/>
      <c r="D26" s="30" t="s">
        <v>43</v>
      </c>
      <c r="E26" s="31" t="str">
        <f>IF([1]Alpha!I22=0," ",[1]Alpha!I22)</f>
        <v>Approved</v>
      </c>
      <c r="F26" s="32">
        <f>[1]Alpha!J22</f>
        <v>116933.59</v>
      </c>
      <c r="G26" s="32">
        <f>[1]Alpha!K22</f>
        <v>43002.5</v>
      </c>
      <c r="H26" s="33">
        <f t="shared" si="0"/>
        <v>159936.09</v>
      </c>
      <c r="I26" s="33"/>
      <c r="J26" s="34" t="str">
        <f>IF([1]Alpha!P22=""," ",[1]Alpha!P22)</f>
        <v>Christopher Indorf</v>
      </c>
      <c r="K26" s="34" t="str">
        <f>IF([1]Alpha!Q22=""," ",[1]Alpha!Q22)</f>
        <v>cindorf@biddefordschooldepartment.org</v>
      </c>
    </row>
    <row r="27" spans="1:11" x14ac:dyDescent="0.3">
      <c r="A27" s="29">
        <v>1017</v>
      </c>
      <c r="B27" s="29">
        <v>44</v>
      </c>
      <c r="C27" s="29"/>
      <c r="D27" s="30" t="s">
        <v>44</v>
      </c>
      <c r="E27" s="31" t="str">
        <f>IF([1]Alpha!I23=0," ",[1]Alpha!I23)</f>
        <v>Approved</v>
      </c>
      <c r="F27" s="32">
        <f>[1]Alpha!J23</f>
        <v>4050</v>
      </c>
      <c r="G27" s="32">
        <f>[1]Alpha!K23</f>
        <v>0</v>
      </c>
      <c r="H27" s="33">
        <f t="shared" si="0"/>
        <v>4050</v>
      </c>
      <c r="I27" s="33"/>
      <c r="J27" s="34" t="str">
        <f>IF([1]Alpha!P23=""," ",[1]Alpha!P23)</f>
        <v>Dawn McLaughlin</v>
      </c>
      <c r="K27" s="34" t="str">
        <f>IF([1]Alpha!Q23=""," ",[1]Alpha!Q23)</f>
        <v>dmclaughlin@schoolunion93.org</v>
      </c>
    </row>
    <row r="28" spans="1:11" x14ac:dyDescent="0.3">
      <c r="A28" s="29">
        <v>1281</v>
      </c>
      <c r="B28" s="29">
        <v>903</v>
      </c>
      <c r="C28" s="29">
        <v>898</v>
      </c>
      <c r="D28" s="37" t="s">
        <v>45</v>
      </c>
      <c r="E28" s="31" t="str">
        <f>IF([1]Alpha!I24=0," ",[1]Alpha!I24)</f>
        <v>Approved</v>
      </c>
      <c r="F28" s="32">
        <f>[1]Alpha!J24</f>
        <v>58708.59</v>
      </c>
      <c r="G28" s="32">
        <f>[1]Alpha!K24</f>
        <v>39127.15</v>
      </c>
      <c r="H28" s="33">
        <f t="shared" si="0"/>
        <v>97835.739999999991</v>
      </c>
      <c r="I28" s="33"/>
      <c r="J28" s="34" t="str">
        <f>IF([1]Alpha!P24=""," ",[1]Alpha!P24)</f>
        <v>Emily Higgins</v>
      </c>
      <c r="K28" s="34" t="str">
        <f>IF([1]Alpha!Q24=""," ",[1]Alpha!Q24)</f>
        <v>ehiggins@csd3-brhs.org</v>
      </c>
    </row>
    <row r="29" spans="1:11" x14ac:dyDescent="0.3">
      <c r="A29" s="29">
        <v>1018</v>
      </c>
      <c r="B29" s="29">
        <v>49</v>
      </c>
      <c r="C29" s="29"/>
      <c r="D29" s="37" t="s">
        <v>46</v>
      </c>
      <c r="E29" s="31" t="str">
        <f>IF([1]Alpha!I25=0," ",[1]Alpha!I25)</f>
        <v>No Schools</v>
      </c>
      <c r="F29" s="32">
        <f>[1]Alpha!J25</f>
        <v>0</v>
      </c>
      <c r="G29" s="32">
        <f>[1]Alpha!K25</f>
        <v>0</v>
      </c>
      <c r="H29" s="33">
        <f t="shared" si="0"/>
        <v>0</v>
      </c>
      <c r="I29" s="33"/>
      <c r="J29" s="34" t="str">
        <f>IF([1]Alpha!P25=""," ",[1]Alpha!P25)</f>
        <v xml:space="preserve"> </v>
      </c>
      <c r="K29" s="34" t="str">
        <f>IF([1]Alpha!Q25=""," ",[1]Alpha!Q25)</f>
        <v xml:space="preserve"> </v>
      </c>
    </row>
    <row r="30" spans="1:11" x14ac:dyDescent="0.3">
      <c r="A30" s="29">
        <v>1020</v>
      </c>
      <c r="B30" s="29">
        <v>52</v>
      </c>
      <c r="C30" s="29">
        <v>893</v>
      </c>
      <c r="D30" s="30" t="s">
        <v>47</v>
      </c>
      <c r="E30" s="31" t="str">
        <f>IF([1]Alpha!I26=0," ",[1]Alpha!I26)</f>
        <v>No Schools</v>
      </c>
      <c r="F30" s="32">
        <f>[1]Alpha!J26</f>
        <v>0</v>
      </c>
      <c r="G30" s="32">
        <f>[1]Alpha!K26</f>
        <v>0</v>
      </c>
      <c r="H30" s="33">
        <f t="shared" si="0"/>
        <v>0</v>
      </c>
      <c r="I30" s="33"/>
      <c r="J30" s="34" t="str">
        <f>IF([1]Alpha!P26=""," ",[1]Alpha!P26)</f>
        <v xml:space="preserve"> </v>
      </c>
      <c r="K30" s="34" t="str">
        <f>IF([1]Alpha!Q26=""," ",[1]Alpha!Q26)</f>
        <v xml:space="preserve"> </v>
      </c>
    </row>
    <row r="31" spans="1:11" x14ac:dyDescent="0.3">
      <c r="A31" s="29">
        <v>1021</v>
      </c>
      <c r="B31" s="29">
        <v>53</v>
      </c>
      <c r="C31" s="29"/>
      <c r="D31" s="37" t="s">
        <v>48</v>
      </c>
      <c r="E31" s="31" t="str">
        <f>IF([1]Alpha!I27=0," ",[1]Alpha!I27)</f>
        <v>Approved</v>
      </c>
      <c r="F31" s="32">
        <f>[1]Alpha!J27</f>
        <v>53908.5</v>
      </c>
      <c r="G31" s="32">
        <f>[1]Alpha!K27</f>
        <v>53658.5</v>
      </c>
      <c r="H31" s="33">
        <f t="shared" si="0"/>
        <v>107567</v>
      </c>
      <c r="I31" s="33"/>
      <c r="J31" s="34" t="str">
        <f>IF([1]Alpha!P27=""," ",[1]Alpha!P27)</f>
        <v>Renita Ward-Downer</v>
      </c>
      <c r="K31" s="34" t="str">
        <f>IF([1]Alpha!Q27=""," ",[1]Alpha!Q27)</f>
        <v>rward-downer@breweredu.org</v>
      </c>
    </row>
    <row r="32" spans="1:11" x14ac:dyDescent="0.3">
      <c r="A32" s="29">
        <v>1022</v>
      </c>
      <c r="B32" s="29">
        <v>54</v>
      </c>
      <c r="C32" s="29"/>
      <c r="D32" s="37" t="s">
        <v>49</v>
      </c>
      <c r="E32" s="31" t="str">
        <f>IF([1]Alpha!I28=0," ",[1]Alpha!I28)</f>
        <v>No Schools</v>
      </c>
      <c r="F32" s="32">
        <f>[1]Alpha!J28</f>
        <v>0</v>
      </c>
      <c r="G32" s="32">
        <f>[1]Alpha!K28</f>
        <v>0</v>
      </c>
      <c r="H32" s="33">
        <f t="shared" si="0"/>
        <v>0</v>
      </c>
      <c r="I32" s="33"/>
      <c r="J32" s="34" t="str">
        <f>IF([1]Alpha!P28=""," ",[1]Alpha!P28)</f>
        <v xml:space="preserve"> </v>
      </c>
      <c r="K32" s="34" t="str">
        <f>IF([1]Alpha!Q28=""," ",[1]Alpha!Q28)</f>
        <v xml:space="preserve"> </v>
      </c>
    </row>
    <row r="33" spans="1:11" x14ac:dyDescent="0.3">
      <c r="A33" s="29">
        <v>3235</v>
      </c>
      <c r="B33" s="29">
        <v>56</v>
      </c>
      <c r="C33" s="29"/>
      <c r="D33" s="30" t="s">
        <v>50</v>
      </c>
      <c r="E33" s="31" t="str">
        <f>IF([1]Alpha!I29=0," ",[1]Alpha!I29)</f>
        <v>No Schools</v>
      </c>
      <c r="F33" s="32">
        <f>[1]Alpha!J29</f>
        <v>0</v>
      </c>
      <c r="G33" s="32">
        <f>[1]Alpha!K29</f>
        <v>0</v>
      </c>
      <c r="H33" s="33">
        <f t="shared" si="0"/>
        <v>0</v>
      </c>
      <c r="I33" s="33"/>
      <c r="J33" s="34" t="str">
        <f>IF([1]Alpha!P29=""," ",[1]Alpha!P29)</f>
        <v xml:space="preserve"> </v>
      </c>
      <c r="K33" s="34" t="str">
        <f>IF([1]Alpha!Q29=""," ",[1]Alpha!Q29)</f>
        <v xml:space="preserve"> </v>
      </c>
    </row>
    <row r="34" spans="1:11" x14ac:dyDescent="0.3">
      <c r="A34" s="29">
        <v>1023</v>
      </c>
      <c r="B34" s="29">
        <v>57</v>
      </c>
      <c r="C34" s="29">
        <v>893</v>
      </c>
      <c r="D34" s="30" t="s">
        <v>51</v>
      </c>
      <c r="E34" s="31" t="str">
        <f>IF([1]Alpha!I30=0," ",[1]Alpha!I30)</f>
        <v>Approved</v>
      </c>
      <c r="F34" s="32">
        <f>[1]Alpha!J30</f>
        <v>0</v>
      </c>
      <c r="G34" s="32">
        <f>[1]Alpha!K30</f>
        <v>0</v>
      </c>
      <c r="H34" s="33">
        <f t="shared" si="0"/>
        <v>0</v>
      </c>
      <c r="I34" s="33"/>
      <c r="J34" s="34" t="str">
        <f>IF([1]Alpha!P30=""," ",[1]Alpha!P30)</f>
        <v>Jennifer Ribeiro</v>
      </c>
      <c r="K34" s="34" t="str">
        <f>IF([1]Alpha!Q30=""," ",[1]Alpha!Q30)</f>
        <v>jribeiro@aos93.org</v>
      </c>
    </row>
    <row r="35" spans="1:11" x14ac:dyDescent="0.3">
      <c r="A35" s="29">
        <v>1024</v>
      </c>
      <c r="B35" s="29">
        <v>58</v>
      </c>
      <c r="C35" s="29"/>
      <c r="D35" s="30" t="s">
        <v>52</v>
      </c>
      <c r="E35" s="31" t="str">
        <f>IF([1]Alpha!I31=0," ",[1]Alpha!I31)</f>
        <v>Waiver</v>
      </c>
      <c r="F35" s="32">
        <f>[1]Alpha!J31</f>
        <v>0</v>
      </c>
      <c r="G35" s="32">
        <f>[1]Alpha!K31</f>
        <v>0</v>
      </c>
      <c r="H35" s="33">
        <f t="shared" si="0"/>
        <v>0</v>
      </c>
      <c r="I35" s="33"/>
      <c r="J35" s="34" t="str">
        <f>IF([1]Alpha!P31=""," ",[1]Alpha!P31)</f>
        <v>Kathleen Glennon</v>
      </c>
      <c r="K35" s="34" t="str">
        <f>IF([1]Alpha!Q31=""," ",[1]Alpha!Q31)</f>
        <v>kglennon@su76.org</v>
      </c>
    </row>
    <row r="36" spans="1:11" x14ac:dyDescent="0.3">
      <c r="A36" s="29">
        <v>1025</v>
      </c>
      <c r="B36" s="29">
        <v>60</v>
      </c>
      <c r="C36" s="29"/>
      <c r="D36" s="30" t="s">
        <v>53</v>
      </c>
      <c r="E36" s="31" t="str">
        <f>IF([1]Alpha!I32=0," ",[1]Alpha!I32)</f>
        <v>Approved</v>
      </c>
      <c r="F36" s="32">
        <f>[1]Alpha!J32</f>
        <v>3950</v>
      </c>
      <c r="G36" s="32">
        <f>[1]Alpha!K32</f>
        <v>0</v>
      </c>
      <c r="H36" s="33">
        <f t="shared" si="0"/>
        <v>3950</v>
      </c>
      <c r="I36" s="33"/>
      <c r="J36" s="34" t="str">
        <f>IF([1]Alpha!P32=""," ",[1]Alpha!P32)</f>
        <v>Dawn McLaughlin</v>
      </c>
      <c r="K36" s="34" t="str">
        <f>IF([1]Alpha!Q32=""," ",[1]Alpha!Q32)</f>
        <v>dmclaughlin@schoolunion93.org</v>
      </c>
    </row>
    <row r="37" spans="1:11" x14ac:dyDescent="0.3">
      <c r="A37" s="29">
        <v>1026</v>
      </c>
      <c r="B37" s="29">
        <v>63</v>
      </c>
      <c r="C37" s="29"/>
      <c r="D37" s="30" t="s">
        <v>54</v>
      </c>
      <c r="E37" s="31" t="str">
        <f>IF([1]Alpha!I33=0," ",[1]Alpha!I33)</f>
        <v>Approved</v>
      </c>
      <c r="F37" s="32">
        <f>[1]Alpha!J33</f>
        <v>233581.6</v>
      </c>
      <c r="G37" s="32">
        <f>[1]Alpha!K33</f>
        <v>18876.48</v>
      </c>
      <c r="H37" s="33">
        <f t="shared" si="0"/>
        <v>252458.08000000002</v>
      </c>
      <c r="I37" s="33"/>
      <c r="J37" s="34" t="str">
        <f>IF([1]Alpha!P33=""," ",[1]Alpha!P33)</f>
        <v>Paul Perzanoski</v>
      </c>
      <c r="K37" s="34" t="str">
        <f>IF([1]Alpha!Q33=""," ",[1]Alpha!Q33)</f>
        <v>pperzanoski@brunswick.k12.me.us</v>
      </c>
    </row>
    <row r="38" spans="1:11" ht="30.6" x14ac:dyDescent="0.3">
      <c r="A38" s="29">
        <v>1028</v>
      </c>
      <c r="B38" s="29">
        <v>70</v>
      </c>
      <c r="C38" s="29"/>
      <c r="D38" s="30" t="s">
        <v>55</v>
      </c>
      <c r="E38" s="31" t="str">
        <f>IF([1]Alpha!I34=0," ",[1]Alpha!I34)</f>
        <v>No Application Received/ Not Approved</v>
      </c>
      <c r="F38" s="32">
        <f>[1]Alpha!J34</f>
        <v>0</v>
      </c>
      <c r="G38" s="32">
        <f>[1]Alpha!K34</f>
        <v>0</v>
      </c>
      <c r="H38" s="33">
        <f t="shared" si="0"/>
        <v>0</v>
      </c>
      <c r="I38" s="33"/>
      <c r="J38" s="34" t="str">
        <f>IF([1]Alpha!P34=""," ",[1]Alpha!P34)</f>
        <v>Corey Fleming</v>
      </c>
      <c r="K38" s="34" t="str">
        <f>IF([1]Alpha!Q34=""," ",[1]Alpha!Q34)</f>
        <v>cfleming@calaisschools.org</v>
      </c>
    </row>
    <row r="39" spans="1:11" x14ac:dyDescent="0.3">
      <c r="A39" s="29">
        <v>1029</v>
      </c>
      <c r="B39" s="29">
        <v>75</v>
      </c>
      <c r="C39" s="29"/>
      <c r="D39" s="37" t="s">
        <v>56</v>
      </c>
      <c r="E39" s="31" t="str">
        <f>IF([1]Alpha!I35=0," ",[1]Alpha!I35)</f>
        <v>Approved</v>
      </c>
      <c r="F39" s="32">
        <f>[1]Alpha!J35</f>
        <v>74879.69</v>
      </c>
      <c r="G39" s="32">
        <f>[1]Alpha!K35</f>
        <v>7000</v>
      </c>
      <c r="H39" s="33">
        <f t="shared" si="0"/>
        <v>81879.69</v>
      </c>
      <c r="I39" s="33"/>
      <c r="J39" s="34" t="str">
        <f>IF([1]Alpha!P35=""," ",[1]Alpha!P35)</f>
        <v>Christine Winterbrook</v>
      </c>
      <c r="K39" s="34" t="str">
        <f>IF([1]Alpha!Q35=""," ",[1]Alpha!Q35)</f>
        <v>cwinterbrook@capeelizabethschools.org</v>
      </c>
    </row>
    <row r="40" spans="1:11" x14ac:dyDescent="0.3">
      <c r="A40" s="29">
        <v>3131</v>
      </c>
      <c r="B40" s="29">
        <v>76</v>
      </c>
      <c r="C40" s="29"/>
      <c r="D40" s="37" t="s">
        <v>57</v>
      </c>
      <c r="E40" s="31" t="str">
        <f>IF([1]Alpha!I36=0," ",[1]Alpha!I36)</f>
        <v>No Schools</v>
      </c>
      <c r="F40" s="32">
        <f>[1]Alpha!J36</f>
        <v>0</v>
      </c>
      <c r="G40" s="32">
        <f>[1]Alpha!K36</f>
        <v>0</v>
      </c>
      <c r="H40" s="33">
        <f t="shared" si="0"/>
        <v>0</v>
      </c>
      <c r="I40" s="33"/>
      <c r="J40" s="34" t="str">
        <f>IF([1]Alpha!P36=""," ",[1]Alpha!P36)</f>
        <v xml:space="preserve"> </v>
      </c>
      <c r="K40" s="34" t="str">
        <f>IF([1]Alpha!Q36=""," ",[1]Alpha!Q36)</f>
        <v xml:space="preserve"> </v>
      </c>
    </row>
    <row r="41" spans="1:11" x14ac:dyDescent="0.3">
      <c r="A41" s="29">
        <v>1194</v>
      </c>
      <c r="B41" s="29">
        <v>496</v>
      </c>
      <c r="C41" s="29"/>
      <c r="D41" s="37" t="s">
        <v>58</v>
      </c>
      <c r="E41" s="31" t="str">
        <f>IF([1]Alpha!I37=0," ",[1]Alpha!I37)</f>
        <v>No Schools</v>
      </c>
      <c r="F41" s="32">
        <f>[1]Alpha!J37</f>
        <v>0</v>
      </c>
      <c r="G41" s="32">
        <f>[1]Alpha!K37</f>
        <v>0</v>
      </c>
      <c r="H41" s="33">
        <f t="shared" si="0"/>
        <v>0</v>
      </c>
      <c r="I41" s="33"/>
      <c r="J41" s="34" t="str">
        <f>IF([1]Alpha!P37=""," ",[1]Alpha!P37)</f>
        <v xml:space="preserve"> </v>
      </c>
      <c r="K41" s="34" t="str">
        <f>IF([1]Alpha!Q37=""," ",[1]Alpha!Q37)</f>
        <v xml:space="preserve"> </v>
      </c>
    </row>
    <row r="42" spans="1:11" x14ac:dyDescent="0.3">
      <c r="A42" s="29">
        <v>3244</v>
      </c>
      <c r="B42" s="29">
        <v>81</v>
      </c>
      <c r="C42" s="29"/>
      <c r="D42" s="30" t="s">
        <v>59</v>
      </c>
      <c r="E42" s="31" t="str">
        <f>IF([1]Alpha!I38=0," ",[1]Alpha!I38)</f>
        <v xml:space="preserve"> </v>
      </c>
      <c r="F42" s="32">
        <f>[1]Alpha!J38</f>
        <v>0</v>
      </c>
      <c r="G42" s="32">
        <f>[1]Alpha!K38</f>
        <v>0</v>
      </c>
      <c r="H42" s="33">
        <f t="shared" si="0"/>
        <v>0</v>
      </c>
      <c r="I42" s="33"/>
      <c r="J42" s="34" t="str">
        <f>IF([1]Alpha!P38=""," ",[1]Alpha!P38)</f>
        <v xml:space="preserve"> </v>
      </c>
      <c r="K42" s="34" t="str">
        <f>IF([1]Alpha!Q38=""," ",[1]Alpha!Q38)</f>
        <v xml:space="preserve"> </v>
      </c>
    </row>
    <row r="43" spans="1:11" x14ac:dyDescent="0.3">
      <c r="A43" s="29">
        <v>1031</v>
      </c>
      <c r="B43" s="29">
        <v>79</v>
      </c>
      <c r="C43" s="29">
        <v>890</v>
      </c>
      <c r="D43" s="30" t="s">
        <v>60</v>
      </c>
      <c r="E43" s="31" t="str">
        <f>IF([1]Alpha!I39=0," ",[1]Alpha!I39)</f>
        <v>No Schools</v>
      </c>
      <c r="F43" s="32">
        <f>[1]Alpha!J39</f>
        <v>0</v>
      </c>
      <c r="G43" s="32">
        <f>[1]Alpha!K39</f>
        <v>0</v>
      </c>
      <c r="H43" s="33">
        <f t="shared" si="0"/>
        <v>0</v>
      </c>
      <c r="I43" s="33"/>
      <c r="J43" s="34" t="str">
        <f>IF([1]Alpha!P39=""," ",[1]Alpha!P39)</f>
        <v xml:space="preserve"> </v>
      </c>
      <c r="K43" s="34" t="str">
        <f>IF([1]Alpha!Q39=""," ",[1]Alpha!Q39)</f>
        <v xml:space="preserve"> </v>
      </c>
    </row>
    <row r="44" spans="1:11" x14ac:dyDescent="0.3">
      <c r="A44" s="29">
        <v>1032</v>
      </c>
      <c r="B44" s="29">
        <v>83</v>
      </c>
      <c r="C44" s="29"/>
      <c r="D44" s="30" t="s">
        <v>61</v>
      </c>
      <c r="E44" s="31" t="str">
        <f>IF([1]Alpha!I40=0," ",[1]Alpha!I40)</f>
        <v>Approved</v>
      </c>
      <c r="F44" s="32">
        <f>[1]Alpha!J40</f>
        <v>3800</v>
      </c>
      <c r="G44" s="32">
        <f>[1]Alpha!K40</f>
        <v>0</v>
      </c>
      <c r="H44" s="33">
        <f t="shared" si="0"/>
        <v>3800</v>
      </c>
      <c r="I44" s="33"/>
      <c r="J44" s="34" t="str">
        <f>IF([1]Alpha!P40=""," ",[1]Alpha!P40)</f>
        <v>Dawn McLaughlin</v>
      </c>
      <c r="K44" s="34" t="str">
        <f>IF([1]Alpha!Q40=""," ",[1]Alpha!Q40)</f>
        <v>dmclaughlin@schoolunion93.org</v>
      </c>
    </row>
    <row r="45" spans="1:11" x14ac:dyDescent="0.3">
      <c r="A45" s="29">
        <v>1033</v>
      </c>
      <c r="B45" s="29">
        <v>85</v>
      </c>
      <c r="C45" s="29"/>
      <c r="D45" s="30" t="s">
        <v>62</v>
      </c>
      <c r="E45" s="31" t="str">
        <f>IF([1]Alpha!I41=0," ",[1]Alpha!I41)</f>
        <v>Approved</v>
      </c>
      <c r="F45" s="32">
        <f>[1]Alpha!J41</f>
        <v>0</v>
      </c>
      <c r="G45" s="32">
        <f>[1]Alpha!K41</f>
        <v>0</v>
      </c>
      <c r="H45" s="33">
        <f t="shared" si="0"/>
        <v>0</v>
      </c>
      <c r="I45" s="33"/>
      <c r="J45" s="34" t="str">
        <f>IF([1]Alpha!P41=""," ",[1]Alpha!P41)</f>
        <v>William Dobbins</v>
      </c>
      <c r="K45" s="34" t="str">
        <f>IF([1]Alpha!Q41=""," ",[1]Alpha!Q41)</f>
        <v>wdobbins@caswellme.org</v>
      </c>
    </row>
    <row r="46" spans="1:11" x14ac:dyDescent="0.3">
      <c r="A46" s="29">
        <v>1035</v>
      </c>
      <c r="B46" s="29">
        <v>89</v>
      </c>
      <c r="C46" s="29">
        <v>877</v>
      </c>
      <c r="D46" s="30" t="s">
        <v>63</v>
      </c>
      <c r="E46" s="31" t="str">
        <f>IF([1]Alpha!I42=0," ",[1]Alpha!I42)</f>
        <v>Approved</v>
      </c>
      <c r="F46" s="32">
        <f>[1]Alpha!J42</f>
        <v>11344.52</v>
      </c>
      <c r="G46" s="32">
        <f>[1]Alpha!K42</f>
        <v>0</v>
      </c>
      <c r="H46" s="33">
        <f t="shared" si="0"/>
        <v>11344.52</v>
      </c>
      <c r="I46" s="33"/>
      <c r="J46" s="34" t="str">
        <f>IF([1]Alpha!P42=""," ",[1]Alpha!P42)</f>
        <v>Ann Luginbuhl</v>
      </c>
      <c r="K46" s="34" t="str">
        <f>IF([1]Alpha!Q42=""," ",[1]Alpha!Q42)</f>
        <v>aluginbuhl@msln.net</v>
      </c>
    </row>
    <row r="47" spans="1:11" x14ac:dyDescent="0.3">
      <c r="A47" s="29">
        <v>3149</v>
      </c>
      <c r="B47" s="29">
        <v>499</v>
      </c>
      <c r="C47" s="29"/>
      <c r="D47" s="37" t="s">
        <v>64</v>
      </c>
      <c r="E47" s="31" t="str">
        <f>IF([1]Alpha!I43=0," ",[1]Alpha!I43)</f>
        <v>Waiver</v>
      </c>
      <c r="F47" s="32">
        <f>[1]Alpha!J43</f>
        <v>0</v>
      </c>
      <c r="G47" s="32">
        <f>[1]Alpha!K43</f>
        <v>0</v>
      </c>
      <c r="H47" s="33">
        <f t="shared" si="0"/>
        <v>0</v>
      </c>
      <c r="I47" s="33"/>
      <c r="J47" s="34" t="str">
        <f>IF([1]Alpha!P43=""," ",[1]Alpha!P43)</f>
        <v>Michael Pulsifer</v>
      </c>
      <c r="K47" s="34" t="str">
        <f>IF([1]Alpha!Q43=""," ",[1]Alpha!Q43)</f>
        <v>mpulsifer@chebeague.net</v>
      </c>
    </row>
    <row r="48" spans="1:11" x14ac:dyDescent="0.3">
      <c r="A48" s="29">
        <v>3230</v>
      </c>
      <c r="B48" s="29">
        <v>91</v>
      </c>
      <c r="C48" s="29"/>
      <c r="D48" s="37" t="s">
        <v>65</v>
      </c>
      <c r="E48" s="31" t="str">
        <f>IF([1]Alpha!I44=0," ",[1]Alpha!I44)</f>
        <v>Approved</v>
      </c>
      <c r="F48" s="32">
        <f>[1]Alpha!J44</f>
        <v>0</v>
      </c>
      <c r="G48" s="32">
        <f>[1]Alpha!K44</f>
        <v>0</v>
      </c>
      <c r="H48" s="33">
        <f t="shared" si="0"/>
        <v>0</v>
      </c>
      <c r="I48" s="33"/>
      <c r="J48" s="34" t="str">
        <f>IF([1]Alpha!P44=""," ",[1]Alpha!P44)</f>
        <v>Katherine Mayo</v>
      </c>
      <c r="K48" s="34" t="str">
        <f>IF([1]Alpha!Q44=""," ",[1]Alpha!Q44)</f>
        <v>kmayo@cherryfieldschool.org</v>
      </c>
    </row>
    <row r="49" spans="1:11" x14ac:dyDescent="0.3">
      <c r="A49" s="29">
        <v>1038</v>
      </c>
      <c r="B49" s="29">
        <v>100</v>
      </c>
      <c r="C49" s="29">
        <v>890</v>
      </c>
      <c r="D49" s="30" t="s">
        <v>66</v>
      </c>
      <c r="E49" s="31" t="str">
        <f>IF([1]Alpha!I45=0," ",[1]Alpha!I45)</f>
        <v>No Schools</v>
      </c>
      <c r="F49" s="32">
        <f>[1]Alpha!J45</f>
        <v>0</v>
      </c>
      <c r="G49" s="32">
        <f>[1]Alpha!K45</f>
        <v>0</v>
      </c>
      <c r="H49" s="33">
        <f t="shared" si="0"/>
        <v>0</v>
      </c>
      <c r="I49" s="33"/>
      <c r="J49" s="34" t="str">
        <f>IF([1]Alpha!P45=""," ",[1]Alpha!P45)</f>
        <v xml:space="preserve"> </v>
      </c>
      <c r="K49" s="34" t="str">
        <f>IF([1]Alpha!Q45=""," ",[1]Alpha!Q45)</f>
        <v xml:space="preserve"> </v>
      </c>
    </row>
    <row r="50" spans="1:11" x14ac:dyDescent="0.3">
      <c r="A50" s="29">
        <v>1039</v>
      </c>
      <c r="B50" s="29">
        <v>101</v>
      </c>
      <c r="C50" s="29"/>
      <c r="D50" s="37" t="s">
        <v>67</v>
      </c>
      <c r="E50" s="31" t="str">
        <f>IF([1]Alpha!I46=0," ",[1]Alpha!I46)</f>
        <v>No Schools</v>
      </c>
      <c r="F50" s="32">
        <f>[1]Alpha!J46</f>
        <v>0</v>
      </c>
      <c r="G50" s="32">
        <f>[1]Alpha!K46</f>
        <v>0</v>
      </c>
      <c r="H50" s="33">
        <f t="shared" si="0"/>
        <v>0</v>
      </c>
      <c r="I50" s="33"/>
      <c r="J50" s="34" t="str">
        <f>IF([1]Alpha!P46=""," ",[1]Alpha!P46)</f>
        <v xml:space="preserve"> </v>
      </c>
      <c r="K50" s="34" t="str">
        <f>IF([1]Alpha!Q46=""," ",[1]Alpha!Q46)</f>
        <v xml:space="preserve"> </v>
      </c>
    </row>
    <row r="51" spans="1:11" x14ac:dyDescent="0.3">
      <c r="A51" s="29">
        <v>1040</v>
      </c>
      <c r="B51" s="29">
        <v>106</v>
      </c>
      <c r="C51" s="29">
        <v>891</v>
      </c>
      <c r="D51" s="30" t="s">
        <v>68</v>
      </c>
      <c r="E51" s="31" t="str">
        <f>IF([1]Alpha!I47=0," ",[1]Alpha!I47)</f>
        <v>Waiver</v>
      </c>
      <c r="F51" s="32">
        <f>[1]Alpha!J47</f>
        <v>0</v>
      </c>
      <c r="G51" s="32">
        <f>[1]Alpha!K47</f>
        <v>0</v>
      </c>
      <c r="H51" s="33">
        <f t="shared" si="0"/>
        <v>0</v>
      </c>
      <c r="I51" s="33"/>
      <c r="J51" s="34" t="str">
        <f>IF([1]Alpha!P47=""," ",[1]Alpha!P47)</f>
        <v>Julie Meltzer</v>
      </c>
      <c r="K51" s="34" t="str">
        <f>IF([1]Alpha!Q47=""," ",[1]Alpha!Q47)</f>
        <v>jmeltzer@mdirss.org</v>
      </c>
    </row>
    <row r="52" spans="1:11" x14ac:dyDescent="0.3">
      <c r="A52" s="29">
        <v>1041</v>
      </c>
      <c r="B52" s="29">
        <v>107</v>
      </c>
      <c r="C52" s="29">
        <v>877</v>
      </c>
      <c r="D52" s="37" t="s">
        <v>69</v>
      </c>
      <c r="E52" s="31" t="str">
        <f>IF([1]Alpha!I48=0," ",[1]Alpha!I48)</f>
        <v>No Schools</v>
      </c>
      <c r="F52" s="32">
        <f>[1]Alpha!J48</f>
        <v>0</v>
      </c>
      <c r="G52" s="32">
        <f>[1]Alpha!K48</f>
        <v>0</v>
      </c>
      <c r="H52" s="33">
        <f t="shared" si="0"/>
        <v>0</v>
      </c>
      <c r="I52" s="33"/>
      <c r="J52" s="34" t="str">
        <f>IF([1]Alpha!P48=""," ",[1]Alpha!P48)</f>
        <v xml:space="preserve"> </v>
      </c>
      <c r="K52" s="34" t="str">
        <f>IF([1]Alpha!Q48=""," ",[1]Alpha!Q48)</f>
        <v xml:space="preserve"> </v>
      </c>
    </row>
    <row r="53" spans="1:11" x14ac:dyDescent="0.3">
      <c r="A53" s="29">
        <v>3136</v>
      </c>
      <c r="B53" s="29">
        <v>111</v>
      </c>
      <c r="C53" s="29">
        <v>896</v>
      </c>
      <c r="D53" s="30" t="s">
        <v>70</v>
      </c>
      <c r="E53" s="31" t="str">
        <f>IF([1]Alpha!I49=0," ",[1]Alpha!I49)</f>
        <v>Approved</v>
      </c>
      <c r="F53" s="32">
        <f>[1]Alpha!J49</f>
        <v>2800</v>
      </c>
      <c r="G53" s="32">
        <f>[1]Alpha!K49</f>
        <v>0</v>
      </c>
      <c r="H53" s="33">
        <f t="shared" si="0"/>
        <v>2800</v>
      </c>
      <c r="I53" s="33"/>
      <c r="J53" s="34" t="str">
        <f>IF([1]Alpha!P49=""," ",[1]Alpha!P49)</f>
        <v>Chad Fitzsimmons</v>
      </c>
      <c r="K53" s="34" t="str">
        <f>IF([1]Alpha!Q49=""," ",[1]Alpha!Q49)</f>
        <v>cfitzsimmons@rmges.org</v>
      </c>
    </row>
    <row r="54" spans="1:11" x14ac:dyDescent="0.3">
      <c r="A54" s="29">
        <v>1043</v>
      </c>
      <c r="B54" s="29">
        <v>114</v>
      </c>
      <c r="C54" s="29">
        <v>893</v>
      </c>
      <c r="D54" s="37" t="s">
        <v>71</v>
      </c>
      <c r="E54" s="31" t="str">
        <f>IF([1]Alpha!I50=0," ",[1]Alpha!I50)</f>
        <v>No Schools</v>
      </c>
      <c r="F54" s="32">
        <f>[1]Alpha!J50</f>
        <v>0</v>
      </c>
      <c r="G54" s="32">
        <f>[1]Alpha!K50</f>
        <v>0</v>
      </c>
      <c r="H54" s="33">
        <f t="shared" si="0"/>
        <v>0</v>
      </c>
      <c r="I54" s="33"/>
      <c r="J54" s="34" t="str">
        <f>IF([1]Alpha!P50=""," ",[1]Alpha!P50)</f>
        <v xml:space="preserve"> </v>
      </c>
      <c r="K54" s="34" t="str">
        <f>IF([1]Alpha!Q50=""," ",[1]Alpha!Q50)</f>
        <v xml:space="preserve"> </v>
      </c>
    </row>
    <row r="55" spans="1:11" x14ac:dyDescent="0.3">
      <c r="A55" s="29">
        <v>1044</v>
      </c>
      <c r="B55" s="29">
        <v>116</v>
      </c>
      <c r="C55" s="29"/>
      <c r="D55" s="30" t="s">
        <v>72</v>
      </c>
      <c r="E55" s="31" t="str">
        <f>IF([1]Alpha!I51=0," ",[1]Alpha!I51)</f>
        <v>Approved</v>
      </c>
      <c r="F55" s="32">
        <f>[1]Alpha!J51</f>
        <v>18359</v>
      </c>
      <c r="G55" s="32">
        <f>[1]Alpha!K51</f>
        <v>0</v>
      </c>
      <c r="H55" s="33">
        <f t="shared" si="0"/>
        <v>18359</v>
      </c>
      <c r="I55" s="33"/>
      <c r="J55" s="34" t="str">
        <f>IF([1]Alpha!P51=""," ",[1]Alpha!P51)</f>
        <v>Christopher Indorf</v>
      </c>
      <c r="K55" s="34" t="str">
        <f>IF([1]Alpha!Q51=""," ",[1]Alpha!Q51)</f>
        <v>cindorf@biddefordschooldepartment.org</v>
      </c>
    </row>
    <row r="56" spans="1:11" x14ac:dyDescent="0.3">
      <c r="A56" s="29">
        <v>1045</v>
      </c>
      <c r="B56" s="29">
        <v>117</v>
      </c>
      <c r="C56" s="29"/>
      <c r="D56" s="30" t="s">
        <v>73</v>
      </c>
      <c r="E56" s="31" t="str">
        <f>IF([1]Alpha!I52=0," ",[1]Alpha!I52)</f>
        <v>No Schools</v>
      </c>
      <c r="F56" s="32">
        <f>[1]Alpha!J52</f>
        <v>0</v>
      </c>
      <c r="G56" s="32">
        <f>[1]Alpha!K52</f>
        <v>0</v>
      </c>
      <c r="H56" s="33">
        <f t="shared" si="0"/>
        <v>0</v>
      </c>
      <c r="I56" s="33"/>
      <c r="J56" s="34" t="str">
        <f>IF([1]Alpha!P52=""," ",[1]Alpha!P52)</f>
        <v xml:space="preserve"> </v>
      </c>
      <c r="K56" s="34" t="str">
        <f>IF([1]Alpha!Q52=""," ",[1]Alpha!Q52)</f>
        <v xml:space="preserve"> </v>
      </c>
    </row>
    <row r="57" spans="1:11" x14ac:dyDescent="0.3">
      <c r="A57" s="29">
        <v>1046</v>
      </c>
      <c r="B57" s="29">
        <v>118</v>
      </c>
      <c r="C57" s="29">
        <v>847</v>
      </c>
      <c r="D57" s="37" t="s">
        <v>74</v>
      </c>
      <c r="E57" s="31" t="str">
        <f>IF([1]Alpha!I53=0," ",[1]Alpha!I53)</f>
        <v>Approved</v>
      </c>
      <c r="F57" s="32">
        <f>[1]Alpha!J53</f>
        <v>30944</v>
      </c>
      <c r="G57" s="32">
        <f>[1]Alpha!K53</f>
        <v>0</v>
      </c>
      <c r="H57" s="33">
        <f t="shared" si="0"/>
        <v>30944</v>
      </c>
      <c r="I57" s="33"/>
      <c r="J57" s="34" t="str">
        <f>IF([1]Alpha!P53=""," ",[1]Alpha!P53)</f>
        <v>Patricia Currie Wright</v>
      </c>
      <c r="K57" s="34" t="str">
        <f>IF([1]Alpha!Q53=""," ",[1]Alpha!Q53)</f>
        <v>pwright@dedhamschool.net</v>
      </c>
    </row>
    <row r="58" spans="1:11" x14ac:dyDescent="0.3">
      <c r="A58" s="29">
        <v>1289</v>
      </c>
      <c r="B58" s="29">
        <v>913</v>
      </c>
      <c r="C58" s="29"/>
      <c r="D58" s="37" t="s">
        <v>75</v>
      </c>
      <c r="E58" s="31" t="str">
        <f>IF([1]Alpha!I54=0," ",[1]Alpha!I54)</f>
        <v>Approved</v>
      </c>
      <c r="F58" s="32">
        <f>[1]Alpha!J54</f>
        <v>6399.34</v>
      </c>
      <c r="G58" s="32">
        <f>[1]Alpha!K54</f>
        <v>0</v>
      </c>
      <c r="H58" s="33">
        <f t="shared" si="0"/>
        <v>6399.34</v>
      </c>
      <c r="I58" s="33"/>
      <c r="J58" s="34" t="str">
        <f>IF([1]Alpha!P54=""," ",[1]Alpha!P54)</f>
        <v>Christian Elkington</v>
      </c>
      <c r="K58" s="34" t="str">
        <f>IF([1]Alpha!Q54=""," ",[1]Alpha!Q54)</f>
        <v>celkington@su76.org</v>
      </c>
    </row>
    <row r="59" spans="1:11" x14ac:dyDescent="0.3">
      <c r="A59" s="29">
        <v>1047</v>
      </c>
      <c r="B59" s="29">
        <v>121</v>
      </c>
      <c r="C59" s="29"/>
      <c r="D59" s="37" t="s">
        <v>76</v>
      </c>
      <c r="E59" s="31" t="str">
        <f>IF([1]Alpha!I55=0," ",[1]Alpha!I55)</f>
        <v>No Schools</v>
      </c>
      <c r="F59" s="32">
        <f>[1]Alpha!J55</f>
        <v>0</v>
      </c>
      <c r="G59" s="32">
        <f>[1]Alpha!K55</f>
        <v>0</v>
      </c>
      <c r="H59" s="33">
        <f t="shared" si="0"/>
        <v>0</v>
      </c>
      <c r="I59" s="33"/>
      <c r="J59" s="34" t="str">
        <f>IF([1]Alpha!P55=""," ",[1]Alpha!P55)</f>
        <v xml:space="preserve"> </v>
      </c>
      <c r="K59" s="34" t="str">
        <f>IF([1]Alpha!Q55=""," ",[1]Alpha!Q55)</f>
        <v xml:space="preserve"> </v>
      </c>
    </row>
    <row r="60" spans="1:11" x14ac:dyDescent="0.3">
      <c r="A60" s="29">
        <v>1048</v>
      </c>
      <c r="B60" s="29">
        <v>122</v>
      </c>
      <c r="C60" s="29">
        <v>877</v>
      </c>
      <c r="D60" s="30" t="s">
        <v>77</v>
      </c>
      <c r="E60" s="31" t="str">
        <f>IF([1]Alpha!I56=0," ",[1]Alpha!I56)</f>
        <v>No Schools</v>
      </c>
      <c r="F60" s="32">
        <f>[1]Alpha!J56</f>
        <v>0</v>
      </c>
      <c r="G60" s="32">
        <f>[1]Alpha!K56</f>
        <v>0</v>
      </c>
      <c r="H60" s="33">
        <f t="shared" si="0"/>
        <v>0</v>
      </c>
      <c r="I60" s="33"/>
      <c r="J60" s="34" t="str">
        <f>IF([1]Alpha!P56=""," ",[1]Alpha!P56)</f>
        <v xml:space="preserve"> </v>
      </c>
      <c r="K60" s="34" t="str">
        <f>IF([1]Alpha!Q56=""," ",[1]Alpha!Q56)</f>
        <v xml:space="preserve"> </v>
      </c>
    </row>
    <row r="61" spans="1:11" x14ac:dyDescent="0.3">
      <c r="A61" s="29">
        <v>1050</v>
      </c>
      <c r="B61" s="29">
        <v>129</v>
      </c>
      <c r="C61" s="29">
        <v>890</v>
      </c>
      <c r="D61" s="30" t="s">
        <v>78</v>
      </c>
      <c r="E61" s="31" t="str">
        <f>IF([1]Alpha!I57=0," ",[1]Alpha!I57)</f>
        <v>No Schools</v>
      </c>
      <c r="F61" s="32">
        <f>[1]Alpha!J57</f>
        <v>0</v>
      </c>
      <c r="G61" s="32">
        <f>[1]Alpha!K57</f>
        <v>0</v>
      </c>
      <c r="H61" s="33">
        <f t="shared" si="0"/>
        <v>0</v>
      </c>
      <c r="I61" s="33"/>
      <c r="J61" s="34" t="str">
        <f>IF([1]Alpha!P57=""," ",[1]Alpha!P57)</f>
        <v xml:space="preserve"> </v>
      </c>
      <c r="K61" s="34" t="str">
        <f>IF([1]Alpha!Q57=""," ",[1]Alpha!Q57)</f>
        <v xml:space="preserve"> </v>
      </c>
    </row>
    <row r="62" spans="1:11" x14ac:dyDescent="0.3">
      <c r="A62" s="29">
        <v>3129</v>
      </c>
      <c r="B62" s="29">
        <v>135</v>
      </c>
      <c r="C62" s="29">
        <v>896</v>
      </c>
      <c r="D62" s="30" t="s">
        <v>79</v>
      </c>
      <c r="E62" s="31" t="str">
        <f>IF([1]Alpha!I58=0," ",[1]Alpha!I58)</f>
        <v>Approved</v>
      </c>
      <c r="F62" s="32">
        <f>[1]Alpha!J58</f>
        <v>14825</v>
      </c>
      <c r="G62" s="32">
        <f>[1]Alpha!K58</f>
        <v>0</v>
      </c>
      <c r="H62" s="33">
        <f t="shared" si="0"/>
        <v>14825</v>
      </c>
      <c r="I62" s="33"/>
      <c r="J62" s="34" t="str">
        <f>IF([1]Alpha!P58=""," ",[1]Alpha!P58)</f>
        <v>Lisa Bartlett</v>
      </c>
      <c r="K62" s="34" t="str">
        <f>IF([1]Alpha!Q58=""," ",[1]Alpha!Q58)</f>
        <v>lbartlett3@roadrunner.com</v>
      </c>
    </row>
    <row r="63" spans="1:11" x14ac:dyDescent="0.3">
      <c r="A63" s="29">
        <v>1052</v>
      </c>
      <c r="B63" s="29">
        <v>136</v>
      </c>
      <c r="C63" s="29">
        <v>866</v>
      </c>
      <c r="D63" s="30" t="s">
        <v>80</v>
      </c>
      <c r="E63" s="31" t="str">
        <f>IF([1]Alpha!I59=0," ",[1]Alpha!I59)</f>
        <v>Approved</v>
      </c>
      <c r="F63" s="32">
        <f>[1]Alpha!J59</f>
        <v>6485</v>
      </c>
      <c r="G63" s="32">
        <f>[1]Alpha!K59</f>
        <v>4514.6499999999996</v>
      </c>
      <c r="H63" s="33">
        <f t="shared" si="0"/>
        <v>10999.65</v>
      </c>
      <c r="I63" s="33"/>
      <c r="J63" s="34" t="str">
        <f>IF([1]Alpha!P59=""," ",[1]Alpha!P59)</f>
        <v>Jesse Page</v>
      </c>
      <c r="K63" s="34" t="str">
        <f>IF([1]Alpha!Q59=""," ",[1]Alpha!Q59)</f>
        <v>jdpage@emmm.org</v>
      </c>
    </row>
    <row r="64" spans="1:11" ht="30.6" x14ac:dyDescent="0.3">
      <c r="A64" s="29">
        <v>1288</v>
      </c>
      <c r="B64" s="29">
        <v>912</v>
      </c>
      <c r="C64" s="29">
        <v>890</v>
      </c>
      <c r="D64" s="30" t="s">
        <v>81</v>
      </c>
      <c r="E64" s="31" t="str">
        <f>IF([1]Alpha!I60=0," ",[1]Alpha!I60)</f>
        <v>No Application Received/ Not Approved</v>
      </c>
      <c r="F64" s="32">
        <f>[1]Alpha!J60</f>
        <v>0</v>
      </c>
      <c r="G64" s="32">
        <f>[1]Alpha!K60</f>
        <v>0</v>
      </c>
      <c r="H64" s="33">
        <f t="shared" si="0"/>
        <v>0</v>
      </c>
      <c r="I64" s="33"/>
      <c r="J64" s="34" t="str">
        <f>IF([1]Alpha!P60=""," ",[1]Alpha!P60)</f>
        <v>Donna Gagnon</v>
      </c>
      <c r="K64" s="34" t="str">
        <f>IF([1]Alpha!Q60=""," ",[1]Alpha!Q60)</f>
        <v>dgagnon@eastrangeii.org</v>
      </c>
    </row>
    <row r="65" spans="1:11" x14ac:dyDescent="0.3">
      <c r="A65" s="29">
        <v>1053</v>
      </c>
      <c r="B65" s="29">
        <v>137</v>
      </c>
      <c r="C65" s="29"/>
      <c r="D65" s="30" t="s">
        <v>82</v>
      </c>
      <c r="E65" s="31" t="str">
        <f>IF([1]Alpha!I61=0," ",[1]Alpha!I61)</f>
        <v>Approved</v>
      </c>
      <c r="F65" s="32">
        <f>[1]Alpha!J61</f>
        <v>3648</v>
      </c>
      <c r="G65" s="32">
        <f>[1]Alpha!K61</f>
        <v>4248</v>
      </c>
      <c r="H65" s="33">
        <f t="shared" si="0"/>
        <v>7896</v>
      </c>
      <c r="I65" s="33"/>
      <c r="J65" s="34" t="str">
        <f>IF([1]Alpha!P61=""," ",[1]Alpha!P61)</f>
        <v>Lawrence Worcester</v>
      </c>
      <c r="K65" s="34" t="str">
        <f>IF([1]Alpha!Q61=""," ",[1]Alpha!Q61)</f>
        <v>larry.worcester@eastonschools.org</v>
      </c>
    </row>
    <row r="66" spans="1:11" x14ac:dyDescent="0.3">
      <c r="A66" s="29">
        <v>1054</v>
      </c>
      <c r="B66" s="29">
        <v>138</v>
      </c>
      <c r="C66" s="29">
        <v>877</v>
      </c>
      <c r="D66" s="30" t="s">
        <v>83</v>
      </c>
      <c r="E66" s="31" t="str">
        <f>IF([1]Alpha!I62=0," ",[1]Alpha!I62)</f>
        <v>Approved</v>
      </c>
      <c r="F66" s="32">
        <f>[1]Alpha!J62</f>
        <v>793</v>
      </c>
      <c r="G66" s="32">
        <f>[1]Alpha!K62</f>
        <v>7051</v>
      </c>
      <c r="H66" s="33">
        <f t="shared" si="0"/>
        <v>7844</v>
      </c>
      <c r="I66" s="33"/>
      <c r="J66" s="34" t="str">
        <f>IF([1]Alpha!P62=""," ",[1]Alpha!P62)</f>
        <v>Melissa Mitchell</v>
      </c>
      <c r="K66" s="34" t="str">
        <f>IF([1]Alpha!Q62=""," ",[1]Alpha!Q62)</f>
        <v>mmitchell@shead.org</v>
      </c>
    </row>
    <row r="67" spans="1:11" x14ac:dyDescent="0.3">
      <c r="A67" s="29">
        <v>1055</v>
      </c>
      <c r="B67" s="29">
        <v>140</v>
      </c>
      <c r="C67" s="29">
        <v>898</v>
      </c>
      <c r="D67" s="30" t="s">
        <v>84</v>
      </c>
      <c r="E67" s="31" t="str">
        <f>IF([1]Alpha!I63=0," ",[1]Alpha!I63)</f>
        <v>Approved</v>
      </c>
      <c r="F67" s="32">
        <f>[1]Alpha!J63</f>
        <v>4194</v>
      </c>
      <c r="G67" s="32">
        <f>[1]Alpha!K63</f>
        <v>0</v>
      </c>
      <c r="H67" s="33">
        <f t="shared" si="0"/>
        <v>4194</v>
      </c>
      <c r="I67" s="33"/>
      <c r="J67" s="34" t="str">
        <f>IF([1]Alpha!P63=""," ",[1]Alpha!P63)</f>
        <v>Emily Higgins</v>
      </c>
      <c r="K67" s="34" t="str">
        <f>IF([1]Alpha!Q63=""," ",[1]Alpha!Q63)</f>
        <v>ehiggins@csd3-brhs.org</v>
      </c>
    </row>
    <row r="68" spans="1:11" x14ac:dyDescent="0.3">
      <c r="A68" s="29">
        <v>1056</v>
      </c>
      <c r="B68" s="29">
        <v>144</v>
      </c>
      <c r="C68" s="29"/>
      <c r="D68" s="30" t="s">
        <v>85</v>
      </c>
      <c r="E68" s="31" t="str">
        <f>IF([1]Alpha!I64=0," ",[1]Alpha!I64)</f>
        <v>Approved</v>
      </c>
      <c r="F68" s="32">
        <f>[1]Alpha!J64</f>
        <v>61579.66</v>
      </c>
      <c r="G68" s="32">
        <f>[1]Alpha!K64</f>
        <v>28284.27</v>
      </c>
      <c r="H68" s="33">
        <f t="shared" si="0"/>
        <v>89863.930000000008</v>
      </c>
      <c r="I68" s="33"/>
      <c r="J68" s="34" t="str">
        <f>IF([1]Alpha!P64=""," ",[1]Alpha!P64)</f>
        <v>Rachel Kohrman Ramos</v>
      </c>
      <c r="K68" s="34" t="str">
        <f>IF([1]Alpha!Q64=""," ",[1]Alpha!Q64)</f>
        <v>rkohrmanramos@ellsworthschools.org</v>
      </c>
    </row>
    <row r="69" spans="1:11" x14ac:dyDescent="0.3">
      <c r="A69" s="29">
        <v>3229</v>
      </c>
      <c r="B69" s="29">
        <v>148</v>
      </c>
      <c r="C69" s="29"/>
      <c r="D69" s="30" t="s">
        <v>86</v>
      </c>
      <c r="E69" s="31" t="str">
        <f>IF([1]Alpha!I65=0," ",[1]Alpha!I65)</f>
        <v>Approved</v>
      </c>
      <c r="F69" s="32">
        <f>[1]Alpha!J65</f>
        <v>146.9</v>
      </c>
      <c r="G69" s="32">
        <f>[1]Alpha!K65</f>
        <v>0</v>
      </c>
      <c r="H69" s="33">
        <f t="shared" si="0"/>
        <v>146.9</v>
      </c>
      <c r="I69" s="33"/>
      <c r="J69" s="34" t="str">
        <f>IF([1]Alpha!P65=""," ",[1]Alpha!P65)</f>
        <v>Katie Wuori</v>
      </c>
      <c r="K69" s="34" t="str">
        <f>IF([1]Alpha!Q65=""," ",[1]Alpha!Q65)</f>
        <v>kwuori@strattonschool.org</v>
      </c>
    </row>
    <row r="70" spans="1:11" x14ac:dyDescent="0.3">
      <c r="A70" s="29">
        <v>1057</v>
      </c>
      <c r="B70" s="29">
        <v>151</v>
      </c>
      <c r="C70" s="29"/>
      <c r="D70" s="30" t="s">
        <v>87</v>
      </c>
      <c r="E70" s="31" t="str">
        <f>IF([1]Alpha!I66=0," ",[1]Alpha!I66)</f>
        <v>Approved</v>
      </c>
      <c r="F70" s="32">
        <f>[1]Alpha!J66</f>
        <v>191210</v>
      </c>
      <c r="G70" s="32">
        <f>[1]Alpha!K66</f>
        <v>20193</v>
      </c>
      <c r="H70" s="33">
        <f t="shared" si="0"/>
        <v>211403</v>
      </c>
      <c r="I70" s="33"/>
      <c r="J70" s="34" t="str">
        <f>IF([1]Alpha!P66=""," ",[1]Alpha!P66)</f>
        <v>Gretchen McNutty</v>
      </c>
      <c r="K70" s="34" t="str">
        <f>IF([1]Alpha!Q66=""," ",[1]Alpha!Q66)</f>
        <v>gmcnutty@falmouthschools.org</v>
      </c>
    </row>
    <row r="71" spans="1:11" x14ac:dyDescent="0.3">
      <c r="A71" s="29">
        <v>1058</v>
      </c>
      <c r="B71" s="29">
        <v>154</v>
      </c>
      <c r="C71" s="29">
        <v>897</v>
      </c>
      <c r="D71" s="30" t="s">
        <v>88</v>
      </c>
      <c r="E71" s="31" t="str">
        <f>IF([1]Alpha!I67=0," ",[1]Alpha!I67)</f>
        <v>Approved</v>
      </c>
      <c r="F71" s="32">
        <f>[1]Alpha!J67</f>
        <v>9124.99</v>
      </c>
      <c r="G71" s="32">
        <f>[1]Alpha!K67</f>
        <v>0</v>
      </c>
      <c r="H71" s="33">
        <f t="shared" si="0"/>
        <v>9124.99</v>
      </c>
      <c r="I71" s="33"/>
      <c r="J71" s="34" t="str">
        <f>IF([1]Alpha!P67=""," ",[1]Alpha!P67)</f>
        <v>Deane Buuck</v>
      </c>
      <c r="K71" s="34" t="str">
        <f>IF([1]Alpha!Q67=""," ",[1]Alpha!Q67)</f>
        <v>deane.buuck97@gmail.com</v>
      </c>
    </row>
    <row r="72" spans="1:11" x14ac:dyDescent="0.3">
      <c r="A72" s="29">
        <v>1294</v>
      </c>
      <c r="B72" s="29">
        <v>919</v>
      </c>
      <c r="C72" s="29"/>
      <c r="D72" s="30" t="s">
        <v>89</v>
      </c>
      <c r="E72" s="31" t="str">
        <f>IF([1]Alpha!I68=0," ",[1]Alpha!I68)</f>
        <v>Approved</v>
      </c>
      <c r="F72" s="32">
        <f>[1]Alpha!J68</f>
        <v>0</v>
      </c>
      <c r="G72" s="32">
        <f>[1]Alpha!K68</f>
        <v>48059.06</v>
      </c>
      <c r="H72" s="33">
        <f t="shared" si="0"/>
        <v>48059.06</v>
      </c>
      <c r="I72" s="33"/>
      <c r="J72" s="34" t="str">
        <f>IF([1]Alpha!P68=""," ",[1]Alpha!P68)</f>
        <v>Debra McIntyre</v>
      </c>
      <c r="K72" s="34" t="str">
        <f>IF([1]Alpha!Q68=""," ",[1]Alpha!Q68)</f>
        <v>debra.mcintyre@fivetowns.net</v>
      </c>
    </row>
    <row r="73" spans="1:11" x14ac:dyDescent="0.3">
      <c r="A73" s="29">
        <v>1094</v>
      </c>
      <c r="B73" s="29">
        <v>247</v>
      </c>
      <c r="C73" s="29">
        <v>891</v>
      </c>
      <c r="D73" s="37" t="s">
        <v>90</v>
      </c>
      <c r="E73" s="31" t="str">
        <f>IF([1]Alpha!I69=0," ",[1]Alpha!I69)</f>
        <v>Waiver</v>
      </c>
      <c r="F73" s="32">
        <f>[1]Alpha!J69</f>
        <v>0</v>
      </c>
      <c r="G73" s="32">
        <f>[1]Alpha!K69</f>
        <v>0</v>
      </c>
      <c r="H73" s="33">
        <f t="shared" si="0"/>
        <v>0</v>
      </c>
      <c r="I73" s="33"/>
      <c r="J73" s="34" t="str">
        <f>IF([1]Alpha!P69=""," ",[1]Alpha!P69)</f>
        <v>Julie Meltzer</v>
      </c>
      <c r="K73" s="34" t="str">
        <f>IF([1]Alpha!Q69=""," ",[1]Alpha!Q69)</f>
        <v>jmeltzer@mdirss.org</v>
      </c>
    </row>
    <row r="74" spans="1:11" x14ac:dyDescent="0.3">
      <c r="A74" s="29">
        <v>1061</v>
      </c>
      <c r="B74" s="29">
        <v>167</v>
      </c>
      <c r="C74" s="29">
        <v>898</v>
      </c>
      <c r="D74" s="30" t="s">
        <v>91</v>
      </c>
      <c r="E74" s="31" t="str">
        <f>IF([1]Alpha!I70=0," ",[1]Alpha!I70)</f>
        <v>Approved</v>
      </c>
      <c r="F74" s="32">
        <f>[1]Alpha!J70</f>
        <v>4194</v>
      </c>
      <c r="G74" s="32">
        <f>[1]Alpha!K70</f>
        <v>0</v>
      </c>
      <c r="H74" s="33">
        <f t="shared" ref="H74:H137" si="1">SUM(F74:G74)</f>
        <v>4194</v>
      </c>
      <c r="I74" s="33"/>
      <c r="J74" s="34" t="str">
        <f>IF([1]Alpha!P70=""," ",[1]Alpha!P70)</f>
        <v>Keith Laser</v>
      </c>
      <c r="K74" s="34" t="str">
        <f>IF([1]Alpha!Q70=""," ",[1]Alpha!Q70)</f>
        <v>klaser@aos98schools.org</v>
      </c>
    </row>
    <row r="75" spans="1:11" x14ac:dyDescent="0.3">
      <c r="A75" s="29">
        <v>1062</v>
      </c>
      <c r="B75" s="29">
        <v>168</v>
      </c>
      <c r="C75" s="29"/>
      <c r="D75" s="37" t="s">
        <v>92</v>
      </c>
      <c r="E75" s="31" t="str">
        <f>IF([1]Alpha!I71=0," ",[1]Alpha!I71)</f>
        <v>No Schools</v>
      </c>
      <c r="F75" s="32">
        <f>[1]Alpha!J71</f>
        <v>0</v>
      </c>
      <c r="G75" s="32">
        <f>[1]Alpha!K71</f>
        <v>0</v>
      </c>
      <c r="H75" s="33">
        <f t="shared" si="1"/>
        <v>0</v>
      </c>
      <c r="I75" s="33"/>
      <c r="J75" s="34" t="str">
        <f>IF([1]Alpha!P71=""," ",[1]Alpha!P71)</f>
        <v xml:space="preserve"> </v>
      </c>
      <c r="K75" s="34" t="str">
        <f>IF([1]Alpha!Q71=""," ",[1]Alpha!Q71)</f>
        <v xml:space="preserve"> </v>
      </c>
    </row>
    <row r="76" spans="1:11" x14ac:dyDescent="0.3">
      <c r="A76" s="29">
        <v>1063</v>
      </c>
      <c r="B76" s="29">
        <v>169</v>
      </c>
      <c r="C76" s="29"/>
      <c r="D76" s="30" t="s">
        <v>93</v>
      </c>
      <c r="E76" s="31" t="str">
        <f>IF([1]Alpha!I72=0," ",[1]Alpha!I72)</f>
        <v>Approved</v>
      </c>
      <c r="F76" s="32">
        <f>[1]Alpha!J72</f>
        <v>69412.800000000003</v>
      </c>
      <c r="G76" s="32">
        <f>[1]Alpha!K72</f>
        <v>0</v>
      </c>
      <c r="H76" s="33">
        <f t="shared" si="1"/>
        <v>69412.800000000003</v>
      </c>
      <c r="I76" s="33"/>
      <c r="J76" s="34" t="str">
        <f>IF([1]Alpha!P72=""," ",[1]Alpha!P72)</f>
        <v>Tom Coleman</v>
      </c>
      <c r="K76" s="34" t="str">
        <f>IF([1]Alpha!Q72=""," ",[1]Alpha!Q72)</f>
        <v>colemant@glenburnschool.us</v>
      </c>
    </row>
    <row r="77" spans="1:11" x14ac:dyDescent="0.3">
      <c r="A77" s="29">
        <v>1064</v>
      </c>
      <c r="B77" s="29">
        <v>170</v>
      </c>
      <c r="C77" s="29"/>
      <c r="D77" s="37" t="s">
        <v>94</v>
      </c>
      <c r="E77" s="31" t="str">
        <f>IF([1]Alpha!I73=0," ",[1]Alpha!I73)</f>
        <v>No Schools</v>
      </c>
      <c r="F77" s="32">
        <f>[1]Alpha!J73</f>
        <v>0</v>
      </c>
      <c r="G77" s="32">
        <f>[1]Alpha!K73</f>
        <v>0</v>
      </c>
      <c r="H77" s="33">
        <f t="shared" si="1"/>
        <v>0</v>
      </c>
      <c r="I77" s="33"/>
      <c r="J77" s="34" t="str">
        <f>IF([1]Alpha!P73=""," ",[1]Alpha!P73)</f>
        <v xml:space="preserve"> </v>
      </c>
      <c r="K77" s="34" t="str">
        <f>IF([1]Alpha!Q73=""," ",[1]Alpha!Q73)</f>
        <v xml:space="preserve"> </v>
      </c>
    </row>
    <row r="78" spans="1:11" x14ac:dyDescent="0.3">
      <c r="A78" s="29">
        <v>1065</v>
      </c>
      <c r="B78" s="29">
        <v>171</v>
      </c>
      <c r="C78" s="29"/>
      <c r="D78" s="37" t="s">
        <v>95</v>
      </c>
      <c r="E78" s="31" t="str">
        <f>IF([1]Alpha!I74=0," ",[1]Alpha!I74)</f>
        <v>Approved</v>
      </c>
      <c r="F78" s="32">
        <f>[1]Alpha!J74</f>
        <v>158339.06</v>
      </c>
      <c r="G78" s="32">
        <f>[1]Alpha!K74</f>
        <v>55148.77</v>
      </c>
      <c r="H78" s="33">
        <f t="shared" si="1"/>
        <v>213487.83</v>
      </c>
      <c r="I78" s="33"/>
      <c r="J78" s="34" t="str">
        <f>IF([1]Alpha!P74=""," ",[1]Alpha!P74)</f>
        <v>Diane Knott</v>
      </c>
      <c r="K78" s="34" t="str">
        <f>IF([1]Alpha!Q74=""," ",[1]Alpha!Q74)</f>
        <v>diane.knott@gorhamschools.org</v>
      </c>
    </row>
    <row r="79" spans="1:11" x14ac:dyDescent="0.3">
      <c r="A79" s="29">
        <v>1067</v>
      </c>
      <c r="B79" s="29">
        <v>174</v>
      </c>
      <c r="C79" s="29"/>
      <c r="D79" s="30" t="s">
        <v>96</v>
      </c>
      <c r="E79" s="31" t="str">
        <f>IF([1]Alpha!I75=0," ",[1]Alpha!I75)</f>
        <v>No Schools</v>
      </c>
      <c r="F79" s="32">
        <f>[1]Alpha!J75</f>
        <v>0</v>
      </c>
      <c r="G79" s="32">
        <f>[1]Alpha!K75</f>
        <v>0</v>
      </c>
      <c r="H79" s="33">
        <f t="shared" si="1"/>
        <v>0</v>
      </c>
      <c r="I79" s="33"/>
      <c r="J79" s="34" t="str">
        <f>IF([1]Alpha!P75=""," ",[1]Alpha!P75)</f>
        <v xml:space="preserve"> </v>
      </c>
      <c r="K79" s="34" t="str">
        <f>IF([1]Alpha!Q75=""," ",[1]Alpha!Q75)</f>
        <v xml:space="preserve"> </v>
      </c>
    </row>
    <row r="80" spans="1:11" x14ac:dyDescent="0.3">
      <c r="A80" s="29">
        <v>1068</v>
      </c>
      <c r="B80" s="29">
        <v>175</v>
      </c>
      <c r="C80" s="29">
        <v>890</v>
      </c>
      <c r="D80" s="30" t="s">
        <v>97</v>
      </c>
      <c r="E80" s="31" t="str">
        <f>IF([1]Alpha!I76=0," ",[1]Alpha!I76)</f>
        <v>No Schools</v>
      </c>
      <c r="F80" s="32">
        <f>[1]Alpha!J76</f>
        <v>0</v>
      </c>
      <c r="G80" s="32">
        <f>[1]Alpha!K76</f>
        <v>0</v>
      </c>
      <c r="H80" s="33">
        <f t="shared" si="1"/>
        <v>0</v>
      </c>
      <c r="I80" s="33"/>
      <c r="J80" s="34" t="str">
        <f>IF([1]Alpha!P76=""," ",[1]Alpha!P76)</f>
        <v xml:space="preserve"> </v>
      </c>
      <c r="K80" s="34" t="str">
        <f>IF([1]Alpha!Q76=""," ",[1]Alpha!Q76)</f>
        <v xml:space="preserve"> </v>
      </c>
    </row>
    <row r="81" spans="1:11" x14ac:dyDescent="0.3">
      <c r="A81" s="29">
        <v>1290</v>
      </c>
      <c r="B81" s="29">
        <v>914</v>
      </c>
      <c r="C81" s="29">
        <v>893</v>
      </c>
      <c r="D81" s="30" t="s">
        <v>98</v>
      </c>
      <c r="E81" s="31" t="str">
        <f>IF([1]Alpha!I77=0," ",[1]Alpha!I77)</f>
        <v>Approved</v>
      </c>
      <c r="F81" s="32">
        <f>[1]Alpha!J77</f>
        <v>63146</v>
      </c>
      <c r="G81" s="32">
        <f>[1]Alpha!K77</f>
        <v>0</v>
      </c>
      <c r="H81" s="33">
        <f t="shared" si="1"/>
        <v>63146</v>
      </c>
      <c r="I81" s="33"/>
      <c r="J81" s="34" t="str">
        <f>IF([1]Alpha!P77=""," ",[1]Alpha!P77)</f>
        <v>Alison Macmillan</v>
      </c>
      <c r="K81" s="34" t="str">
        <f>IF([1]Alpha!Q77=""," ",[1]Alpha!Q77)</f>
        <v>amacmillan@aos93.org</v>
      </c>
    </row>
    <row r="82" spans="1:11" x14ac:dyDescent="0.3">
      <c r="A82" s="29">
        <v>1069</v>
      </c>
      <c r="B82" s="29">
        <v>177</v>
      </c>
      <c r="C82" s="29"/>
      <c r="D82" s="30" t="s">
        <v>99</v>
      </c>
      <c r="E82" s="31" t="str">
        <f>IF([1]Alpha!I78=0," ",[1]Alpha!I78)</f>
        <v>Waiver</v>
      </c>
      <c r="F82" s="32">
        <f>[1]Alpha!J78</f>
        <v>0</v>
      </c>
      <c r="G82" s="32">
        <f>[1]Alpha!K78</f>
        <v>0</v>
      </c>
      <c r="H82" s="33">
        <f t="shared" si="1"/>
        <v>0</v>
      </c>
      <c r="I82" s="33"/>
      <c r="J82" s="34" t="str">
        <f>IF([1]Alpha!P78=""," ",[1]Alpha!P78)</f>
        <v>Gwen Smith</v>
      </c>
      <c r="K82" s="34" t="str">
        <f>IF([1]Alpha!Q78=""," ",[1]Alpha!Q78)</f>
        <v>gsmith@hsdgreenbush.org</v>
      </c>
    </row>
    <row r="83" spans="1:11" ht="30.6" x14ac:dyDescent="0.3">
      <c r="A83" s="29">
        <v>1070</v>
      </c>
      <c r="B83" s="29">
        <v>180</v>
      </c>
      <c r="C83" s="29"/>
      <c r="D83" s="30" t="s">
        <v>100</v>
      </c>
      <c r="E83" s="31" t="str">
        <f>IF([1]Alpha!I79=0," ",[1]Alpha!I79)</f>
        <v>No Application Received/ Not Approved</v>
      </c>
      <c r="F83" s="32">
        <f>[1]Alpha!J79</f>
        <v>0</v>
      </c>
      <c r="G83" s="32">
        <f>[1]Alpha!K79</f>
        <v>0</v>
      </c>
      <c r="H83" s="33">
        <f t="shared" si="1"/>
        <v>0</v>
      </c>
      <c r="I83" s="33"/>
      <c r="J83" s="34" t="str">
        <f>IF([1]Alpha!P79=""," ",[1]Alpha!P79)</f>
        <v>Jim Chasse</v>
      </c>
      <c r="K83" s="34" t="str">
        <f>IF([1]Alpha!Q79=""," ",[1]Alpha!Q79)</f>
        <v>Jim.Chasse@GHSLakers.org</v>
      </c>
    </row>
    <row r="84" spans="1:11" x14ac:dyDescent="0.3">
      <c r="A84" s="29">
        <v>1071</v>
      </c>
      <c r="B84" s="29">
        <v>187</v>
      </c>
      <c r="C84" s="29"/>
      <c r="D84" s="30" t="s">
        <v>101</v>
      </c>
      <c r="E84" s="31" t="str">
        <f>IF([1]Alpha!I80=0," ",[1]Alpha!I80)</f>
        <v>Approved</v>
      </c>
      <c r="F84" s="32">
        <f>[1]Alpha!J80</f>
        <v>37676.04</v>
      </c>
      <c r="G84" s="32">
        <f>[1]Alpha!K80</f>
        <v>0</v>
      </c>
      <c r="H84" s="33">
        <f t="shared" si="1"/>
        <v>37676.04</v>
      </c>
      <c r="I84" s="33"/>
      <c r="J84" s="34" t="str">
        <f>IF([1]Alpha!P80=""," ",[1]Alpha!P80)</f>
        <v>Wanda Gatcomb</v>
      </c>
      <c r="K84" s="34" t="str">
        <f>IF([1]Alpha!Q80=""," ",[1]Alpha!Q80)</f>
        <v>wgatcomb@hancockgrammar.org</v>
      </c>
    </row>
    <row r="85" spans="1:11" x14ac:dyDescent="0.3">
      <c r="A85" s="29">
        <v>1073</v>
      </c>
      <c r="B85" s="29">
        <v>189</v>
      </c>
      <c r="C85" s="29">
        <v>894</v>
      </c>
      <c r="D85" s="37" t="s">
        <v>102</v>
      </c>
      <c r="E85" s="31" t="str">
        <f>IF([1]Alpha!I81=0," ",[1]Alpha!I81)</f>
        <v>Waiver</v>
      </c>
      <c r="F85" s="32">
        <f>[1]Alpha!J81</f>
        <v>0</v>
      </c>
      <c r="G85" s="32">
        <f>[1]Alpha!K81</f>
        <v>0</v>
      </c>
      <c r="H85" s="33">
        <f t="shared" si="1"/>
        <v>0</v>
      </c>
      <c r="I85" s="33"/>
      <c r="J85" s="34" t="str">
        <f>IF([1]Alpha!P81=""," ",[1]Alpha!P81)</f>
        <v>Lori Poirier</v>
      </c>
      <c r="K85" s="34" t="str">
        <f>IF([1]Alpha!Q81=""," ",[1]Alpha!Q81)</f>
        <v>lpoirier@aos94.org</v>
      </c>
    </row>
    <row r="86" spans="1:11" x14ac:dyDescent="0.3">
      <c r="A86" s="29">
        <v>1074</v>
      </c>
      <c r="B86" s="29">
        <v>197</v>
      </c>
      <c r="C86" s="29"/>
      <c r="D86" s="30" t="s">
        <v>103</v>
      </c>
      <c r="E86" s="31" t="str">
        <f>IF([1]Alpha!I82=0," ",[1]Alpha!I82)</f>
        <v>Approved</v>
      </c>
      <c r="F86" s="32">
        <f>[1]Alpha!J82</f>
        <v>46698.400000000001</v>
      </c>
      <c r="G86" s="32">
        <f>[1]Alpha!K82</f>
        <v>29097</v>
      </c>
      <c r="H86" s="33">
        <f t="shared" si="1"/>
        <v>75795.399999999994</v>
      </c>
      <c r="I86" s="33"/>
      <c r="J86" s="34" t="str">
        <f>IF([1]Alpha!P82=""," ",[1]Alpha!P82)</f>
        <v>Melissa Davis</v>
      </c>
      <c r="K86" s="34" t="str">
        <f>IF([1]Alpha!Q82=""," ",[1]Alpha!Q82)</f>
        <v>melissa.davis@schools.hermon.net</v>
      </c>
    </row>
    <row r="87" spans="1:11" x14ac:dyDescent="0.3">
      <c r="A87" s="29">
        <v>1076</v>
      </c>
      <c r="B87" s="29">
        <v>199</v>
      </c>
      <c r="C87" s="29"/>
      <c r="D87" s="30" t="s">
        <v>104</v>
      </c>
      <c r="E87" s="31" t="str">
        <f>IF([1]Alpha!I83=0," ",[1]Alpha!I83)</f>
        <v>No Schools</v>
      </c>
      <c r="F87" s="32">
        <f>[1]Alpha!J83</f>
        <v>0</v>
      </c>
      <c r="G87" s="32">
        <f>[1]Alpha!K83</f>
        <v>0</v>
      </c>
      <c r="H87" s="33">
        <f t="shared" si="1"/>
        <v>0</v>
      </c>
      <c r="I87" s="33"/>
      <c r="J87" s="34" t="str">
        <f>IF([1]Alpha!P83=""," ",[1]Alpha!P83)</f>
        <v xml:space="preserve"> </v>
      </c>
      <c r="K87" s="34" t="str">
        <f>IF([1]Alpha!Q83=""," ",[1]Alpha!Q83)</f>
        <v xml:space="preserve"> </v>
      </c>
    </row>
    <row r="88" spans="1:11" x14ac:dyDescent="0.3">
      <c r="A88" s="29">
        <v>1077</v>
      </c>
      <c r="B88" s="29">
        <v>204</v>
      </c>
      <c r="C88" s="29"/>
      <c r="D88" s="30" t="s">
        <v>105</v>
      </c>
      <c r="E88" s="31" t="str">
        <f>IF([1]Alpha!I84=0," ",[1]Alpha!I84)</f>
        <v>Approved</v>
      </c>
      <c r="F88" s="32">
        <f>[1]Alpha!J84</f>
        <v>14790.53</v>
      </c>
      <c r="G88" s="32">
        <f>[1]Alpha!K84</f>
        <v>0</v>
      </c>
      <c r="H88" s="33">
        <f t="shared" si="1"/>
        <v>14790.53</v>
      </c>
      <c r="I88" s="33"/>
      <c r="J88" s="34" t="str">
        <f>IF([1]Alpha!P84=""," ",[1]Alpha!P84)</f>
        <v>Danielle Fagonde</v>
      </c>
      <c r="K88" s="34" t="str">
        <f>IF([1]Alpha!Q84=""," ",[1]Alpha!Q84)</f>
        <v>danielle.fagonde@fivetowns.net</v>
      </c>
    </row>
    <row r="89" spans="1:11" ht="30.6" x14ac:dyDescent="0.3">
      <c r="A89" s="29">
        <v>1270</v>
      </c>
      <c r="B89" s="29">
        <v>791</v>
      </c>
      <c r="C89" s="29"/>
      <c r="D89" s="30" t="s">
        <v>106</v>
      </c>
      <c r="E89" s="31" t="str">
        <f>IF([1]Alpha!I85=0," ",[1]Alpha!I85)</f>
        <v>No Application Received/ Not Approved</v>
      </c>
      <c r="F89" s="32">
        <f>[1]Alpha!J85</f>
        <v>0</v>
      </c>
      <c r="G89" s="32">
        <f>[1]Alpha!K85</f>
        <v>0</v>
      </c>
      <c r="H89" s="33">
        <f t="shared" si="1"/>
        <v>0</v>
      </c>
      <c r="I89" s="33"/>
      <c r="J89" s="34" t="str">
        <f>IF([1]Alpha!P85=""," ",[1]Alpha!P85)</f>
        <v>Linda Mcleod</v>
      </c>
      <c r="K89" s="34" t="str">
        <f>IF([1]Alpha!Q85=""," ",[1]Alpha!Q85)</f>
        <v>linda.mcleod@bie.edu</v>
      </c>
    </row>
    <row r="90" spans="1:11" ht="30.6" x14ac:dyDescent="0.3">
      <c r="A90" s="29">
        <v>1271</v>
      </c>
      <c r="B90" s="29">
        <v>792</v>
      </c>
      <c r="C90" s="29"/>
      <c r="D90" s="30" t="s">
        <v>107</v>
      </c>
      <c r="E90" s="31" t="str">
        <f>IF([1]Alpha!I86=0," ",[1]Alpha!I86)</f>
        <v>No Application Received/ Not Approved</v>
      </c>
      <c r="F90" s="32">
        <f>[1]Alpha!J86</f>
        <v>0</v>
      </c>
      <c r="G90" s="32">
        <f>[1]Alpha!K86</f>
        <v>0</v>
      </c>
      <c r="H90" s="33">
        <f t="shared" si="1"/>
        <v>0</v>
      </c>
      <c r="I90" s="33"/>
      <c r="J90" s="34" t="str">
        <f>IF([1]Alpha!P86=""," ",[1]Alpha!P86)</f>
        <v>Linda Mcleod</v>
      </c>
      <c r="K90" s="34" t="str">
        <f>IF([1]Alpha!Q86=""," ",[1]Alpha!Q86)</f>
        <v>linda.mcleod@bie.edu</v>
      </c>
    </row>
    <row r="91" spans="1:11" x14ac:dyDescent="0.3">
      <c r="A91" s="29">
        <v>1078</v>
      </c>
      <c r="B91" s="29">
        <v>210</v>
      </c>
      <c r="C91" s="29"/>
      <c r="D91" s="30" t="s">
        <v>108</v>
      </c>
      <c r="E91" s="31" t="str">
        <f>IF([1]Alpha!I87=0," ",[1]Alpha!I87)</f>
        <v>Waiver</v>
      </c>
      <c r="F91" s="32">
        <f>[1]Alpha!J87</f>
        <v>0</v>
      </c>
      <c r="G91" s="32">
        <f>[1]Alpha!K87</f>
        <v>0</v>
      </c>
      <c r="H91" s="33">
        <f t="shared" si="1"/>
        <v>0</v>
      </c>
      <c r="I91" s="33"/>
      <c r="J91" s="34" t="str">
        <f>IF([1]Alpha!P87=""," ",[1]Alpha!P87)</f>
        <v>Kathleen Glennon</v>
      </c>
      <c r="K91" s="34" t="str">
        <f>IF([1]Alpha!Q87=""," ",[1]Alpha!Q87)</f>
        <v>kglennon@su76.org</v>
      </c>
    </row>
    <row r="92" spans="1:11" ht="30.6" x14ac:dyDescent="0.3">
      <c r="A92" s="29">
        <v>1079</v>
      </c>
      <c r="B92" s="29">
        <v>211</v>
      </c>
      <c r="C92" s="29"/>
      <c r="D92" s="30" t="s">
        <v>109</v>
      </c>
      <c r="E92" s="31" t="str">
        <f>IF([1]Alpha!I88=0," ",[1]Alpha!I88)</f>
        <v>No Application Received/ Not Approved</v>
      </c>
      <c r="F92" s="32">
        <f>[1]Alpha!J88</f>
        <v>0</v>
      </c>
      <c r="G92" s="32">
        <f>[1]Alpha!K88</f>
        <v>0</v>
      </c>
      <c r="H92" s="33">
        <f t="shared" si="1"/>
        <v>0</v>
      </c>
      <c r="I92" s="33"/>
      <c r="J92" s="34" t="str">
        <f>IF([1]Alpha!P88=""," ",[1]Alpha!P88)</f>
        <v>Robert England</v>
      </c>
      <c r="K92" s="34" t="str">
        <f>IF([1]Alpha!Q88=""," ",[1]Alpha!Q88)</f>
        <v>bengland@islesboro.k12.me.us</v>
      </c>
    </row>
    <row r="93" spans="1:11" x14ac:dyDescent="0.3">
      <c r="A93" s="29">
        <v>1081</v>
      </c>
      <c r="B93" s="29">
        <v>215</v>
      </c>
      <c r="C93" s="29">
        <v>893</v>
      </c>
      <c r="D93" s="30" t="s">
        <v>110</v>
      </c>
      <c r="E93" s="31" t="str">
        <f>IF([1]Alpha!I89=0," ",[1]Alpha!I89)</f>
        <v>Approved</v>
      </c>
      <c r="F93" s="32">
        <f>[1]Alpha!J89</f>
        <v>26307.4</v>
      </c>
      <c r="G93" s="32">
        <f>[1]Alpha!K89</f>
        <v>0</v>
      </c>
      <c r="H93" s="33">
        <f t="shared" si="1"/>
        <v>26307.4</v>
      </c>
      <c r="I93" s="33"/>
      <c r="J93" s="34" t="str">
        <f>IF([1]Alpha!P89=""," ",[1]Alpha!P89)</f>
        <v>Lynsey Ward</v>
      </c>
      <c r="K93" s="34" t="str">
        <f>IF([1]Alpha!Q89=""," ",[1]Alpha!Q89)</f>
        <v>lward@aos93.org</v>
      </c>
    </row>
    <row r="94" spans="1:11" x14ac:dyDescent="0.3">
      <c r="A94" s="29">
        <v>1082</v>
      </c>
      <c r="B94" s="29">
        <v>216</v>
      </c>
      <c r="C94" s="29">
        <v>896</v>
      </c>
      <c r="D94" s="37" t="s">
        <v>111</v>
      </c>
      <c r="E94" s="31" t="str">
        <f>IF([1]Alpha!I90=0," ",[1]Alpha!I90)</f>
        <v>Approved</v>
      </c>
      <c r="F94" s="32">
        <f>[1]Alpha!J90</f>
        <v>2100</v>
      </c>
      <c r="G94" s="32">
        <f>[1]Alpha!K90</f>
        <v>0</v>
      </c>
      <c r="H94" s="33">
        <f t="shared" si="1"/>
        <v>2100</v>
      </c>
      <c r="I94" s="33"/>
      <c r="J94" s="34" t="str">
        <f>IF([1]Alpha!P90=""," ",[1]Alpha!P90)</f>
        <v>Chad Fitzsimmons</v>
      </c>
      <c r="K94" s="34" t="str">
        <f>IF([1]Alpha!Q90=""," ",[1]Alpha!Q90)</f>
        <v>cfitzsimmons@rmges.org</v>
      </c>
    </row>
    <row r="95" spans="1:11" x14ac:dyDescent="0.3">
      <c r="A95" s="29">
        <v>1083</v>
      </c>
      <c r="B95" s="29">
        <v>217</v>
      </c>
      <c r="C95" s="29"/>
      <c r="D95" s="30" t="s">
        <v>112</v>
      </c>
      <c r="E95" s="31" t="str">
        <f>IF([1]Alpha!I91=0," ",[1]Alpha!I91)</f>
        <v>Approved</v>
      </c>
      <c r="F95" s="32">
        <f>[1]Alpha!J91</f>
        <v>2221.5700000000002</v>
      </c>
      <c r="G95" s="32">
        <f>[1]Alpha!K91</f>
        <v>0</v>
      </c>
      <c r="H95" s="33">
        <f t="shared" si="1"/>
        <v>2221.5700000000002</v>
      </c>
      <c r="I95" s="33"/>
      <c r="J95" s="34" t="str">
        <f>IF([1]Alpha!P91=""," ",[1]Alpha!P91)</f>
        <v>Lisa Martin</v>
      </c>
      <c r="K95" s="34" t="str">
        <f>IF([1]Alpha!Q91=""," ",[1]Alpha!Q91)</f>
        <v>lisa.marin@union103.org</v>
      </c>
    </row>
    <row r="96" spans="1:11" x14ac:dyDescent="0.3">
      <c r="A96" s="29">
        <v>1084</v>
      </c>
      <c r="B96" s="29">
        <v>222</v>
      </c>
      <c r="C96" s="29"/>
      <c r="D96" s="37" t="s">
        <v>113</v>
      </c>
      <c r="E96" s="31" t="str">
        <f>IF([1]Alpha!I92=0," ",[1]Alpha!I92)</f>
        <v>No Schools</v>
      </c>
      <c r="F96" s="32">
        <f>[1]Alpha!J92</f>
        <v>0</v>
      </c>
      <c r="G96" s="32">
        <f>[1]Alpha!K92</f>
        <v>0</v>
      </c>
      <c r="H96" s="33">
        <f t="shared" si="1"/>
        <v>0</v>
      </c>
      <c r="I96" s="33"/>
      <c r="J96" s="34" t="str">
        <f>IF([1]Alpha!P92=""," ",[1]Alpha!P92)</f>
        <v xml:space="preserve"> </v>
      </c>
      <c r="K96" s="34" t="str">
        <f>IF([1]Alpha!Q92=""," ",[1]Alpha!Q92)</f>
        <v xml:space="preserve"> </v>
      </c>
    </row>
    <row r="97" spans="1:11" x14ac:dyDescent="0.3">
      <c r="A97" s="29">
        <v>1085</v>
      </c>
      <c r="B97" s="29">
        <v>223</v>
      </c>
      <c r="C97" s="29"/>
      <c r="D97" s="37" t="s">
        <v>114</v>
      </c>
      <c r="E97" s="31" t="str">
        <f>IF([1]Alpha!I93=0," ",[1]Alpha!I93)</f>
        <v>Approved</v>
      </c>
      <c r="F97" s="32">
        <f>[1]Alpha!J93</f>
        <v>50883</v>
      </c>
      <c r="G97" s="32">
        <f>[1]Alpha!K93</f>
        <v>9215</v>
      </c>
      <c r="H97" s="33">
        <f t="shared" si="1"/>
        <v>60098</v>
      </c>
      <c r="I97" s="33"/>
      <c r="J97" s="34" t="str">
        <f>IF([1]Alpha!P93=""," ",[1]Alpha!P93)</f>
        <v>Marilyn Woodside</v>
      </c>
      <c r="K97" s="34" t="str">
        <f>IF([1]Alpha!Q93=""," ",[1]Alpha!Q93)</f>
        <v>mwoodside@kitteryschools.com</v>
      </c>
    </row>
    <row r="98" spans="1:11" x14ac:dyDescent="0.3">
      <c r="A98" s="29">
        <v>3104</v>
      </c>
      <c r="B98" s="29">
        <v>226</v>
      </c>
      <c r="C98" s="29"/>
      <c r="D98" s="30" t="s">
        <v>115</v>
      </c>
      <c r="E98" s="31" t="str">
        <f>IF([1]Alpha!I94=0," ",[1]Alpha!I94)</f>
        <v>No Schools</v>
      </c>
      <c r="F98" s="32">
        <f>[1]Alpha!J94</f>
        <v>0</v>
      </c>
      <c r="G98" s="32">
        <f>[1]Alpha!K94</f>
        <v>0</v>
      </c>
      <c r="H98" s="33">
        <f t="shared" si="1"/>
        <v>0</v>
      </c>
      <c r="I98" s="33"/>
      <c r="J98" s="34" t="str">
        <f>IF([1]Alpha!P94=""," ",[1]Alpha!P94)</f>
        <v xml:space="preserve"> </v>
      </c>
      <c r="K98" s="34" t="str">
        <f>IF([1]Alpha!Q94=""," ",[1]Alpha!Q94)</f>
        <v xml:space="preserve"> </v>
      </c>
    </row>
    <row r="99" spans="1:11" x14ac:dyDescent="0.3">
      <c r="A99" s="29">
        <v>1086</v>
      </c>
      <c r="B99" s="29">
        <v>227</v>
      </c>
      <c r="C99" s="29">
        <v>890</v>
      </c>
      <c r="D99" s="30" t="s">
        <v>116</v>
      </c>
      <c r="E99" s="31" t="str">
        <f>IF([1]Alpha!I95=0," ",[1]Alpha!I95)</f>
        <v>No Schools</v>
      </c>
      <c r="F99" s="32">
        <f>[1]Alpha!J95</f>
        <v>0</v>
      </c>
      <c r="G99" s="32">
        <f>[1]Alpha!K95</f>
        <v>0</v>
      </c>
      <c r="H99" s="33">
        <f t="shared" si="1"/>
        <v>0</v>
      </c>
      <c r="I99" s="33"/>
      <c r="J99" s="34" t="str">
        <f>IF([1]Alpha!P95=""," ",[1]Alpha!P95)</f>
        <v xml:space="preserve"> </v>
      </c>
      <c r="K99" s="34" t="str">
        <f>IF([1]Alpha!Q95=""," ",[1]Alpha!Q95)</f>
        <v xml:space="preserve"> </v>
      </c>
    </row>
    <row r="100" spans="1:11" x14ac:dyDescent="0.3">
      <c r="A100" s="29">
        <v>1087</v>
      </c>
      <c r="B100" s="29">
        <v>228</v>
      </c>
      <c r="C100" s="29"/>
      <c r="D100" s="37" t="s">
        <v>117</v>
      </c>
      <c r="E100" s="31" t="str">
        <f>IF([1]Alpha!I96=0," ",[1]Alpha!I96)</f>
        <v>Approved</v>
      </c>
      <c r="F100" s="32">
        <f>[1]Alpha!J96</f>
        <v>2109</v>
      </c>
      <c r="G100" s="32">
        <f>[1]Alpha!K96</f>
        <v>0</v>
      </c>
      <c r="H100" s="33">
        <f t="shared" si="1"/>
        <v>2109</v>
      </c>
      <c r="I100" s="33"/>
      <c r="J100" s="34" t="str">
        <f>IF([1]Alpha!P96=""," ",[1]Alpha!P96)</f>
        <v>Miranda Engstrom</v>
      </c>
      <c r="K100" s="34" t="str">
        <f>IF([1]Alpha!Q96=""," ",[1]Alpha!Q96)</f>
        <v>mengstrom@lamoineconsolidated.org</v>
      </c>
    </row>
    <row r="101" spans="1:11" x14ac:dyDescent="0.3">
      <c r="A101" s="29">
        <v>1088</v>
      </c>
      <c r="B101" s="29">
        <v>233</v>
      </c>
      <c r="C101" s="29"/>
      <c r="D101" s="30" t="s">
        <v>118</v>
      </c>
      <c r="E101" s="31" t="str">
        <f>IF([1]Alpha!I97=0," ",[1]Alpha!I97)</f>
        <v>Approved</v>
      </c>
      <c r="F101" s="32">
        <f>[1]Alpha!J97</f>
        <v>172410.7</v>
      </c>
      <c r="G101" s="32">
        <f>[1]Alpha!K97</f>
        <v>5775</v>
      </c>
      <c r="H101" s="33">
        <f t="shared" si="1"/>
        <v>178185.7</v>
      </c>
      <c r="I101" s="33"/>
      <c r="J101" s="34" t="str">
        <f>IF([1]Alpha!P97=""," ",[1]Alpha!P97)</f>
        <v>Jennifer Darigan</v>
      </c>
      <c r="K101" s="34" t="str">
        <f>IF([1]Alpha!Q97=""," ",[1]Alpha!Q97)</f>
        <v>jdarigan@lewistonpublicschools.org</v>
      </c>
    </row>
    <row r="102" spans="1:11" x14ac:dyDescent="0.3">
      <c r="A102" s="29">
        <v>1090</v>
      </c>
      <c r="B102" s="29">
        <v>239</v>
      </c>
      <c r="C102" s="29"/>
      <c r="D102" s="30" t="s">
        <v>119</v>
      </c>
      <c r="E102" s="31" t="str">
        <f>IF([1]Alpha!I98=0," ",[1]Alpha!I98)</f>
        <v>No Schools</v>
      </c>
      <c r="F102" s="32">
        <f>[1]Alpha!J98</f>
        <v>0</v>
      </c>
      <c r="G102" s="32">
        <f>[1]Alpha!K98</f>
        <v>0</v>
      </c>
      <c r="H102" s="33">
        <f t="shared" si="1"/>
        <v>0</v>
      </c>
      <c r="I102" s="33"/>
      <c r="J102" s="34" t="str">
        <f>IF([1]Alpha!P98=""," ",[1]Alpha!P98)</f>
        <v xml:space="preserve"> </v>
      </c>
      <c r="K102" s="34" t="str">
        <f>IF([1]Alpha!Q98=""," ",[1]Alpha!Q98)</f>
        <v xml:space="preserve"> </v>
      </c>
    </row>
    <row r="103" spans="1:11" x14ac:dyDescent="0.3">
      <c r="A103" s="29">
        <v>1091</v>
      </c>
      <c r="B103" s="29">
        <v>240</v>
      </c>
      <c r="C103" s="29"/>
      <c r="D103" s="30" t="s">
        <v>120</v>
      </c>
      <c r="E103" s="31" t="str">
        <f>IF([1]Alpha!I99=0," ",[1]Alpha!I99)</f>
        <v>Approved</v>
      </c>
      <c r="F103" s="32">
        <f>[1]Alpha!J99</f>
        <v>46248.5</v>
      </c>
      <c r="G103" s="32">
        <f>[1]Alpha!K99</f>
        <v>0</v>
      </c>
      <c r="H103" s="33">
        <f t="shared" si="1"/>
        <v>46248.5</v>
      </c>
      <c r="I103" s="33"/>
      <c r="J103" s="34" t="str">
        <f>IF([1]Alpha!P99=""," ",[1]Alpha!P99)</f>
        <v>Carolyn Russo</v>
      </c>
      <c r="K103" s="34" t="str">
        <f>IF([1]Alpha!Q99=""," ",[1]Alpha!Q99)</f>
        <v>carolyn.russo@fivetowns.net</v>
      </c>
    </row>
    <row r="104" spans="1:11" x14ac:dyDescent="0.3">
      <c r="A104" s="29">
        <v>1092</v>
      </c>
      <c r="B104" s="29">
        <v>242</v>
      </c>
      <c r="C104" s="29"/>
      <c r="D104" s="37" t="s">
        <v>121</v>
      </c>
      <c r="E104" s="31" t="str">
        <f>IF([1]Alpha!I100=0," ",[1]Alpha!I100)</f>
        <v>Approved</v>
      </c>
      <c r="F104" s="32">
        <f>[1]Alpha!J100</f>
        <v>47231.03</v>
      </c>
      <c r="G104" s="32">
        <f>[1]Alpha!K100</f>
        <v>24854.91</v>
      </c>
      <c r="H104" s="33">
        <f t="shared" si="1"/>
        <v>72085.94</v>
      </c>
      <c r="I104" s="33"/>
      <c r="J104" s="34" t="str">
        <f>IF([1]Alpha!P100=""," ",[1]Alpha!P100)</f>
        <v>John Merrifield</v>
      </c>
      <c r="K104" s="34" t="str">
        <f>IF([1]Alpha!Q100=""," ",[1]Alpha!Q100)</f>
        <v>jmerrifield@lisbonschoolsme.org</v>
      </c>
    </row>
    <row r="105" spans="1:11" x14ac:dyDescent="0.3">
      <c r="A105" s="29">
        <v>1135</v>
      </c>
      <c r="B105" s="29">
        <v>355</v>
      </c>
      <c r="C105" s="29"/>
      <c r="D105" s="30" t="s">
        <v>122</v>
      </c>
      <c r="E105" s="31" t="str">
        <f>IF([1]Alpha!I101=0," ",[1]Alpha!I101)</f>
        <v>Waiver</v>
      </c>
      <c r="F105" s="32">
        <f>[1]Alpha!J101</f>
        <v>0</v>
      </c>
      <c r="G105" s="32">
        <f>[1]Alpha!K101</f>
        <v>0</v>
      </c>
      <c r="H105" s="33">
        <f t="shared" si="1"/>
        <v>0</v>
      </c>
      <c r="I105" s="33"/>
      <c r="J105" s="34" t="str">
        <f>IF([1]Alpha!P101=""," ",[1]Alpha!P101)</f>
        <v>Barbara Powers</v>
      </c>
      <c r="K105" s="34" t="str">
        <f>IF([1]Alpha!Q101=""," ",[1]Alpha!Q101)</f>
        <v>barbarapowers@es.li.k12.me.us</v>
      </c>
    </row>
    <row r="106" spans="1:11" x14ac:dyDescent="0.3">
      <c r="A106" s="29">
        <v>3130</v>
      </c>
      <c r="B106" s="29">
        <v>249</v>
      </c>
      <c r="C106" s="29"/>
      <c r="D106" s="30" t="s">
        <v>123</v>
      </c>
      <c r="E106" s="31" t="str">
        <f>IF([1]Alpha!I102=0," ",[1]Alpha!I102)</f>
        <v>No Schools</v>
      </c>
      <c r="F106" s="32">
        <f>[1]Alpha!J102</f>
        <v>0</v>
      </c>
      <c r="G106" s="32">
        <f>[1]Alpha!K102</f>
        <v>0</v>
      </c>
      <c r="H106" s="33">
        <f t="shared" si="1"/>
        <v>0</v>
      </c>
      <c r="I106" s="33"/>
      <c r="J106" s="34" t="str">
        <f>IF([1]Alpha!P102=""," ",[1]Alpha!P102)</f>
        <v xml:space="preserve"> </v>
      </c>
      <c r="K106" s="34" t="str">
        <f>IF([1]Alpha!Q102=""," ",[1]Alpha!Q102)</f>
        <v xml:space="preserve"> </v>
      </c>
    </row>
    <row r="107" spans="1:11" x14ac:dyDescent="0.3">
      <c r="A107" s="29">
        <v>1095</v>
      </c>
      <c r="B107" s="29">
        <v>253</v>
      </c>
      <c r="C107" s="29">
        <v>896</v>
      </c>
      <c r="D107" s="37" t="s">
        <v>124</v>
      </c>
      <c r="E107" s="31" t="str">
        <f>IF([1]Alpha!I103=0," ",[1]Alpha!I103)</f>
        <v>Approved</v>
      </c>
      <c r="F107" s="32">
        <f>[1]Alpha!J103</f>
        <v>61749.64</v>
      </c>
      <c r="G107" s="32">
        <f>[1]Alpha!K103</f>
        <v>15627.93</v>
      </c>
      <c r="H107" s="33">
        <f t="shared" si="1"/>
        <v>77377.570000000007</v>
      </c>
      <c r="I107" s="33"/>
      <c r="J107" s="34" t="str">
        <f>IF([1]Alpha!P103=""," ",[1]Alpha!P103)</f>
        <v>Chad Fitzsimmons</v>
      </c>
      <c r="K107" s="34" t="str">
        <f>IF([1]Alpha!Q103=""," ",[1]Alpha!Q103)</f>
        <v>cfitzsimmons@rmges.org</v>
      </c>
    </row>
    <row r="108" spans="1:11" x14ac:dyDescent="0.3">
      <c r="A108" s="29">
        <v>3137</v>
      </c>
      <c r="B108" s="29">
        <v>254</v>
      </c>
      <c r="C108" s="29">
        <v>896</v>
      </c>
      <c r="D108" s="30" t="s">
        <v>125</v>
      </c>
      <c r="E108" s="31" t="str">
        <f>IF([1]Alpha!I104=0," ",[1]Alpha!I104)</f>
        <v>Approved</v>
      </c>
      <c r="F108" s="32">
        <f>[1]Alpha!J104</f>
        <v>2600</v>
      </c>
      <c r="G108" s="32">
        <f>[1]Alpha!K104</f>
        <v>0</v>
      </c>
      <c r="H108" s="33">
        <f t="shared" si="1"/>
        <v>2600</v>
      </c>
      <c r="I108" s="33"/>
      <c r="J108" s="34" t="str">
        <f>IF([1]Alpha!P104=""," ",[1]Alpha!P104)</f>
        <v>Chad Fitzsimmons</v>
      </c>
      <c r="K108" s="34" t="str">
        <f>IF([1]Alpha!Q104=""," ",[1]Alpha!Q104)</f>
        <v>cfitzsimmons@rmges.org</v>
      </c>
    </row>
    <row r="109" spans="1:11" x14ac:dyDescent="0.3">
      <c r="A109" s="29">
        <v>1096</v>
      </c>
      <c r="B109" s="29">
        <v>255</v>
      </c>
      <c r="C109" s="29">
        <v>890</v>
      </c>
      <c r="D109" s="37" t="s">
        <v>126</v>
      </c>
      <c r="E109" s="31" t="str">
        <f>IF([1]Alpha!I105=0," ",[1]Alpha!I105)</f>
        <v>No Schools</v>
      </c>
      <c r="F109" s="32">
        <f>[1]Alpha!J105</f>
        <v>0</v>
      </c>
      <c r="G109" s="32">
        <f>[1]Alpha!K105</f>
        <v>0</v>
      </c>
      <c r="H109" s="33">
        <f t="shared" si="1"/>
        <v>0</v>
      </c>
      <c r="I109" s="33"/>
      <c r="J109" s="34" t="str">
        <f>IF([1]Alpha!P105=""," ",[1]Alpha!P105)</f>
        <v xml:space="preserve"> </v>
      </c>
      <c r="K109" s="34" t="str">
        <f>IF([1]Alpha!Q105=""," ",[1]Alpha!Q105)</f>
        <v xml:space="preserve"> </v>
      </c>
    </row>
    <row r="110" spans="1:11" x14ac:dyDescent="0.3">
      <c r="A110" s="29">
        <v>1097</v>
      </c>
      <c r="B110" s="29">
        <v>256</v>
      </c>
      <c r="C110" s="29"/>
      <c r="D110" s="37" t="s">
        <v>127</v>
      </c>
      <c r="E110" s="31" t="str">
        <f>IF([1]Alpha!I106=0," ",[1]Alpha!I106)</f>
        <v>Approved</v>
      </c>
      <c r="F110" s="32">
        <f>[1]Alpha!J106</f>
        <v>77885</v>
      </c>
      <c r="G110" s="32">
        <f>[1]Alpha!K106</f>
        <v>45755</v>
      </c>
      <c r="H110" s="33">
        <f t="shared" si="1"/>
        <v>123640</v>
      </c>
      <c r="I110" s="33"/>
      <c r="J110" s="34" t="str">
        <f>IF([1]Alpha!P106=""," ",[1]Alpha!P106)</f>
        <v>Gwen Dionne</v>
      </c>
      <c r="K110" s="34" t="str">
        <f>IF([1]Alpha!Q106=""," ",[1]Alpha!Q106)</f>
        <v>gdionne@madawaskaschools.org</v>
      </c>
    </row>
    <row r="111" spans="1:11" x14ac:dyDescent="0.3">
      <c r="A111" s="29">
        <v>1739</v>
      </c>
      <c r="B111" s="29"/>
      <c r="C111" s="29"/>
      <c r="D111" s="37" t="s">
        <v>128</v>
      </c>
      <c r="E111" s="31" t="str">
        <f>IF([1]Alpha!I107=0," ",[1]Alpha!I107)</f>
        <v>Approved</v>
      </c>
      <c r="F111" s="32">
        <f>[1]Alpha!J107</f>
        <v>2972.26</v>
      </c>
      <c r="G111" s="32">
        <f>[1]Alpha!K107</f>
        <v>11181.03</v>
      </c>
      <c r="H111" s="33">
        <f t="shared" si="1"/>
        <v>14153.29</v>
      </c>
      <c r="I111" s="33"/>
      <c r="J111" s="34" t="str">
        <f>IF([1]Alpha!P107=""," ",[1]Alpha!P107)</f>
        <v>Melissa Browne</v>
      </c>
      <c r="K111" s="34" t="str">
        <f>IF([1]Alpha!Q107=""," ",[1]Alpha!Q107)</f>
        <v>mbrowne@mainevirtual.org</v>
      </c>
    </row>
    <row r="112" spans="1:11" x14ac:dyDescent="0.3">
      <c r="A112" s="29">
        <v>1102</v>
      </c>
      <c r="B112" s="29">
        <v>263</v>
      </c>
      <c r="C112" s="29">
        <v>896</v>
      </c>
      <c r="D112" s="30" t="s">
        <v>129</v>
      </c>
      <c r="E112" s="31" t="str">
        <f>IF([1]Alpha!I108=0," ",[1]Alpha!I108)</f>
        <v>No Schools</v>
      </c>
      <c r="F112" s="32">
        <f>[1]Alpha!J108</f>
        <v>0</v>
      </c>
      <c r="G112" s="32">
        <f>[1]Alpha!K108</f>
        <v>0</v>
      </c>
      <c r="H112" s="33">
        <f t="shared" si="1"/>
        <v>0</v>
      </c>
      <c r="I112" s="33"/>
      <c r="J112" s="34" t="str">
        <f>IF([1]Alpha!P108=""," ",[1]Alpha!P108)</f>
        <v xml:space="preserve"> </v>
      </c>
      <c r="K112" s="34" t="str">
        <f>IF([1]Alpha!Q108=""," ",[1]Alpha!Q108)</f>
        <v xml:space="preserve"> </v>
      </c>
    </row>
    <row r="113" spans="1:11" x14ac:dyDescent="0.3">
      <c r="A113" s="29">
        <v>1104</v>
      </c>
      <c r="B113" s="29">
        <v>270</v>
      </c>
      <c r="C113" s="29">
        <v>890</v>
      </c>
      <c r="D113" s="30" t="s">
        <v>130</v>
      </c>
      <c r="E113" s="31" t="str">
        <f>IF([1]Alpha!I109=0," ",[1]Alpha!I109)</f>
        <v>No Schools</v>
      </c>
      <c r="F113" s="32">
        <f>[1]Alpha!J109</f>
        <v>0</v>
      </c>
      <c r="G113" s="32">
        <f>[1]Alpha!K109</f>
        <v>0</v>
      </c>
      <c r="H113" s="33">
        <f t="shared" si="1"/>
        <v>0</v>
      </c>
      <c r="I113" s="33"/>
      <c r="J113" s="34" t="str">
        <f>IF([1]Alpha!P109=""," ",[1]Alpha!P109)</f>
        <v xml:space="preserve"> </v>
      </c>
      <c r="K113" s="34" t="str">
        <f>IF([1]Alpha!Q109=""," ",[1]Alpha!Q109)</f>
        <v xml:space="preserve"> </v>
      </c>
    </row>
    <row r="114" spans="1:11" x14ac:dyDescent="0.3">
      <c r="A114" s="29">
        <v>1193</v>
      </c>
      <c r="B114" s="29">
        <v>495</v>
      </c>
      <c r="C114" s="29"/>
      <c r="D114" s="30" t="s">
        <v>131</v>
      </c>
      <c r="E114" s="31" t="str">
        <f>IF([1]Alpha!I110=0," ",[1]Alpha!I110)</f>
        <v>No Schools</v>
      </c>
      <c r="F114" s="32">
        <f>[1]Alpha!J110</f>
        <v>0</v>
      </c>
      <c r="G114" s="32">
        <f>[1]Alpha!K110</f>
        <v>0</v>
      </c>
      <c r="H114" s="33">
        <f t="shared" si="1"/>
        <v>0</v>
      </c>
      <c r="I114" s="33"/>
      <c r="J114" s="34" t="str">
        <f>IF([1]Alpha!P110=""," ",[1]Alpha!P110)</f>
        <v xml:space="preserve"> </v>
      </c>
      <c r="K114" s="34" t="str">
        <f>IF([1]Alpha!Q110=""," ",[1]Alpha!Q110)</f>
        <v xml:space="preserve"> </v>
      </c>
    </row>
    <row r="115" spans="1:11" x14ac:dyDescent="0.3">
      <c r="A115" s="29">
        <v>1105</v>
      </c>
      <c r="B115" s="29">
        <v>271</v>
      </c>
      <c r="C115" s="29">
        <v>866</v>
      </c>
      <c r="D115" s="30" t="s">
        <v>132</v>
      </c>
      <c r="E115" s="31" t="str">
        <f>IF([1]Alpha!I111=0," ",[1]Alpha!I111)</f>
        <v>Approved</v>
      </c>
      <c r="F115" s="32">
        <f>[1]Alpha!J111</f>
        <v>33908.800000000003</v>
      </c>
      <c r="G115" s="32">
        <f>[1]Alpha!K111</f>
        <v>0</v>
      </c>
      <c r="H115" s="33">
        <f t="shared" si="1"/>
        <v>33908.800000000003</v>
      </c>
      <c r="I115" s="33"/>
      <c r="J115" s="34" t="str">
        <f>IF([1]Alpha!P111=""," ",[1]Alpha!P111)</f>
        <v>Jesse Page</v>
      </c>
      <c r="K115" s="34" t="str">
        <f>IF([1]Alpha!Q111=""," ",[1]Alpha!Q111)</f>
        <v>jdpage@emmm.org</v>
      </c>
    </row>
    <row r="116" spans="1:11" x14ac:dyDescent="0.3">
      <c r="A116" s="29">
        <v>1106</v>
      </c>
      <c r="B116" s="29">
        <v>276</v>
      </c>
      <c r="C116" s="29"/>
      <c r="D116" s="30" t="s">
        <v>133</v>
      </c>
      <c r="E116" s="31" t="str">
        <f>IF([1]Alpha!I112=0," ",[1]Alpha!I112)</f>
        <v>Approved</v>
      </c>
      <c r="F116" s="32">
        <f>[1]Alpha!J112</f>
        <v>18918.5</v>
      </c>
      <c r="G116" s="32">
        <f>[1]Alpha!K112</f>
        <v>0</v>
      </c>
      <c r="H116" s="33">
        <f t="shared" si="1"/>
        <v>18918.5</v>
      </c>
      <c r="I116" s="33"/>
      <c r="J116" s="34" t="str">
        <f>IF([1]Alpha!P112=""," ",[1]Alpha!P112)</f>
        <v>Patricia Clark</v>
      </c>
      <c r="K116" s="34" t="str">
        <f>IF([1]Alpha!Q112=""," ",[1]Alpha!Q112)</f>
        <v>tclark@milfordsd.org</v>
      </c>
    </row>
    <row r="117" spans="1:11" x14ac:dyDescent="0.3">
      <c r="A117" s="29">
        <v>1107</v>
      </c>
      <c r="B117" s="29">
        <v>277</v>
      </c>
      <c r="C117" s="29"/>
      <c r="D117" s="30" t="s">
        <v>134</v>
      </c>
      <c r="E117" s="31" t="str">
        <f>IF([1]Alpha!I113=0," ",[1]Alpha!I113)</f>
        <v>Approved</v>
      </c>
      <c r="F117" s="32">
        <f>[1]Alpha!J113</f>
        <v>31155.01</v>
      </c>
      <c r="G117" s="32">
        <f>[1]Alpha!K113</f>
        <v>16377.01</v>
      </c>
      <c r="H117" s="33">
        <f t="shared" si="1"/>
        <v>47532.02</v>
      </c>
      <c r="I117" s="33"/>
      <c r="J117" s="34" t="str">
        <f>IF([1]Alpha!P113=""," ",[1]Alpha!P113)</f>
        <v>Francis Boynton</v>
      </c>
      <c r="K117" s="34" t="str">
        <f>IF([1]Alpha!Q113=""," ",[1]Alpha!Q113)</f>
        <v>fboynton@millinocketschools.org</v>
      </c>
    </row>
    <row r="118" spans="1:11" x14ac:dyDescent="0.3">
      <c r="A118" s="29">
        <v>1109</v>
      </c>
      <c r="B118" s="29">
        <v>280</v>
      </c>
      <c r="C118" s="29"/>
      <c r="D118" s="37" t="s">
        <v>135</v>
      </c>
      <c r="E118" s="31" t="str">
        <f>IF([1]Alpha!I114=0," ",[1]Alpha!I114)</f>
        <v>Approved</v>
      </c>
      <c r="F118" s="32">
        <f>[1]Alpha!J114</f>
        <v>3745</v>
      </c>
      <c r="G118" s="32">
        <f>[1]Alpha!K114</f>
        <v>0</v>
      </c>
      <c r="H118" s="33">
        <f t="shared" si="1"/>
        <v>3745</v>
      </c>
      <c r="I118" s="33"/>
      <c r="J118" s="34" t="str">
        <f>IF([1]Alpha!P114=""," ",[1]Alpha!P114)</f>
        <v>Thomas Buescher</v>
      </c>
      <c r="K118" s="34" t="str">
        <f>IF([1]Alpha!Q114=""," ",[1]Alpha!Q114)</f>
        <v>thombuescher@gmail.com</v>
      </c>
    </row>
    <row r="119" spans="1:11" x14ac:dyDescent="0.3">
      <c r="A119" s="29">
        <v>1292</v>
      </c>
      <c r="B119" s="29">
        <v>917</v>
      </c>
      <c r="C119" s="29"/>
      <c r="D119" s="30" t="s">
        <v>136</v>
      </c>
      <c r="E119" s="31" t="str">
        <f>IF([1]Alpha!I115=0," ",[1]Alpha!I115)</f>
        <v>Approved</v>
      </c>
      <c r="F119" s="32">
        <f>[1]Alpha!J115</f>
        <v>0</v>
      </c>
      <c r="G119" s="32">
        <f>[1]Alpha!K115</f>
        <v>3725.16</v>
      </c>
      <c r="H119" s="33">
        <f t="shared" si="1"/>
        <v>3725.16</v>
      </c>
      <c r="I119" s="33"/>
      <c r="J119" s="34" t="str">
        <f>IF([1]Alpha!P115=""," ",[1]Alpha!P115)</f>
        <v>Lisa Martin</v>
      </c>
      <c r="K119" s="34" t="str">
        <f>IF([1]Alpha!Q115=""," ",[1]Alpha!Q115)</f>
        <v>lisa.martin@union103.org</v>
      </c>
    </row>
    <row r="120" spans="1:11" x14ac:dyDescent="0.3">
      <c r="A120" s="29">
        <v>1112</v>
      </c>
      <c r="B120" s="29">
        <v>291</v>
      </c>
      <c r="C120" s="29">
        <v>891</v>
      </c>
      <c r="D120" s="30" t="s">
        <v>137</v>
      </c>
      <c r="E120" s="31" t="str">
        <f>IF([1]Alpha!I116=0," ",[1]Alpha!I116)</f>
        <v>Approved</v>
      </c>
      <c r="F120" s="32">
        <f>[1]Alpha!J116</f>
        <v>36058</v>
      </c>
      <c r="G120" s="32">
        <f>[1]Alpha!K116</f>
        <v>0</v>
      </c>
      <c r="H120" s="33">
        <f t="shared" si="1"/>
        <v>36058</v>
      </c>
      <c r="I120" s="33"/>
      <c r="J120" s="34" t="str">
        <f>IF([1]Alpha!P116=""," ",[1]Alpha!P116)</f>
        <v>Julie Meltzer</v>
      </c>
      <c r="K120" s="34" t="str">
        <f>IF([1]Alpha!Q116=""," ",[1]Alpha!Q116)</f>
        <v>jmeltzer@mdirss.org</v>
      </c>
    </row>
    <row r="121" spans="1:11" x14ac:dyDescent="0.3">
      <c r="A121" s="29">
        <v>1204</v>
      </c>
      <c r="B121" s="29">
        <v>510</v>
      </c>
      <c r="C121" s="29">
        <v>895</v>
      </c>
      <c r="D121" s="30" t="s">
        <v>138</v>
      </c>
      <c r="E121" s="31" t="str">
        <f>IF([1]Alpha!I117=0," ",[1]Alpha!I117)</f>
        <v>No Schools</v>
      </c>
      <c r="F121" s="32">
        <f>[1]Alpha!J117</f>
        <v>0</v>
      </c>
      <c r="G121" s="32">
        <f>[1]Alpha!K117</f>
        <v>0</v>
      </c>
      <c r="H121" s="33">
        <f t="shared" si="1"/>
        <v>0</v>
      </c>
      <c r="I121" s="33"/>
      <c r="J121" s="34" t="str">
        <f>IF([1]Alpha!P117=""," ",[1]Alpha!P117)</f>
        <v xml:space="preserve"> </v>
      </c>
      <c r="K121" s="34" t="str">
        <f>IF([1]Alpha!Q117=""," ",[1]Alpha!Q117)</f>
        <v xml:space="preserve"> </v>
      </c>
    </row>
    <row r="122" spans="1:11" x14ac:dyDescent="0.3">
      <c r="A122" s="29">
        <v>1221</v>
      </c>
      <c r="B122" s="29">
        <v>527</v>
      </c>
      <c r="C122" s="29">
        <v>895</v>
      </c>
      <c r="D122" s="30" t="s">
        <v>139</v>
      </c>
      <c r="E122" s="31" t="str">
        <f>IF([1]Alpha!I118=0," ",[1]Alpha!I118)</f>
        <v>Approved</v>
      </c>
      <c r="F122" s="32">
        <f>[1]Alpha!J118</f>
        <v>91257.71</v>
      </c>
      <c r="G122" s="32">
        <f>[1]Alpha!K118</f>
        <v>42667.59</v>
      </c>
      <c r="H122" s="33">
        <f t="shared" si="1"/>
        <v>133925.29999999999</v>
      </c>
      <c r="I122" s="33"/>
      <c r="J122" s="34" t="str">
        <f>IF([1]Alpha!P118=""," ",[1]Alpha!P118)</f>
        <v>Jamie Pelletier</v>
      </c>
      <c r="K122" s="34" t="str">
        <f>IF([1]Alpha!Q118=""," ",[1]Alpha!Q118)</f>
        <v>jamiepelletier@sad27.org</v>
      </c>
    </row>
    <row r="123" spans="1:11" x14ac:dyDescent="0.3">
      <c r="A123" s="29">
        <v>1240</v>
      </c>
      <c r="B123" s="29">
        <v>546</v>
      </c>
      <c r="C123" s="29">
        <v>894</v>
      </c>
      <c r="D123" s="37" t="s">
        <v>140</v>
      </c>
      <c r="E123" s="31" t="str">
        <f>IF([1]Alpha!I119=0," ",[1]Alpha!I119)</f>
        <v>Approved</v>
      </c>
      <c r="F123" s="32">
        <f>[1]Alpha!J119</f>
        <v>1000</v>
      </c>
      <c r="G123" s="32">
        <f>[1]Alpha!K119</f>
        <v>1000</v>
      </c>
      <c r="H123" s="33">
        <f t="shared" si="1"/>
        <v>2000</v>
      </c>
      <c r="I123" s="33"/>
      <c r="J123" s="34" t="str">
        <f>IF([1]Alpha!P119=""," ",[1]Alpha!P119)</f>
        <v>Matthew Drewette-Card</v>
      </c>
      <c r="K123" s="34" t="str">
        <f>IF([1]Alpha!Q119=""," ",[1]Alpha!Q119)</f>
        <v>mdrewette-card@aos94.org</v>
      </c>
    </row>
    <row r="124" spans="1:11" x14ac:dyDescent="0.3">
      <c r="A124" s="29">
        <v>1267</v>
      </c>
      <c r="B124" s="29">
        <v>576</v>
      </c>
      <c r="C124" s="29">
        <v>891</v>
      </c>
      <c r="D124" s="30" t="s">
        <v>141</v>
      </c>
      <c r="E124" s="31" t="str">
        <f>IF([1]Alpha!I120=0," ",[1]Alpha!I120)</f>
        <v>Waiver</v>
      </c>
      <c r="F124" s="32">
        <f>[1]Alpha!J120</f>
        <v>0</v>
      </c>
      <c r="G124" s="32">
        <f>[1]Alpha!K120</f>
        <v>0</v>
      </c>
      <c r="H124" s="33">
        <f t="shared" si="1"/>
        <v>0</v>
      </c>
      <c r="I124" s="33"/>
      <c r="J124" s="34" t="str">
        <f>IF([1]Alpha!P120=""," ",[1]Alpha!P120)</f>
        <v>Julie Meltzer</v>
      </c>
      <c r="K124" s="34" t="str">
        <f>IF([1]Alpha!Q120=""," ",[1]Alpha!Q120)</f>
        <v>jmeltzer@mdirss.org</v>
      </c>
    </row>
    <row r="125" spans="1:11" x14ac:dyDescent="0.3">
      <c r="A125" s="29">
        <v>1283</v>
      </c>
      <c r="B125" s="29">
        <v>907</v>
      </c>
      <c r="C125" s="29">
        <v>891</v>
      </c>
      <c r="D125" s="37" t="s">
        <v>142</v>
      </c>
      <c r="E125" s="31" t="str">
        <f>IF([1]Alpha!I121=0," ",[1]Alpha!I121)</f>
        <v>Approved</v>
      </c>
      <c r="F125" s="32">
        <f>[1]Alpha!J121</f>
        <v>0</v>
      </c>
      <c r="G125" s="32">
        <f>[1]Alpha!K121</f>
        <v>42080</v>
      </c>
      <c r="H125" s="33">
        <f t="shared" si="1"/>
        <v>42080</v>
      </c>
      <c r="I125" s="33"/>
      <c r="J125" s="34" t="str">
        <f>IF([1]Alpha!P121=""," ",[1]Alpha!P121)</f>
        <v>Julie Meltzer</v>
      </c>
      <c r="K125" s="34" t="str">
        <f>IF([1]Alpha!Q121=""," ",[1]Alpha!Q121)</f>
        <v>jmeltzer@mdirss.org</v>
      </c>
    </row>
    <row r="126" spans="1:11" x14ac:dyDescent="0.3">
      <c r="A126" s="29">
        <v>1114</v>
      </c>
      <c r="B126" s="29">
        <v>294</v>
      </c>
      <c r="C126" s="29"/>
      <c r="D126" s="30" t="s">
        <v>143</v>
      </c>
      <c r="E126" s="31" t="str">
        <f>IF([1]Alpha!I122=0," ",[1]Alpha!I122)</f>
        <v>No Schools</v>
      </c>
      <c r="F126" s="32">
        <f>[1]Alpha!J122</f>
        <v>0</v>
      </c>
      <c r="G126" s="32">
        <f>[1]Alpha!K122</f>
        <v>0</v>
      </c>
      <c r="H126" s="33">
        <f t="shared" si="1"/>
        <v>0</v>
      </c>
      <c r="I126" s="33"/>
      <c r="J126" s="34" t="str">
        <f>IF([1]Alpha!P122=""," ",[1]Alpha!P122)</f>
        <v xml:space="preserve"> </v>
      </c>
      <c r="K126" s="34" t="str">
        <f>IF([1]Alpha!Q122=""," ",[1]Alpha!Q122)</f>
        <v xml:space="preserve"> </v>
      </c>
    </row>
    <row r="127" spans="1:11" x14ac:dyDescent="0.3">
      <c r="A127" s="29">
        <v>1116</v>
      </c>
      <c r="B127" s="29">
        <v>305</v>
      </c>
      <c r="C127" s="29"/>
      <c r="D127" s="37" t="s">
        <v>144</v>
      </c>
      <c r="E127" s="31" t="str">
        <f>IF([1]Alpha!I123=0," ",[1]Alpha!I123)</f>
        <v>No Schools</v>
      </c>
      <c r="F127" s="32">
        <f>[1]Alpha!J123</f>
        <v>0</v>
      </c>
      <c r="G127" s="32">
        <f>[1]Alpha!K123</f>
        <v>0</v>
      </c>
      <c r="H127" s="33">
        <f t="shared" si="1"/>
        <v>0</v>
      </c>
      <c r="I127" s="33"/>
      <c r="J127" s="34" t="str">
        <f>IF([1]Alpha!P123=""," ",[1]Alpha!P123)</f>
        <v>Linda Ross</v>
      </c>
      <c r="K127" s="34" t="str">
        <f>IF([1]Alpha!Q123=""," ",[1]Alpha!Q123)</f>
        <v>linda.ross@schoolunion122.net</v>
      </c>
    </row>
    <row r="128" spans="1:11" x14ac:dyDescent="0.3">
      <c r="A128" s="29">
        <v>1115</v>
      </c>
      <c r="B128" s="29">
        <v>297</v>
      </c>
      <c r="C128" s="29">
        <v>893</v>
      </c>
      <c r="D128" s="30" t="s">
        <v>145</v>
      </c>
      <c r="E128" s="31" t="str">
        <f>IF([1]Alpha!I124=0," ",[1]Alpha!I124)</f>
        <v>No Schools</v>
      </c>
      <c r="F128" s="32">
        <f>[1]Alpha!J124</f>
        <v>0</v>
      </c>
      <c r="G128" s="32">
        <f>[1]Alpha!K124</f>
        <v>0</v>
      </c>
      <c r="H128" s="33">
        <f t="shared" si="1"/>
        <v>0</v>
      </c>
      <c r="I128" s="33"/>
      <c r="J128" s="34" t="str">
        <f>IF([1]Alpha!P124=""," ",[1]Alpha!P124)</f>
        <v xml:space="preserve"> </v>
      </c>
      <c r="K128" s="34" t="str">
        <f>IF([1]Alpha!Q124=""," ",[1]Alpha!Q124)</f>
        <v xml:space="preserve"> </v>
      </c>
    </row>
    <row r="129" spans="1:11" x14ac:dyDescent="0.3">
      <c r="A129" s="29">
        <v>1117</v>
      </c>
      <c r="B129" s="29">
        <v>307</v>
      </c>
      <c r="C129" s="29">
        <v>893</v>
      </c>
      <c r="D129" s="37" t="s">
        <v>146</v>
      </c>
      <c r="E129" s="31" t="str">
        <f>IF([1]Alpha!I125=0," ",[1]Alpha!I125)</f>
        <v>Approved</v>
      </c>
      <c r="F129" s="32">
        <f>[1]Alpha!J125</f>
        <v>0</v>
      </c>
      <c r="G129" s="32">
        <f>[1]Alpha!K125</f>
        <v>0</v>
      </c>
      <c r="H129" s="33">
        <f t="shared" si="1"/>
        <v>0</v>
      </c>
      <c r="I129" s="33"/>
      <c r="J129" s="34" t="str">
        <f>IF([1]Alpha!P125=""," ",[1]Alpha!P125)</f>
        <v>Martin Mackey</v>
      </c>
      <c r="K129" s="34" t="str">
        <f>IF([1]Alpha!Q125=""," ",[1]Alpha!Q125)</f>
        <v>mmackey@aos93.org</v>
      </c>
    </row>
    <row r="130" spans="1:11" x14ac:dyDescent="0.3">
      <c r="A130" s="29">
        <v>1118</v>
      </c>
      <c r="B130" s="29">
        <v>310</v>
      </c>
      <c r="C130" s="29">
        <v>896</v>
      </c>
      <c r="D130" s="30" t="s">
        <v>147</v>
      </c>
      <c r="E130" s="31" t="str">
        <f>IF([1]Alpha!I126=0," ",[1]Alpha!I126)</f>
        <v>No Schools</v>
      </c>
      <c r="F130" s="32">
        <f>[1]Alpha!J126</f>
        <v>0</v>
      </c>
      <c r="G130" s="32">
        <f>[1]Alpha!K126</f>
        <v>0</v>
      </c>
      <c r="H130" s="33">
        <f t="shared" si="1"/>
        <v>0</v>
      </c>
      <c r="I130" s="33"/>
      <c r="J130" s="34" t="str">
        <f>IF([1]Alpha!P126=""," ",[1]Alpha!P126)</f>
        <v xml:space="preserve"> </v>
      </c>
      <c r="K130" s="34" t="str">
        <f>IF([1]Alpha!Q126=""," ",[1]Alpha!Q126)</f>
        <v xml:space="preserve"> </v>
      </c>
    </row>
    <row r="131" spans="1:11" x14ac:dyDescent="0.3">
      <c r="A131" s="29">
        <v>3239</v>
      </c>
      <c r="B131" s="29">
        <v>312</v>
      </c>
      <c r="C131" s="29"/>
      <c r="D131" s="30" t="s">
        <v>148</v>
      </c>
      <c r="E131" s="31" t="str">
        <f>IF([1]Alpha!I127=0," ",[1]Alpha!I127)</f>
        <v>Approved</v>
      </c>
      <c r="F131" s="32">
        <f>[1]Alpha!J127</f>
        <v>13562.66</v>
      </c>
      <c r="G131" s="32">
        <f>[1]Alpha!K127</f>
        <v>0</v>
      </c>
      <c r="H131" s="33">
        <f t="shared" si="1"/>
        <v>13562.66</v>
      </c>
      <c r="I131" s="33"/>
      <c r="J131" s="34" t="str">
        <f>IF([1]Alpha!P127=""," ",[1]Alpha!P127)</f>
        <v>Christine Neville</v>
      </c>
      <c r="K131" s="34" t="str">
        <f>IF([1]Alpha!Q127=""," ",[1]Alpha!Q127)</f>
        <v>cneville@drinkwaterschool.org</v>
      </c>
    </row>
    <row r="132" spans="1:11" x14ac:dyDescent="0.3">
      <c r="A132" s="29">
        <v>1121</v>
      </c>
      <c r="B132" s="29">
        <v>322</v>
      </c>
      <c r="C132" s="29"/>
      <c r="D132" s="30" t="s">
        <v>149</v>
      </c>
      <c r="E132" s="31" t="str">
        <f>IF([1]Alpha!I128=0," ",[1]Alpha!I128)</f>
        <v>No Schools</v>
      </c>
      <c r="F132" s="32">
        <f>[1]Alpha!J128</f>
        <v>0</v>
      </c>
      <c r="G132" s="32">
        <f>[1]Alpha!K128</f>
        <v>0</v>
      </c>
      <c r="H132" s="33">
        <f t="shared" si="1"/>
        <v>0</v>
      </c>
      <c r="I132" s="33"/>
      <c r="J132" s="34" t="str">
        <f>IF([1]Alpha!P128=""," ",[1]Alpha!P128)</f>
        <v xml:space="preserve"> </v>
      </c>
      <c r="K132" s="34" t="str">
        <f>IF([1]Alpha!Q128=""," ",[1]Alpha!Q128)</f>
        <v xml:space="preserve"> </v>
      </c>
    </row>
    <row r="133" spans="1:11" x14ac:dyDescent="0.3">
      <c r="A133" s="29">
        <v>1124</v>
      </c>
      <c r="B133" s="29">
        <v>325</v>
      </c>
      <c r="C133" s="29">
        <v>847</v>
      </c>
      <c r="D133" s="30" t="s">
        <v>150</v>
      </c>
      <c r="E133" s="31" t="str">
        <f>IF([1]Alpha!I129=0," ",[1]Alpha!I129)</f>
        <v>Approved</v>
      </c>
      <c r="F133" s="32">
        <f>[1]Alpha!J129</f>
        <v>48908.65</v>
      </c>
      <c r="G133" s="32">
        <f>[1]Alpha!K129</f>
        <v>0</v>
      </c>
      <c r="H133" s="33">
        <f t="shared" si="1"/>
        <v>48908.65</v>
      </c>
      <c r="I133" s="33"/>
      <c r="J133" s="34" t="str">
        <f>IF([1]Alpha!P129=""," ",[1]Alpha!P129)</f>
        <v>Patricia Currie Wright</v>
      </c>
      <c r="K133" s="34" t="str">
        <f>IF([1]Alpha!Q129=""," ",[1]Alpha!Q129)</f>
        <v>p.currie-wright@cdsedu.org</v>
      </c>
    </row>
    <row r="134" spans="1:11" ht="30.6" x14ac:dyDescent="0.3">
      <c r="A134" s="29">
        <v>1125</v>
      </c>
      <c r="B134" s="29">
        <v>327</v>
      </c>
      <c r="C134" s="29"/>
      <c r="D134" s="30" t="s">
        <v>151</v>
      </c>
      <c r="E134" s="31" t="str">
        <f>IF([1]Alpha!I130=0," ",[1]Alpha!I130)</f>
        <v>No Application Received/ Not Approved</v>
      </c>
      <c r="F134" s="32">
        <f>[1]Alpha!J130</f>
        <v>0</v>
      </c>
      <c r="G134" s="32">
        <f>[1]Alpha!K130</f>
        <v>0</v>
      </c>
      <c r="H134" s="33">
        <f t="shared" si="1"/>
        <v>0</v>
      </c>
      <c r="I134" s="33"/>
      <c r="J134" s="34" t="str">
        <f>IF([1]Alpha!P130=""," ",[1]Alpha!P130)</f>
        <v>Mary Ann Parkes</v>
      </c>
      <c r="K134" s="34" t="str">
        <f>IF([1]Alpha!Q130=""," ",[1]Alpha!Q130)</f>
        <v>mparkes@beechhillschool.org</v>
      </c>
    </row>
    <row r="135" spans="1:11" x14ac:dyDescent="0.3">
      <c r="A135" s="29">
        <v>1127</v>
      </c>
      <c r="B135" s="29">
        <v>339</v>
      </c>
      <c r="C135" s="29">
        <v>877</v>
      </c>
      <c r="D135" s="30" t="s">
        <v>152</v>
      </c>
      <c r="E135" s="31" t="str">
        <f>IF([1]Alpha!I131=0," ",[1]Alpha!I131)</f>
        <v>Approved</v>
      </c>
      <c r="F135" s="32">
        <f>[1]Alpha!J131</f>
        <v>4589.8900000000003</v>
      </c>
      <c r="G135" s="32">
        <f>[1]Alpha!K131</f>
        <v>0</v>
      </c>
      <c r="H135" s="33">
        <f t="shared" si="1"/>
        <v>4589.8900000000003</v>
      </c>
      <c r="I135" s="33"/>
      <c r="J135" s="34" t="str">
        <f>IF([1]Alpha!P131=""," ",[1]Alpha!P131)</f>
        <v>Deborah Jamieson</v>
      </c>
      <c r="K135" s="34" t="str">
        <f>IF([1]Alpha!Q131=""," ",[1]Alpha!Q131)</f>
        <v>dmj_04666@yahoo.com</v>
      </c>
    </row>
    <row r="136" spans="1:11" x14ac:dyDescent="0.3">
      <c r="A136" s="29">
        <v>1128</v>
      </c>
      <c r="B136" s="29">
        <v>340</v>
      </c>
      <c r="C136" s="29"/>
      <c r="D136" s="37" t="s">
        <v>153</v>
      </c>
      <c r="E136" s="31" t="str">
        <f>IF([1]Alpha!I132=0," ",[1]Alpha!I132)</f>
        <v>Approved</v>
      </c>
      <c r="F136" s="32">
        <f>[1]Alpha!J132</f>
        <v>4300</v>
      </c>
      <c r="G136" s="32">
        <f>[1]Alpha!K132</f>
        <v>0</v>
      </c>
      <c r="H136" s="33">
        <f t="shared" si="1"/>
        <v>4300</v>
      </c>
      <c r="I136" s="33"/>
      <c r="J136" s="34" t="str">
        <f>IF([1]Alpha!P132=""," ",[1]Alpha!P132)</f>
        <v>Dawn McLaughlin</v>
      </c>
      <c r="K136" s="34" t="str">
        <f>IF([1]Alpha!Q132=""," ",[1]Alpha!Q132)</f>
        <v>dmclaughlin@schoolunion93.org</v>
      </c>
    </row>
    <row r="137" spans="1:11" x14ac:dyDescent="0.3">
      <c r="A137" s="29">
        <v>1129</v>
      </c>
      <c r="B137" s="29">
        <v>342</v>
      </c>
      <c r="C137" s="29">
        <v>877</v>
      </c>
      <c r="D137" s="37" t="s">
        <v>154</v>
      </c>
      <c r="E137" s="31" t="str">
        <f>IF([1]Alpha!I133=0," ",[1]Alpha!I133)</f>
        <v>Waiver</v>
      </c>
      <c r="F137" s="32">
        <f>[1]Alpha!J133</f>
        <v>0</v>
      </c>
      <c r="G137" s="32">
        <f>[1]Alpha!K133</f>
        <v>0</v>
      </c>
      <c r="H137" s="33">
        <f t="shared" si="1"/>
        <v>0</v>
      </c>
      <c r="I137" s="33"/>
      <c r="J137" s="34" t="str">
        <f>IF([1]Alpha!P133=""," ",[1]Alpha!P133)</f>
        <v>Linda Green</v>
      </c>
      <c r="K137" s="34" t="str">
        <f>IF([1]Alpha!Q133=""," ",[1]Alpha!Q133)</f>
        <v>lgreen@shead.org</v>
      </c>
    </row>
    <row r="138" spans="1:11" ht="30.6" x14ac:dyDescent="0.3">
      <c r="A138" s="29">
        <v>1272</v>
      </c>
      <c r="B138" s="29">
        <v>793</v>
      </c>
      <c r="C138" s="29"/>
      <c r="D138" s="30" t="s">
        <v>155</v>
      </c>
      <c r="E138" s="31" t="str">
        <f>IF([1]Alpha!I134=0," ",[1]Alpha!I134)</f>
        <v>No Application Received/ Not Approved</v>
      </c>
      <c r="F138" s="32">
        <f>[1]Alpha!J134</f>
        <v>0</v>
      </c>
      <c r="G138" s="32">
        <f>[1]Alpha!K134</f>
        <v>0</v>
      </c>
      <c r="H138" s="33">
        <f t="shared" ref="H138:H201" si="2">SUM(F138:G138)</f>
        <v>0</v>
      </c>
      <c r="I138" s="33"/>
      <c r="J138" s="34" t="str">
        <f>IF([1]Alpha!P134=""," ",[1]Alpha!P134)</f>
        <v>Linda Mcleod</v>
      </c>
      <c r="K138" s="34" t="str">
        <f>IF([1]Alpha!Q134=""," ",[1]Alpha!Q134)</f>
        <v>linda.mcleod@bie.edu</v>
      </c>
    </row>
    <row r="139" spans="1:11" x14ac:dyDescent="0.3">
      <c r="A139" s="29">
        <v>1132</v>
      </c>
      <c r="B139" s="29">
        <v>348</v>
      </c>
      <c r="C139" s="29"/>
      <c r="D139" s="30" t="s">
        <v>156</v>
      </c>
      <c r="E139" s="31" t="str">
        <f>IF([1]Alpha!I135=0," ",[1]Alpha!I135)</f>
        <v>No Schools</v>
      </c>
      <c r="F139" s="32">
        <f>[1]Alpha!J135</f>
        <v>0</v>
      </c>
      <c r="G139" s="32">
        <f>[1]Alpha!K135</f>
        <v>0</v>
      </c>
      <c r="H139" s="33">
        <f t="shared" si="2"/>
        <v>0</v>
      </c>
      <c r="I139" s="33"/>
      <c r="J139" s="34" t="str">
        <f>IF([1]Alpha!P135=""," ",[1]Alpha!P135)</f>
        <v xml:space="preserve"> </v>
      </c>
      <c r="K139" s="34" t="str">
        <f>IF([1]Alpha!Q135=""," ",[1]Alpha!Q135)</f>
        <v xml:space="preserve"> </v>
      </c>
    </row>
    <row r="140" spans="1:11" x14ac:dyDescent="0.3">
      <c r="A140" s="29">
        <v>3208</v>
      </c>
      <c r="B140" s="29">
        <v>351</v>
      </c>
      <c r="C140" s="29"/>
      <c r="D140" s="37" t="s">
        <v>157</v>
      </c>
      <c r="E140" s="31" t="str">
        <f>IF([1]Alpha!I136=0," ",[1]Alpha!I136)</f>
        <v>No Schools</v>
      </c>
      <c r="F140" s="32">
        <f>[1]Alpha!J136</f>
        <v>0</v>
      </c>
      <c r="G140" s="32">
        <f>[1]Alpha!K136</f>
        <v>0</v>
      </c>
      <c r="H140" s="33">
        <f t="shared" si="2"/>
        <v>0</v>
      </c>
      <c r="I140" s="33"/>
      <c r="J140" s="34" t="str">
        <f>IF([1]Alpha!P136=""," ",[1]Alpha!P136)</f>
        <v xml:space="preserve"> </v>
      </c>
      <c r="K140" s="34" t="str">
        <f>IF([1]Alpha!Q136=""," ",[1]Alpha!Q136)</f>
        <v xml:space="preserve"> </v>
      </c>
    </row>
    <row r="141" spans="1:11" x14ac:dyDescent="0.3">
      <c r="A141" s="29">
        <v>1134</v>
      </c>
      <c r="B141" s="29">
        <v>353</v>
      </c>
      <c r="C141" s="29"/>
      <c r="D141" s="37" t="s">
        <v>158</v>
      </c>
      <c r="E141" s="31" t="str">
        <f>IF([1]Alpha!I137=0," ",[1]Alpha!I137)</f>
        <v>Approved</v>
      </c>
      <c r="F141" s="32">
        <f>[1]Alpha!J137</f>
        <v>427569.26</v>
      </c>
      <c r="G141" s="32">
        <f>[1]Alpha!K137</f>
        <v>0</v>
      </c>
      <c r="H141" s="33">
        <f t="shared" si="2"/>
        <v>427569.26</v>
      </c>
      <c r="I141" s="33"/>
      <c r="J141" s="34" t="str">
        <f>IF([1]Alpha!P137=""," ",[1]Alpha!P137)</f>
        <v>Kathleen Ball</v>
      </c>
      <c r="K141" s="34" t="str">
        <f>IF([1]Alpha!Q137=""," ",[1]Alpha!Q137)</f>
        <v>ballk@portlandschools.org</v>
      </c>
    </row>
    <row r="142" spans="1:11" x14ac:dyDescent="0.3">
      <c r="A142" s="29">
        <v>1136</v>
      </c>
      <c r="B142" s="29">
        <v>357</v>
      </c>
      <c r="C142" s="29">
        <v>890</v>
      </c>
      <c r="D142" s="37" t="s">
        <v>159</v>
      </c>
      <c r="E142" s="31" t="str">
        <f>IF([1]Alpha!I138=0," ",[1]Alpha!I138)</f>
        <v>Approved</v>
      </c>
      <c r="F142" s="32">
        <f>[1]Alpha!J138</f>
        <v>34326</v>
      </c>
      <c r="G142" s="32">
        <f>[1]Alpha!K138</f>
        <v>0</v>
      </c>
      <c r="H142" s="33">
        <f t="shared" si="2"/>
        <v>34326</v>
      </c>
      <c r="I142" s="33"/>
      <c r="J142" s="34" t="str">
        <f>IF([1]Alpha!P138=""," ",[1]Alpha!P138)</f>
        <v>Michele Cochran-Barnes</v>
      </c>
      <c r="K142" s="34" t="str">
        <f>IF([1]Alpha!Q138=""," ",[1]Alpha!Q138)</f>
        <v>mcbarnes@su107.org</v>
      </c>
    </row>
    <row r="143" spans="1:11" x14ac:dyDescent="0.3">
      <c r="A143" s="29">
        <v>1141</v>
      </c>
      <c r="B143" s="29">
        <v>364</v>
      </c>
      <c r="C143" s="29">
        <v>890</v>
      </c>
      <c r="D143" s="30" t="s">
        <v>160</v>
      </c>
      <c r="E143" s="31" t="str">
        <f>IF([1]Alpha!I139=0," ",[1]Alpha!I139)</f>
        <v>No Schools</v>
      </c>
      <c r="F143" s="32">
        <f>[1]Alpha!J139</f>
        <v>0</v>
      </c>
      <c r="G143" s="32">
        <f>[1]Alpha!K139</f>
        <v>0</v>
      </c>
      <c r="H143" s="33">
        <f t="shared" si="2"/>
        <v>0</v>
      </c>
      <c r="I143" s="33"/>
      <c r="J143" s="34" t="str">
        <f>IF([1]Alpha!P139=""," ",[1]Alpha!P139)</f>
        <v xml:space="preserve"> </v>
      </c>
      <c r="K143" s="34" t="str">
        <f>IF([1]Alpha!Q139=""," ",[1]Alpha!Q139)</f>
        <v xml:space="preserve"> </v>
      </c>
    </row>
    <row r="144" spans="1:11" x14ac:dyDescent="0.3">
      <c r="A144" s="29">
        <v>1143</v>
      </c>
      <c r="B144" s="29">
        <v>367</v>
      </c>
      <c r="C144" s="29">
        <v>877</v>
      </c>
      <c r="D144" s="30" t="s">
        <v>161</v>
      </c>
      <c r="E144" s="31" t="str">
        <f>IF([1]Alpha!I140=0," ",[1]Alpha!I140)</f>
        <v>No Schools</v>
      </c>
      <c r="F144" s="32">
        <f>[1]Alpha!J140</f>
        <v>0</v>
      </c>
      <c r="G144" s="32">
        <f>[1]Alpha!K140</f>
        <v>0</v>
      </c>
      <c r="H144" s="33">
        <f t="shared" si="2"/>
        <v>0</v>
      </c>
      <c r="I144" s="33"/>
      <c r="J144" s="34" t="str">
        <f>IF([1]Alpha!P140=""," ",[1]Alpha!P140)</f>
        <v xml:space="preserve"> </v>
      </c>
      <c r="K144" s="34" t="str">
        <f>IF([1]Alpha!Q140=""," ",[1]Alpha!Q140)</f>
        <v xml:space="preserve"> </v>
      </c>
    </row>
    <row r="145" spans="1:11" x14ac:dyDescent="0.3">
      <c r="A145" s="29">
        <v>1145</v>
      </c>
      <c r="B145" s="29">
        <v>371</v>
      </c>
      <c r="C145" s="29">
        <v>896</v>
      </c>
      <c r="D145" s="30" t="s">
        <v>162</v>
      </c>
      <c r="E145" s="31" t="str">
        <f>IF([1]Alpha!I141=0," ",[1]Alpha!I141)</f>
        <v>No Schools</v>
      </c>
      <c r="F145" s="32">
        <f>[1]Alpha!J141</f>
        <v>0</v>
      </c>
      <c r="G145" s="32">
        <f>[1]Alpha!K141</f>
        <v>0</v>
      </c>
      <c r="H145" s="33">
        <f t="shared" si="2"/>
        <v>0</v>
      </c>
      <c r="I145" s="33"/>
      <c r="J145" s="34" t="str">
        <f>IF([1]Alpha!P141=""," ",[1]Alpha!P141)</f>
        <v xml:space="preserve"> </v>
      </c>
      <c r="K145" s="34" t="str">
        <f>IF([1]Alpha!Q141=""," ",[1]Alpha!Q141)</f>
        <v xml:space="preserve"> </v>
      </c>
    </row>
    <row r="146" spans="1:11" x14ac:dyDescent="0.3">
      <c r="A146" s="29">
        <v>3152</v>
      </c>
      <c r="B146" s="29">
        <v>801</v>
      </c>
      <c r="C146" s="29"/>
      <c r="D146" s="30" t="s">
        <v>163</v>
      </c>
      <c r="E146" s="31" t="str">
        <f>IF([1]Alpha!I142=0," ",[1]Alpha!I142)</f>
        <v>Approved</v>
      </c>
      <c r="F146" s="32">
        <f>[1]Alpha!J142</f>
        <v>164928.59</v>
      </c>
      <c r="G146" s="32">
        <f>[1]Alpha!K142</f>
        <v>0</v>
      </c>
      <c r="H146" s="33">
        <f t="shared" si="2"/>
        <v>164928.59</v>
      </c>
      <c r="I146" s="33"/>
      <c r="J146" s="34" t="str">
        <f>IF([1]Alpha!P142=""," ",[1]Alpha!P142)</f>
        <v>Katie Joseph</v>
      </c>
      <c r="K146" s="34" t="str">
        <f>IF([1]Alpha!Q142=""," ",[1]Alpha!Q142)</f>
        <v>kjoseph@rsu1.org</v>
      </c>
    </row>
    <row r="147" spans="1:11" x14ac:dyDescent="0.3">
      <c r="A147" s="29">
        <v>3156</v>
      </c>
      <c r="B147" s="29">
        <v>802</v>
      </c>
      <c r="C147" s="29"/>
      <c r="D147" s="30" t="s">
        <v>164</v>
      </c>
      <c r="E147" s="31" t="str">
        <f>IF([1]Alpha!I143=0," ",[1]Alpha!I143)</f>
        <v>Waiver</v>
      </c>
      <c r="F147" s="32">
        <f>[1]Alpha!J143</f>
        <v>0</v>
      </c>
      <c r="G147" s="32">
        <f>[1]Alpha!K143</f>
        <v>0</v>
      </c>
      <c r="H147" s="33">
        <f t="shared" si="2"/>
        <v>0</v>
      </c>
      <c r="I147" s="33"/>
      <c r="J147" s="34" t="str">
        <f>IF([1]Alpha!P143=""," ",[1]Alpha!P143)</f>
        <v>Matt Shea</v>
      </c>
      <c r="K147" s="34" t="str">
        <f>IF([1]Alpha!Q143=""," ",[1]Alpha!Q143)</f>
        <v>mshea@kidsrsu.org</v>
      </c>
    </row>
    <row r="148" spans="1:11" x14ac:dyDescent="0.3">
      <c r="A148" s="29">
        <v>1197</v>
      </c>
      <c r="B148" s="29">
        <v>503</v>
      </c>
      <c r="C148" s="29"/>
      <c r="D148" s="30" t="s">
        <v>165</v>
      </c>
      <c r="E148" s="31" t="str">
        <f>IF([1]Alpha!I144=0," ",[1]Alpha!I144)</f>
        <v>Approved</v>
      </c>
      <c r="F148" s="32">
        <f>[1]Alpha!J144</f>
        <v>64109</v>
      </c>
      <c r="G148" s="32">
        <f>[1]Alpha!K144</f>
        <v>29900</v>
      </c>
      <c r="H148" s="33">
        <f t="shared" si="2"/>
        <v>94009</v>
      </c>
      <c r="I148" s="33"/>
      <c r="J148" s="34" t="str">
        <f>IF([1]Alpha!P144=""," ",[1]Alpha!P144)</f>
        <v>Jean Skorapa</v>
      </c>
      <c r="K148" s="34" t="str">
        <f>IF([1]Alpha!Q144=""," ",[1]Alpha!Q144)</f>
        <v>jskorapa@rsu3.org</v>
      </c>
    </row>
    <row r="149" spans="1:11" x14ac:dyDescent="0.3">
      <c r="A149" s="29">
        <v>3157</v>
      </c>
      <c r="B149" s="29">
        <v>804</v>
      </c>
      <c r="C149" s="29"/>
      <c r="D149" s="30" t="s">
        <v>166</v>
      </c>
      <c r="E149" s="31" t="str">
        <f>IF([1]Alpha!I145=0," ",[1]Alpha!I145)</f>
        <v>Approved</v>
      </c>
      <c r="F149" s="32">
        <f>[1]Alpha!J145</f>
        <v>54869.54</v>
      </c>
      <c r="G149" s="32">
        <f>[1]Alpha!K145</f>
        <v>25705.18</v>
      </c>
      <c r="H149" s="33">
        <f t="shared" si="2"/>
        <v>80574.720000000001</v>
      </c>
      <c r="I149" s="33"/>
      <c r="J149" s="34" t="str">
        <f>IF([1]Alpha!P145=""," ",[1]Alpha!P145)</f>
        <v>Kathy Martin</v>
      </c>
      <c r="K149" s="34" t="str">
        <f>IF([1]Alpha!Q145=""," ",[1]Alpha!Q145)</f>
        <v>Kathy.martin@rsu4.org</v>
      </c>
    </row>
    <row r="150" spans="1:11" x14ac:dyDescent="0.3">
      <c r="A150" s="29">
        <v>3158</v>
      </c>
      <c r="B150" s="29">
        <v>805</v>
      </c>
      <c r="C150" s="29"/>
      <c r="D150" s="30" t="s">
        <v>167</v>
      </c>
      <c r="E150" s="31" t="str">
        <f>IF([1]Alpha!I146=0," ",[1]Alpha!I146)</f>
        <v>Approved</v>
      </c>
      <c r="F150" s="32">
        <f>[1]Alpha!J146</f>
        <v>194295</v>
      </c>
      <c r="G150" s="32">
        <f>[1]Alpha!K146</f>
        <v>49999</v>
      </c>
      <c r="H150" s="33">
        <f t="shared" si="2"/>
        <v>244294</v>
      </c>
      <c r="I150" s="33"/>
      <c r="J150" s="34" t="str">
        <f>IF([1]Alpha!P146=""," ",[1]Alpha!P146)</f>
        <v>Chelsea Cekutis</v>
      </c>
      <c r="K150" s="34" t="str">
        <f>IF([1]Alpha!Q146=""," ",[1]Alpha!Q146)</f>
        <v>cekutisc@rsu5.org</v>
      </c>
    </row>
    <row r="151" spans="1:11" x14ac:dyDescent="0.3">
      <c r="A151" s="29">
        <v>1200</v>
      </c>
      <c r="B151" s="29">
        <v>506</v>
      </c>
      <c r="C151" s="29"/>
      <c r="D151" s="30" t="s">
        <v>168</v>
      </c>
      <c r="E151" s="31" t="str">
        <f>IF([1]Alpha!I147=0," ",[1]Alpha!I147)</f>
        <v>Approved</v>
      </c>
      <c r="F151" s="32">
        <f>[1]Alpha!J147</f>
        <v>142439.70000000001</v>
      </c>
      <c r="G151" s="32">
        <f>[1]Alpha!K147</f>
        <v>78381</v>
      </c>
      <c r="H151" s="33">
        <f t="shared" si="2"/>
        <v>220820.7</v>
      </c>
      <c r="I151" s="33"/>
      <c r="J151" s="34" t="str">
        <f>IF([1]Alpha!P147=""," ",[1]Alpha!P147)</f>
        <v>Jennifer Donlon</v>
      </c>
      <c r="K151" s="34" t="str">
        <f>IF([1]Alpha!Q147=""," ",[1]Alpha!Q147)</f>
        <v>jdonlon@bonnyeagle.org</v>
      </c>
    </row>
    <row r="152" spans="1:11" x14ac:dyDescent="0.3">
      <c r="A152" s="29">
        <v>1201</v>
      </c>
      <c r="B152" s="29">
        <v>507</v>
      </c>
      <c r="C152" s="29"/>
      <c r="D152" s="30" t="s">
        <v>169</v>
      </c>
      <c r="E152" s="31" t="str">
        <f>IF([1]Alpha!I148=0," ",[1]Alpha!I148)</f>
        <v>Waiver</v>
      </c>
      <c r="F152" s="32">
        <f>[1]Alpha!J148</f>
        <v>0</v>
      </c>
      <c r="G152" s="32">
        <f>[1]Alpha!K148</f>
        <v>0</v>
      </c>
      <c r="H152" s="33">
        <f t="shared" si="2"/>
        <v>0</v>
      </c>
      <c r="I152" s="33"/>
      <c r="J152" s="34" t="str">
        <f>IF([1]Alpha!P148=""," ",[1]Alpha!P148)</f>
        <v>Robert England</v>
      </c>
      <c r="K152" s="34" t="str">
        <f>IF([1]Alpha!Q148=""," ",[1]Alpha!Q148)</f>
        <v>bengland@nhcshawks.org</v>
      </c>
    </row>
    <row r="153" spans="1:11" x14ac:dyDescent="0.3">
      <c r="A153" s="29">
        <v>1202</v>
      </c>
      <c r="B153" s="29">
        <v>508</v>
      </c>
      <c r="C153" s="29"/>
      <c r="D153" s="30" t="s">
        <v>170</v>
      </c>
      <c r="E153" s="31" t="str">
        <f>IF([1]Alpha!I149=0," ",[1]Alpha!I149)</f>
        <v>Approved</v>
      </c>
      <c r="F153" s="32">
        <f>[1]Alpha!J149</f>
        <v>234.7</v>
      </c>
      <c r="G153" s="32">
        <f>[1]Alpha!K149</f>
        <v>318.14999999999998</v>
      </c>
      <c r="H153" s="33">
        <f t="shared" si="2"/>
        <v>552.84999999999991</v>
      </c>
      <c r="I153" s="33"/>
      <c r="J153" s="34" t="str">
        <f>IF([1]Alpha!P149=""," ",[1]Alpha!P149)</f>
        <v>Susan Philbrook</v>
      </c>
      <c r="K153" s="34" t="str">
        <f>IF([1]Alpha!Q149=""," ",[1]Alpha!Q149)</f>
        <v>sphilbrook@vinalhavenschool.org</v>
      </c>
    </row>
    <row r="154" spans="1:11" x14ac:dyDescent="0.3">
      <c r="A154" s="29">
        <v>3206</v>
      </c>
      <c r="B154" s="29">
        <v>809</v>
      </c>
      <c r="C154" s="29"/>
      <c r="D154" s="30" t="s">
        <v>171</v>
      </c>
      <c r="E154" s="31" t="str">
        <f>IF([1]Alpha!I150=0," ",[1]Alpha!I150)</f>
        <v>Approved</v>
      </c>
      <c r="F154" s="32">
        <f>[1]Alpha!J150</f>
        <v>164925.15</v>
      </c>
      <c r="G154" s="32">
        <f>[1]Alpha!K150</f>
        <v>9271.85</v>
      </c>
      <c r="H154" s="33">
        <f t="shared" si="2"/>
        <v>174197</v>
      </c>
      <c r="I154" s="33"/>
      <c r="J154" s="34" t="str">
        <f>IF([1]Alpha!P150=""," ",[1]Alpha!P150)</f>
        <v>Deborah Hiltz</v>
      </c>
      <c r="K154" s="34" t="str">
        <f>IF([1]Alpha!Q150=""," ",[1]Alpha!Q150)</f>
        <v>dhiltz@mbrsd.org</v>
      </c>
    </row>
    <row r="155" spans="1:11" x14ac:dyDescent="0.3">
      <c r="A155" s="29">
        <v>3159</v>
      </c>
      <c r="B155" s="29">
        <v>810</v>
      </c>
      <c r="C155" s="29"/>
      <c r="D155" s="30" t="s">
        <v>172</v>
      </c>
      <c r="E155" s="31" t="str">
        <f>IF([1]Alpha!I151=0," ",[1]Alpha!I151)</f>
        <v>Approved</v>
      </c>
      <c r="F155" s="32">
        <f>[1]Alpha!J151</f>
        <v>189100.29</v>
      </c>
      <c r="G155" s="32">
        <f>[1]Alpha!K151</f>
        <v>50400.7</v>
      </c>
      <c r="H155" s="33">
        <f t="shared" si="2"/>
        <v>239500.99</v>
      </c>
      <c r="I155" s="33"/>
      <c r="J155" s="34" t="str">
        <f>IF([1]Alpha!P151=""," ",[1]Alpha!P151)</f>
        <v>Leanne Condon</v>
      </c>
      <c r="K155" s="34" t="str">
        <f>IF([1]Alpha!Q151=""," ",[1]Alpha!Q151)</f>
        <v>lcondon@rsu10.org</v>
      </c>
    </row>
    <row r="156" spans="1:11" x14ac:dyDescent="0.3">
      <c r="A156" s="29">
        <v>1205</v>
      </c>
      <c r="B156" s="29">
        <v>511</v>
      </c>
      <c r="C156" s="29"/>
      <c r="D156" s="30" t="s">
        <v>173</v>
      </c>
      <c r="E156" s="31" t="str">
        <f>IF([1]Alpha!I152=0," ",[1]Alpha!I152)</f>
        <v>Approved</v>
      </c>
      <c r="F156" s="32">
        <f>[1]Alpha!J152</f>
        <v>127631.46</v>
      </c>
      <c r="G156" s="32">
        <f>[1]Alpha!K152</f>
        <v>65302.29</v>
      </c>
      <c r="H156" s="33">
        <f t="shared" si="2"/>
        <v>192933.75</v>
      </c>
      <c r="I156" s="33"/>
      <c r="J156" s="34" t="str">
        <f>IF([1]Alpha!P152=""," ",[1]Alpha!P152)</f>
        <v>Angela Hardy</v>
      </c>
      <c r="K156" s="34" t="str">
        <f>IF([1]Alpha!Q152=""," ",[1]Alpha!Q152)</f>
        <v>ahardy@msad11.org</v>
      </c>
    </row>
    <row r="157" spans="1:11" x14ac:dyDescent="0.3">
      <c r="A157" s="29">
        <v>3160</v>
      </c>
      <c r="B157" s="29">
        <v>812</v>
      </c>
      <c r="C157" s="29"/>
      <c r="D157" s="30" t="s">
        <v>174</v>
      </c>
      <c r="E157" s="31" t="str">
        <f>IF([1]Alpha!I153=0," ",[1]Alpha!I153)</f>
        <v>Approved</v>
      </c>
      <c r="F157" s="32">
        <f>[1]Alpha!J153</f>
        <v>94436</v>
      </c>
      <c r="G157" s="32">
        <f>[1]Alpha!K153</f>
        <v>0</v>
      </c>
      <c r="H157" s="33">
        <f t="shared" si="2"/>
        <v>94436</v>
      </c>
      <c r="I157" s="33"/>
      <c r="J157" s="34" t="str">
        <f>IF([1]Alpha!P153=""," ",[1]Alpha!P153)</f>
        <v>Deborah Taylor</v>
      </c>
      <c r="K157" s="34" t="str">
        <f>IF([1]Alpha!Q153=""," ",[1]Alpha!Q153)</f>
        <v>dtaylor@svrsu.org</v>
      </c>
    </row>
    <row r="158" spans="1:11" x14ac:dyDescent="0.3">
      <c r="A158" s="29">
        <v>3161</v>
      </c>
      <c r="B158" s="29">
        <v>813</v>
      </c>
      <c r="C158" s="29"/>
      <c r="D158" s="30" t="s">
        <v>175</v>
      </c>
      <c r="E158" s="31" t="str">
        <f>IF([1]Alpha!I154=0," ",[1]Alpha!I154)</f>
        <v>Approved</v>
      </c>
      <c r="F158" s="32">
        <f>[1]Alpha!J154</f>
        <v>187103</v>
      </c>
      <c r="G158" s="32">
        <f>[1]Alpha!K154</f>
        <v>100051</v>
      </c>
      <c r="H158" s="33">
        <f t="shared" si="2"/>
        <v>287154</v>
      </c>
      <c r="I158" s="33"/>
      <c r="J158" s="34" t="str">
        <f>IF([1]Alpha!P154=""," ",[1]Alpha!P154)</f>
        <v>Neal Guyer</v>
      </c>
      <c r="K158" s="34" t="str">
        <f>IF([1]Alpha!Q154=""," ",[1]Alpha!Q154)</f>
        <v>nguyer@rsu13.org</v>
      </c>
    </row>
    <row r="159" spans="1:11" x14ac:dyDescent="0.3">
      <c r="A159" s="29">
        <v>3162</v>
      </c>
      <c r="B159" s="29">
        <v>814</v>
      </c>
      <c r="C159" s="29"/>
      <c r="D159" s="30" t="s">
        <v>176</v>
      </c>
      <c r="E159" s="31" t="str">
        <f>IF([1]Alpha!I155=0," ",[1]Alpha!I155)</f>
        <v>Approved</v>
      </c>
      <c r="F159" s="32">
        <f>[1]Alpha!J155</f>
        <v>260592.01</v>
      </c>
      <c r="G159" s="32">
        <f>[1]Alpha!K155</f>
        <v>1500</v>
      </c>
      <c r="H159" s="33">
        <f t="shared" si="2"/>
        <v>262092.01</v>
      </c>
      <c r="I159" s="33"/>
      <c r="J159" s="34" t="str">
        <f>IF([1]Alpha!P155=""," ",[1]Alpha!P155)</f>
        <v>Christine Hesler</v>
      </c>
      <c r="K159" s="34" t="str">
        <f>IF([1]Alpha!Q155=""," ",[1]Alpha!Q155)</f>
        <v>chesler@rsu14.org</v>
      </c>
    </row>
    <row r="160" spans="1:11" x14ac:dyDescent="0.3">
      <c r="A160" s="29">
        <v>1209</v>
      </c>
      <c r="B160" s="29">
        <v>515</v>
      </c>
      <c r="C160" s="29"/>
      <c r="D160" s="30" t="s">
        <v>177</v>
      </c>
      <c r="E160" s="31" t="str">
        <f>IF([1]Alpha!I156=0," ",[1]Alpha!I156)</f>
        <v>Approved</v>
      </c>
      <c r="F160" s="32">
        <f>[1]Alpha!J156</f>
        <v>71450</v>
      </c>
      <c r="G160" s="32">
        <f>[1]Alpha!K156</f>
        <v>43100</v>
      </c>
      <c r="H160" s="33">
        <f t="shared" si="2"/>
        <v>114550</v>
      </c>
      <c r="I160" s="33"/>
      <c r="J160" s="34" t="str">
        <f>IF([1]Alpha!P156=""," ",[1]Alpha!P156)</f>
        <v>Amanda Hennessey</v>
      </c>
      <c r="K160" s="34" t="str">
        <f>IF([1]Alpha!Q156=""," ",[1]Alpha!Q156)</f>
        <v>ahennessey@sad15.org</v>
      </c>
    </row>
    <row r="161" spans="1:11" x14ac:dyDescent="0.3">
      <c r="A161" s="29">
        <v>3163</v>
      </c>
      <c r="B161" s="29">
        <v>816</v>
      </c>
      <c r="C161" s="29"/>
      <c r="D161" s="30" t="s">
        <v>178</v>
      </c>
      <c r="E161" s="31" t="str">
        <f>IF([1]Alpha!I157=0," ",[1]Alpha!I157)</f>
        <v>Approved</v>
      </c>
      <c r="F161" s="32">
        <f>[1]Alpha!J157</f>
        <v>121903.6</v>
      </c>
      <c r="G161" s="32">
        <f>[1]Alpha!K157</f>
        <v>0</v>
      </c>
      <c r="H161" s="33">
        <f t="shared" si="2"/>
        <v>121903.6</v>
      </c>
      <c r="I161" s="33"/>
      <c r="J161" s="34" t="str">
        <f>IF([1]Alpha!P157=""," ",[1]Alpha!P157)</f>
        <v>Kenneth Healey</v>
      </c>
      <c r="K161" s="34" t="str">
        <f>IF([1]Alpha!Q157=""," ",[1]Alpha!Q157)</f>
        <v>khealey@rsu16.org</v>
      </c>
    </row>
    <row r="162" spans="1:11" x14ac:dyDescent="0.3">
      <c r="A162" s="29">
        <v>1211</v>
      </c>
      <c r="B162" s="29">
        <v>517</v>
      </c>
      <c r="C162" s="29"/>
      <c r="D162" s="30" t="s">
        <v>179</v>
      </c>
      <c r="E162" s="31" t="str">
        <f>IF([1]Alpha!I158=0," ",[1]Alpha!I158)</f>
        <v>Approved</v>
      </c>
      <c r="F162" s="32">
        <f>[1]Alpha!J158</f>
        <v>156712.44</v>
      </c>
      <c r="G162" s="32">
        <f>[1]Alpha!K158</f>
        <v>9535</v>
      </c>
      <c r="H162" s="33">
        <f t="shared" si="2"/>
        <v>166247.44</v>
      </c>
      <c r="I162" s="33"/>
      <c r="J162" s="34" t="str">
        <f>IF([1]Alpha!P158=""," ",[1]Alpha!P158)</f>
        <v>Deborah Johnson</v>
      </c>
      <c r="K162" s="34" t="str">
        <f>IF([1]Alpha!Q158=""," ",[1]Alpha!Q158)</f>
        <v>d.johnson@msad17.org</v>
      </c>
    </row>
    <row r="163" spans="1:11" x14ac:dyDescent="0.3">
      <c r="A163" s="29">
        <v>3164</v>
      </c>
      <c r="B163" s="29">
        <v>818</v>
      </c>
      <c r="C163" s="29"/>
      <c r="D163" s="30" t="s">
        <v>180</v>
      </c>
      <c r="E163" s="31" t="str">
        <f>IF([1]Alpha!I159=0," ",[1]Alpha!I159)</f>
        <v>Approved</v>
      </c>
      <c r="F163" s="32">
        <f>[1]Alpha!J159</f>
        <v>153613.28</v>
      </c>
      <c r="G163" s="32">
        <f>[1]Alpha!K159</f>
        <v>7542.84</v>
      </c>
      <c r="H163" s="33">
        <f t="shared" si="2"/>
        <v>161156.12</v>
      </c>
      <c r="I163" s="33"/>
      <c r="J163" s="34" t="str">
        <f>IF([1]Alpha!P159=""," ",[1]Alpha!P159)</f>
        <v>Cheryl Mercier</v>
      </c>
      <c r="K163" s="34" t="str">
        <f>IF([1]Alpha!Q159=""," ",[1]Alpha!Q159)</f>
        <v>cmercier@rsu18.org</v>
      </c>
    </row>
    <row r="164" spans="1:11" x14ac:dyDescent="0.3">
      <c r="A164" s="29">
        <v>3165</v>
      </c>
      <c r="B164" s="29">
        <v>819</v>
      </c>
      <c r="C164" s="29"/>
      <c r="D164" s="30" t="s">
        <v>181</v>
      </c>
      <c r="E164" s="31" t="str">
        <f>IF([1]Alpha!I160=0," ",[1]Alpha!I160)</f>
        <v>Approved</v>
      </c>
      <c r="F164" s="32">
        <f>[1]Alpha!J160</f>
        <v>69437.02</v>
      </c>
      <c r="G164" s="32">
        <f>[1]Alpha!K160</f>
        <v>1842.76</v>
      </c>
      <c r="H164" s="33">
        <f t="shared" si="2"/>
        <v>71279.78</v>
      </c>
      <c r="I164" s="33"/>
      <c r="J164" s="34" t="str">
        <f>IF([1]Alpha!P160=""," ",[1]Alpha!P160)</f>
        <v>Mary Glynn</v>
      </c>
      <c r="K164" s="34" t="str">
        <f>IF([1]Alpha!Q160=""," ",[1]Alpha!Q160)</f>
        <v>maryglynn@rsu19.net</v>
      </c>
    </row>
    <row r="165" spans="1:11" x14ac:dyDescent="0.3">
      <c r="A165" s="29">
        <v>3166</v>
      </c>
      <c r="B165" s="29">
        <v>820</v>
      </c>
      <c r="C165" s="29"/>
      <c r="D165" s="30" t="s">
        <v>182</v>
      </c>
      <c r="E165" s="31" t="str">
        <f>IF([1]Alpha!I161=0," ",[1]Alpha!I161)</f>
        <v>Approved</v>
      </c>
      <c r="F165" s="32">
        <f>[1]Alpha!J161</f>
        <v>9770.2800000000007</v>
      </c>
      <c r="G165" s="32">
        <f>[1]Alpha!K161</f>
        <v>5393.76</v>
      </c>
      <c r="H165" s="33">
        <f t="shared" si="2"/>
        <v>15164.04</v>
      </c>
      <c r="I165" s="33"/>
      <c r="J165" s="34" t="str">
        <f>IF([1]Alpha!P161=""," ",[1]Alpha!P161)</f>
        <v>Marianne DeRaps</v>
      </c>
      <c r="K165" s="34" t="str">
        <f>IF([1]Alpha!Q161=""," ",[1]Alpha!Q161)</f>
        <v>mderaps@rsu20.org</v>
      </c>
    </row>
    <row r="166" spans="1:11" x14ac:dyDescent="0.3">
      <c r="A166" s="29">
        <v>3167</v>
      </c>
      <c r="B166" s="29">
        <v>821</v>
      </c>
      <c r="C166" s="29"/>
      <c r="D166" s="30" t="s">
        <v>183</v>
      </c>
      <c r="E166" s="31" t="str">
        <f>IF([1]Alpha!I162=0," ",[1]Alpha!I162)</f>
        <v>Approved</v>
      </c>
      <c r="F166" s="32">
        <f>[1]Alpha!J162</f>
        <v>183414.78</v>
      </c>
      <c r="G166" s="32">
        <f>[1]Alpha!K162</f>
        <v>69288.98</v>
      </c>
      <c r="H166" s="33">
        <f t="shared" si="2"/>
        <v>252703.76</v>
      </c>
      <c r="I166" s="33"/>
      <c r="J166" s="34" t="str">
        <f>IF([1]Alpha!P162=""," ",[1]Alpha!P162)</f>
        <v>Susan Martin</v>
      </c>
      <c r="K166" s="34" t="str">
        <f>IF([1]Alpha!Q162=""," ",[1]Alpha!Q162)</f>
        <v>smartin@rsu21.net</v>
      </c>
    </row>
    <row r="167" spans="1:11" x14ac:dyDescent="0.3">
      <c r="A167" s="29">
        <v>3217</v>
      </c>
      <c r="B167" s="29">
        <v>822</v>
      </c>
      <c r="C167" s="29"/>
      <c r="D167" s="30" t="s">
        <v>184</v>
      </c>
      <c r="E167" s="31" t="str">
        <f>IF([1]Alpha!I163=0," ",[1]Alpha!I163)</f>
        <v>Approved</v>
      </c>
      <c r="F167" s="32">
        <f>[1]Alpha!J163</f>
        <v>116015.78</v>
      </c>
      <c r="G167" s="32">
        <f>[1]Alpha!K163</f>
        <v>35564.15</v>
      </c>
      <c r="H167" s="33">
        <f t="shared" si="2"/>
        <v>151579.93</v>
      </c>
      <c r="I167" s="33"/>
      <c r="J167" s="34" t="str">
        <f>IF([1]Alpha!P163=""," ",[1]Alpha!P163)</f>
        <v>Ruth Lyons</v>
      </c>
      <c r="K167" s="34" t="str">
        <f>IF([1]Alpha!Q163=""," ",[1]Alpha!Q163)</f>
        <v>ruthlyons@rsu22.org</v>
      </c>
    </row>
    <row r="168" spans="1:11" x14ac:dyDescent="0.3">
      <c r="A168" s="29">
        <v>3168</v>
      </c>
      <c r="B168" s="29">
        <v>823</v>
      </c>
      <c r="C168" s="29"/>
      <c r="D168" s="30" t="s">
        <v>185</v>
      </c>
      <c r="E168" s="31" t="str">
        <f>IF([1]Alpha!I164=0," ",[1]Alpha!I164)</f>
        <v>Approved</v>
      </c>
      <c r="F168" s="32">
        <f>[1]Alpha!J164</f>
        <v>52076.82</v>
      </c>
      <c r="G168" s="32">
        <f>[1]Alpha!K164</f>
        <v>1199</v>
      </c>
      <c r="H168" s="33">
        <f t="shared" si="2"/>
        <v>53275.82</v>
      </c>
      <c r="I168" s="33"/>
      <c r="J168" s="34" t="str">
        <f>IF([1]Alpha!P164=""," ",[1]Alpha!P164)</f>
        <v>Cynthia Nye</v>
      </c>
      <c r="K168" s="34" t="str">
        <f>IF([1]Alpha!Q164=""," ",[1]Alpha!Q164)</f>
        <v>cnye@rsu23.org</v>
      </c>
    </row>
    <row r="169" spans="1:11" x14ac:dyDescent="0.3">
      <c r="A169" s="29">
        <v>3169</v>
      </c>
      <c r="B169" s="29">
        <v>824</v>
      </c>
      <c r="C169" s="29"/>
      <c r="D169" s="30" t="s">
        <v>186</v>
      </c>
      <c r="E169" s="31" t="str">
        <f>IF([1]Alpha!I165=0," ",[1]Alpha!I165)</f>
        <v>Approved</v>
      </c>
      <c r="F169" s="32">
        <f>[1]Alpha!J165</f>
        <v>56867</v>
      </c>
      <c r="G169" s="32">
        <f>[1]Alpha!K165</f>
        <v>17221</v>
      </c>
      <c r="H169" s="33">
        <f t="shared" si="2"/>
        <v>74088</v>
      </c>
      <c r="I169" s="33"/>
      <c r="J169" s="34" t="str">
        <f>IF([1]Alpha!P165=""," ",[1]Alpha!P165)</f>
        <v>Joanne Harriman</v>
      </c>
      <c r="K169" s="34" t="str">
        <f>IF([1]Alpha!Q165=""," ",[1]Alpha!Q165)</f>
        <v>jharriman@rsu24.org</v>
      </c>
    </row>
    <row r="170" spans="1:11" x14ac:dyDescent="0.3">
      <c r="A170" s="29">
        <v>3170</v>
      </c>
      <c r="B170" s="29">
        <v>825</v>
      </c>
      <c r="C170" s="29"/>
      <c r="D170" s="30" t="s">
        <v>187</v>
      </c>
      <c r="E170" s="31" t="str">
        <f>IF([1]Alpha!I166=0," ",[1]Alpha!I166)</f>
        <v>Approved</v>
      </c>
      <c r="F170" s="32">
        <f>[1]Alpha!J166</f>
        <v>42677</v>
      </c>
      <c r="G170" s="32">
        <f>[1]Alpha!K166</f>
        <v>34853</v>
      </c>
      <c r="H170" s="33">
        <f t="shared" si="2"/>
        <v>77530</v>
      </c>
      <c r="I170" s="33"/>
      <c r="J170" s="34" t="str">
        <f>IF([1]Alpha!P166=""," ",[1]Alpha!P166)</f>
        <v>Evelyn Beaulieu</v>
      </c>
      <c r="K170" s="34" t="str">
        <f>IF([1]Alpha!Q166=""," ",[1]Alpha!Q166)</f>
        <v>Evelyn.beaulieu@rsu25.org</v>
      </c>
    </row>
    <row r="171" spans="1:11" x14ac:dyDescent="0.3">
      <c r="A171" s="29">
        <v>3171</v>
      </c>
      <c r="B171" s="29">
        <v>826</v>
      </c>
      <c r="C171" s="29"/>
      <c r="D171" s="30" t="s">
        <v>188</v>
      </c>
      <c r="E171" s="31" t="str">
        <f>IF([1]Alpha!I167=0," ",[1]Alpha!I167)</f>
        <v>Approved</v>
      </c>
      <c r="F171" s="32">
        <f>[1]Alpha!J167</f>
        <v>143561.62</v>
      </c>
      <c r="G171" s="32">
        <f>[1]Alpha!K167</f>
        <v>25693.22</v>
      </c>
      <c r="H171" s="33">
        <f t="shared" si="2"/>
        <v>169254.84</v>
      </c>
      <c r="I171" s="33"/>
      <c r="J171" s="34" t="str">
        <f>IF([1]Alpha!P167=""," ",[1]Alpha!P167)</f>
        <v>Nancy Connor</v>
      </c>
      <c r="K171" s="34" t="str">
        <f>IF([1]Alpha!Q167=""," ",[1]Alpha!Q167)</f>
        <v>nconnor@rsu26.org</v>
      </c>
    </row>
    <row r="172" spans="1:11" x14ac:dyDescent="0.3">
      <c r="A172" s="29">
        <v>1222</v>
      </c>
      <c r="B172" s="29">
        <v>528</v>
      </c>
      <c r="C172" s="29"/>
      <c r="D172" s="30" t="s">
        <v>189</v>
      </c>
      <c r="E172" s="31" t="str">
        <f>IF([1]Alpha!I168=0," ",[1]Alpha!I168)</f>
        <v>Approved</v>
      </c>
      <c r="F172" s="32">
        <f>[1]Alpha!J168</f>
        <v>77387.179999999993</v>
      </c>
      <c r="G172" s="32">
        <f>[1]Alpha!K168</f>
        <v>0</v>
      </c>
      <c r="H172" s="33">
        <f t="shared" si="2"/>
        <v>77387.179999999993</v>
      </c>
      <c r="I172" s="33"/>
      <c r="J172" s="34" t="str">
        <f>IF([1]Alpha!P168=""," ",[1]Alpha!P168)</f>
        <v>Debra McIntyre</v>
      </c>
      <c r="K172" s="34" t="str">
        <f>IF([1]Alpha!Q168=""," ",[1]Alpha!Q168)</f>
        <v>debra.mcintyre@fivetowns.net</v>
      </c>
    </row>
    <row r="173" spans="1:11" x14ac:dyDescent="0.3">
      <c r="A173" s="29">
        <v>1223</v>
      </c>
      <c r="B173" s="29">
        <v>529</v>
      </c>
      <c r="C173" s="29"/>
      <c r="D173" s="30" t="s">
        <v>190</v>
      </c>
      <c r="E173" s="31" t="str">
        <f>IF([1]Alpha!I169=0," ",[1]Alpha!I169)</f>
        <v>Approved</v>
      </c>
      <c r="F173" s="32">
        <f>[1]Alpha!J169</f>
        <v>96836</v>
      </c>
      <c r="G173" s="32">
        <f>[1]Alpha!K169</f>
        <v>76380</v>
      </c>
      <c r="H173" s="33">
        <f t="shared" si="2"/>
        <v>173216</v>
      </c>
      <c r="I173" s="33"/>
      <c r="J173" s="34" t="str">
        <f>IF([1]Alpha!P169=""," ",[1]Alpha!P169)</f>
        <v>Rae Bates</v>
      </c>
      <c r="K173" s="34" t="str">
        <f>IF([1]Alpha!Q169=""," ",[1]Alpha!Q169)</f>
        <v>rae.bates@rsu29.org</v>
      </c>
    </row>
    <row r="174" spans="1:11" x14ac:dyDescent="0.3">
      <c r="A174" s="29">
        <v>1224</v>
      </c>
      <c r="B174" s="29">
        <v>530</v>
      </c>
      <c r="C174" s="29">
        <v>890</v>
      </c>
      <c r="D174" s="30" t="s">
        <v>191</v>
      </c>
      <c r="E174" s="31" t="str">
        <f>IF([1]Alpha!I170=0," ",[1]Alpha!I170)</f>
        <v>Approved</v>
      </c>
      <c r="F174" s="32">
        <f>[1]Alpha!J170</f>
        <v>12859.79</v>
      </c>
      <c r="G174" s="32">
        <f>[1]Alpha!K170</f>
        <v>0</v>
      </c>
      <c r="H174" s="33">
        <f t="shared" si="2"/>
        <v>12859.79</v>
      </c>
      <c r="I174" s="33"/>
      <c r="J174" s="34" t="str">
        <f>IF([1]Alpha!P170=""," ",[1]Alpha!P170)</f>
        <v>Wendy Dunbar</v>
      </c>
      <c r="K174" s="34" t="str">
        <f>IF([1]Alpha!Q170=""," ",[1]Alpha!Q170)</f>
        <v>wdunbar@msad30.org</v>
      </c>
    </row>
    <row r="175" spans="1:11" x14ac:dyDescent="0.3">
      <c r="A175" s="29">
        <v>1225</v>
      </c>
      <c r="B175" s="29">
        <v>531</v>
      </c>
      <c r="C175" s="29">
        <v>843</v>
      </c>
      <c r="D175" s="30" t="s">
        <v>192</v>
      </c>
      <c r="E175" s="31" t="str">
        <f>IF([1]Alpha!I171=0," ",[1]Alpha!I171)</f>
        <v>Approved</v>
      </c>
      <c r="F175" s="32">
        <f>[1]Alpha!J171</f>
        <v>22799.89</v>
      </c>
      <c r="G175" s="32">
        <f>[1]Alpha!K171</f>
        <v>43118.51</v>
      </c>
      <c r="H175" s="33">
        <f t="shared" si="2"/>
        <v>65918.399999999994</v>
      </c>
      <c r="I175" s="33"/>
      <c r="J175" s="34" t="str">
        <f>IF([1]Alpha!P171=""," ",[1]Alpha!P171)</f>
        <v>Kathryn Glidden</v>
      </c>
      <c r="K175" s="34" t="str">
        <f>IF([1]Alpha!Q171=""," ",[1]Alpha!Q171)</f>
        <v>Katie.glidden@sau31.org</v>
      </c>
    </row>
    <row r="176" spans="1:11" x14ac:dyDescent="0.3">
      <c r="A176" s="29">
        <v>1226</v>
      </c>
      <c r="B176" s="29">
        <v>532</v>
      </c>
      <c r="C176" s="29"/>
      <c r="D176" s="30" t="s">
        <v>193</v>
      </c>
      <c r="E176" s="31" t="str">
        <f>IF([1]Alpha!I172=0," ",[1]Alpha!I172)</f>
        <v>Approved</v>
      </c>
      <c r="F176" s="32">
        <f>[1]Alpha!J172</f>
        <v>39547.78</v>
      </c>
      <c r="G176" s="32">
        <f>[1]Alpha!K172</f>
        <v>38632.78</v>
      </c>
      <c r="H176" s="33">
        <f t="shared" si="2"/>
        <v>78180.56</v>
      </c>
      <c r="I176" s="33"/>
      <c r="J176" s="34" t="str">
        <f>IF([1]Alpha!P172=""," ",[1]Alpha!P172)</f>
        <v>Susan Beaulier</v>
      </c>
      <c r="K176" s="34" t="str">
        <f>IF([1]Alpha!Q172=""," ",[1]Alpha!Q172)</f>
        <v>sbeaulier@sad32.org</v>
      </c>
    </row>
    <row r="177" spans="1:11" x14ac:dyDescent="0.3">
      <c r="A177" s="29">
        <v>1227</v>
      </c>
      <c r="B177" s="29">
        <v>533</v>
      </c>
      <c r="C177" s="29"/>
      <c r="D177" s="30" t="s">
        <v>194</v>
      </c>
      <c r="E177" s="31" t="str">
        <f>IF([1]Alpha!I173=0," ",[1]Alpha!I173)</f>
        <v>Approved</v>
      </c>
      <c r="F177" s="32">
        <f>[1]Alpha!J173</f>
        <v>97375</v>
      </c>
      <c r="G177" s="32">
        <f>[1]Alpha!K173</f>
        <v>48835</v>
      </c>
      <c r="H177" s="33">
        <f t="shared" si="2"/>
        <v>146210</v>
      </c>
      <c r="I177" s="33"/>
      <c r="J177" s="34" t="str">
        <f>IF([1]Alpha!P173=""," ",[1]Alpha!P173)</f>
        <v>Lisa Bernier</v>
      </c>
      <c r="K177" s="34" t="str">
        <f>IF([1]Alpha!Q173=""," ",[1]Alpha!Q173)</f>
        <v>lbernier@msad33.org</v>
      </c>
    </row>
    <row r="178" spans="1:11" x14ac:dyDescent="0.3">
      <c r="A178" s="29">
        <v>3172</v>
      </c>
      <c r="B178" s="29">
        <v>834</v>
      </c>
      <c r="C178" s="29"/>
      <c r="D178" s="30" t="s">
        <v>195</v>
      </c>
      <c r="E178" s="31" t="str">
        <f>IF([1]Alpha!I174=0," ",[1]Alpha!I174)</f>
        <v>Approved</v>
      </c>
      <c r="F178" s="32">
        <f>[1]Alpha!J174</f>
        <v>170175.78</v>
      </c>
      <c r="G178" s="32">
        <f>[1]Alpha!K174</f>
        <v>53706.94</v>
      </c>
      <c r="H178" s="33">
        <f t="shared" si="2"/>
        <v>223882.72</v>
      </c>
      <c r="I178" s="33"/>
      <c r="J178" s="34" t="str">
        <f>IF([1]Alpha!P174=""," ",[1]Alpha!P174)</f>
        <v>Jon Doty</v>
      </c>
      <c r="K178" s="34" t="str">
        <f>IF([1]Alpha!Q174=""," ",[1]Alpha!Q174)</f>
        <v>jon.doty@rsu34.org</v>
      </c>
    </row>
    <row r="179" spans="1:11" x14ac:dyDescent="0.3">
      <c r="A179" s="29">
        <v>1229</v>
      </c>
      <c r="B179" s="29">
        <v>535</v>
      </c>
      <c r="C179" s="29"/>
      <c r="D179" s="30" t="s">
        <v>196</v>
      </c>
      <c r="E179" s="31" t="str">
        <f>IF([1]Alpha!I175=0," ",[1]Alpha!I175)</f>
        <v>Approved</v>
      </c>
      <c r="F179" s="32">
        <f>[1]Alpha!J175</f>
        <v>188455.42</v>
      </c>
      <c r="G179" s="32">
        <f>[1]Alpha!K175</f>
        <v>107684</v>
      </c>
      <c r="H179" s="33">
        <f t="shared" si="2"/>
        <v>296139.42000000004</v>
      </c>
      <c r="I179" s="33"/>
      <c r="J179" s="34" t="str">
        <f>IF([1]Alpha!P175=""," ",[1]Alpha!P175)</f>
        <v>Carole Smith</v>
      </c>
      <c r="K179" s="34" t="str">
        <f>IF([1]Alpha!Q175=""," ",[1]Alpha!Q175)</f>
        <v>carole.smith@rsu35.org</v>
      </c>
    </row>
    <row r="180" spans="1:11" x14ac:dyDescent="0.3">
      <c r="A180" s="29">
        <v>1231</v>
      </c>
      <c r="B180" s="29">
        <v>537</v>
      </c>
      <c r="C180" s="29"/>
      <c r="D180" s="30" t="s">
        <v>197</v>
      </c>
      <c r="E180" s="31" t="str">
        <f>IF([1]Alpha!I176=0," ",[1]Alpha!I176)</f>
        <v>Approved</v>
      </c>
      <c r="F180" s="32">
        <f>[1]Alpha!J176</f>
        <v>5850</v>
      </c>
      <c r="G180" s="32">
        <f>[1]Alpha!K176</f>
        <v>7750</v>
      </c>
      <c r="H180" s="33">
        <f t="shared" si="2"/>
        <v>13600</v>
      </c>
      <c r="I180" s="33"/>
      <c r="J180" s="34" t="str">
        <f>IF([1]Alpha!P176=""," ",[1]Alpha!P176)</f>
        <v>Lorna Greene</v>
      </c>
      <c r="K180" s="34" t="str">
        <f>IF([1]Alpha!Q176=""," ",[1]Alpha!Q176)</f>
        <v>lgreene@msad37.org</v>
      </c>
    </row>
    <row r="181" spans="1:11" x14ac:dyDescent="0.3">
      <c r="A181" s="29">
        <v>3173</v>
      </c>
      <c r="B181" s="29">
        <v>838</v>
      </c>
      <c r="C181" s="29"/>
      <c r="D181" s="30" t="s">
        <v>198</v>
      </c>
      <c r="E181" s="31" t="str">
        <f>IF([1]Alpha!I177=0," ",[1]Alpha!I177)</f>
        <v>Approved</v>
      </c>
      <c r="F181" s="32">
        <f>[1]Alpha!J177</f>
        <v>109736.86</v>
      </c>
      <c r="G181" s="32">
        <f>[1]Alpha!K177</f>
        <v>23821.03</v>
      </c>
      <c r="H181" s="33">
        <f t="shared" si="2"/>
        <v>133557.89000000001</v>
      </c>
      <c r="I181" s="33"/>
      <c r="J181" s="34" t="str">
        <f>IF([1]Alpha!P177=""," ",[1]Alpha!P177)</f>
        <v>Nancy Harriman</v>
      </c>
      <c r="K181" s="34" t="str">
        <f>IF([1]Alpha!Q177=""," ",[1]Alpha!Q177)</f>
        <v>nancy_harriman@maranacook.org</v>
      </c>
    </row>
    <row r="182" spans="1:11" x14ac:dyDescent="0.3">
      <c r="A182" s="29">
        <v>3174</v>
      </c>
      <c r="B182" s="29">
        <v>839</v>
      </c>
      <c r="C182" s="29"/>
      <c r="D182" s="30" t="s">
        <v>199</v>
      </c>
      <c r="E182" s="31" t="str">
        <f>IF([1]Alpha!I178=0," ",[1]Alpha!I178)</f>
        <v>Approved</v>
      </c>
      <c r="F182" s="32">
        <f>[1]Alpha!J178</f>
        <v>80946.399999999994</v>
      </c>
      <c r="G182" s="32">
        <f>[1]Alpha!K178</f>
        <v>47186.400000000001</v>
      </c>
      <c r="H182" s="33">
        <f t="shared" si="2"/>
        <v>128132.79999999999</v>
      </c>
      <c r="I182" s="33"/>
      <c r="J182" s="34" t="str">
        <f>IF([1]Alpha!P178=""," ",[1]Alpha!P178)</f>
        <v>Beth Alden</v>
      </c>
      <c r="K182" s="34" t="str">
        <f>IF([1]Alpha!Q178=""," ",[1]Alpha!Q178)</f>
        <v>Balden@rsu39.org</v>
      </c>
    </row>
    <row r="183" spans="1:11" x14ac:dyDescent="0.3">
      <c r="A183" s="29">
        <v>1234</v>
      </c>
      <c r="B183" s="29">
        <v>540</v>
      </c>
      <c r="C183" s="29"/>
      <c r="D183" s="30" t="s">
        <v>200</v>
      </c>
      <c r="E183" s="31" t="str">
        <f>IF([1]Alpha!I179=0," ",[1]Alpha!I179)</f>
        <v>Approved</v>
      </c>
      <c r="F183" s="32">
        <f>[1]Alpha!J179</f>
        <v>153451.69</v>
      </c>
      <c r="G183" s="32">
        <f>[1]Alpha!K179</f>
        <v>0</v>
      </c>
      <c r="H183" s="33">
        <f t="shared" si="2"/>
        <v>153451.69</v>
      </c>
      <c r="I183" s="33"/>
      <c r="J183" s="34" t="str">
        <f>IF([1]Alpha!P179=""," ",[1]Alpha!P179)</f>
        <v>Kim Schroeter</v>
      </c>
      <c r="K183" s="34" t="str">
        <f>IF([1]Alpha!Q179=""," ",[1]Alpha!Q179)</f>
        <v>kimberly_schroeter@msad40.org</v>
      </c>
    </row>
    <row r="184" spans="1:11" x14ac:dyDescent="0.3">
      <c r="A184" s="29">
        <v>1235</v>
      </c>
      <c r="B184" s="29">
        <v>541</v>
      </c>
      <c r="C184" s="29">
        <v>843</v>
      </c>
      <c r="D184" s="30" t="s">
        <v>201</v>
      </c>
      <c r="E184" s="31" t="str">
        <f>IF([1]Alpha!I180=0," ",[1]Alpha!I180)</f>
        <v>Approved</v>
      </c>
      <c r="F184" s="32">
        <f>[1]Alpha!J180</f>
        <v>11320</v>
      </c>
      <c r="G184" s="32">
        <f>[1]Alpha!K180</f>
        <v>1090</v>
      </c>
      <c r="H184" s="33">
        <f t="shared" si="2"/>
        <v>12410</v>
      </c>
      <c r="I184" s="33"/>
      <c r="J184" s="34" t="str">
        <f>IF([1]Alpha!P180=""," ",[1]Alpha!P180)</f>
        <v>Meredith Higgins</v>
      </c>
      <c r="K184" s="34" t="str">
        <f>IF([1]Alpha!Q180=""," ",[1]Alpha!Q180)</f>
        <v>mhiggins@msad41.us</v>
      </c>
    </row>
    <row r="185" spans="1:11" x14ac:dyDescent="0.3">
      <c r="A185" s="29">
        <v>1236</v>
      </c>
      <c r="B185" s="29">
        <v>542</v>
      </c>
      <c r="C185" s="29"/>
      <c r="D185" s="30" t="s">
        <v>202</v>
      </c>
      <c r="E185" s="31" t="str">
        <f>IF([1]Alpha!I181=0," ",[1]Alpha!I181)</f>
        <v>Approved</v>
      </c>
      <c r="F185" s="32">
        <f>[1]Alpha!J181</f>
        <v>15798.94</v>
      </c>
      <c r="G185" s="32">
        <f>[1]Alpha!K181</f>
        <v>15096.82</v>
      </c>
      <c r="H185" s="33">
        <f t="shared" si="2"/>
        <v>30895.760000000002</v>
      </c>
      <c r="I185" s="33"/>
      <c r="J185" s="34" t="str">
        <f>IF([1]Alpha!P181=""," ",[1]Alpha!P181)</f>
        <v>Elaine Boulier</v>
      </c>
      <c r="K185" s="34" t="str">
        <f>IF([1]Alpha!Q181=""," ",[1]Alpha!Q181)</f>
        <v>eboulier@sad42.us</v>
      </c>
    </row>
    <row r="186" spans="1:11" x14ac:dyDescent="0.3">
      <c r="A186" s="29">
        <v>1238</v>
      </c>
      <c r="B186" s="29">
        <v>544</v>
      </c>
      <c r="C186" s="29"/>
      <c r="D186" s="30" t="s">
        <v>203</v>
      </c>
      <c r="E186" s="31" t="str">
        <f>IF([1]Alpha!I182=0," ",[1]Alpha!I182)</f>
        <v>Approved</v>
      </c>
      <c r="F186" s="32">
        <f>[1]Alpha!J182</f>
        <v>15431.65</v>
      </c>
      <c r="G186" s="32">
        <f>[1]Alpha!K182</f>
        <v>3400</v>
      </c>
      <c r="H186" s="33">
        <f t="shared" si="2"/>
        <v>18831.650000000001</v>
      </c>
      <c r="I186" s="33"/>
      <c r="J186" s="34" t="str">
        <f>IF([1]Alpha!P182=""," ",[1]Alpha!P182)</f>
        <v>Kathleen Collins</v>
      </c>
      <c r="K186" s="34" t="str">
        <f>IF([1]Alpha!Q182=""," ",[1]Alpha!Q182)</f>
        <v>collinsk@sad44.org</v>
      </c>
    </row>
    <row r="187" spans="1:11" x14ac:dyDescent="0.3">
      <c r="A187" s="29">
        <v>1239</v>
      </c>
      <c r="B187" s="29">
        <v>545</v>
      </c>
      <c r="C187" s="29"/>
      <c r="D187" s="30" t="s">
        <v>204</v>
      </c>
      <c r="E187" s="31" t="str">
        <f>IF([1]Alpha!I183=0," ",[1]Alpha!I183)</f>
        <v>Approved</v>
      </c>
      <c r="F187" s="32">
        <f>[1]Alpha!J183</f>
        <v>20396.509999999998</v>
      </c>
      <c r="G187" s="32">
        <f>[1]Alpha!K183</f>
        <v>82769.14</v>
      </c>
      <c r="H187" s="33">
        <f t="shared" si="2"/>
        <v>103165.65</v>
      </c>
      <c r="I187" s="33"/>
      <c r="J187" s="34" t="str">
        <f>IF([1]Alpha!P183=""," ",[1]Alpha!P183)</f>
        <v>Laurie Molton</v>
      </c>
      <c r="K187" s="34" t="str">
        <f>IF([1]Alpha!Q183=""," ",[1]Alpha!Q183)</f>
        <v>lmolton@msad45.net</v>
      </c>
    </row>
    <row r="188" spans="1:11" x14ac:dyDescent="0.3">
      <c r="A188" s="29">
        <v>1243</v>
      </c>
      <c r="B188" s="29">
        <v>549</v>
      </c>
      <c r="C188" s="29"/>
      <c r="D188" s="30" t="s">
        <v>205</v>
      </c>
      <c r="E188" s="31" t="str">
        <f>IF([1]Alpha!I184=0," ",[1]Alpha!I184)</f>
        <v>Waiver</v>
      </c>
      <c r="F188" s="32">
        <f>[1]Alpha!J184</f>
        <v>0</v>
      </c>
      <c r="G188" s="32">
        <f>[1]Alpha!K184</f>
        <v>0</v>
      </c>
      <c r="H188" s="33">
        <f t="shared" si="2"/>
        <v>0</v>
      </c>
      <c r="I188" s="33"/>
      <c r="J188" s="34" t="str">
        <f>IF([1]Alpha!P184=""," ",[1]Alpha!P184)</f>
        <v>Gholamreza Namin</v>
      </c>
      <c r="K188" s="34" t="str">
        <f>IF([1]Alpha!Q184=""," ",[1]Alpha!Q184)</f>
        <v>dr_namin@msad49.org</v>
      </c>
    </row>
    <row r="189" spans="1:11" x14ac:dyDescent="0.3">
      <c r="A189" s="29">
        <v>3199</v>
      </c>
      <c r="B189" s="29">
        <v>850</v>
      </c>
      <c r="C189" s="29"/>
      <c r="D189" s="30" t="s">
        <v>206</v>
      </c>
      <c r="E189" s="31" t="str">
        <f>IF([1]Alpha!I185=0," ",[1]Alpha!I185)</f>
        <v>Waiver</v>
      </c>
      <c r="F189" s="32">
        <f>[1]Alpha!J185</f>
        <v>0</v>
      </c>
      <c r="G189" s="32">
        <f>[1]Alpha!K185</f>
        <v>0</v>
      </c>
      <c r="H189" s="33">
        <f t="shared" si="2"/>
        <v>0</v>
      </c>
      <c r="I189" s="33"/>
      <c r="J189" s="34" t="str">
        <f>IF([1]Alpha!P185=""," ",[1]Alpha!P185)</f>
        <v>Todd Leroy</v>
      </c>
      <c r="K189" s="34" t="str">
        <f>IF([1]Alpha!Q185=""," ",[1]Alpha!Q185)</f>
        <v>tleroy@rsu50.org</v>
      </c>
    </row>
    <row r="190" spans="1:11" x14ac:dyDescent="0.3">
      <c r="A190" s="29">
        <v>1245</v>
      </c>
      <c r="B190" s="29">
        <v>551</v>
      </c>
      <c r="C190" s="29"/>
      <c r="D190" s="30" t="s">
        <v>207</v>
      </c>
      <c r="E190" s="31" t="str">
        <f>IF([1]Alpha!I186=0," ",[1]Alpha!I186)</f>
        <v>Approved</v>
      </c>
      <c r="F190" s="32">
        <f>[1]Alpha!J186</f>
        <v>92494</v>
      </c>
      <c r="G190" s="32">
        <f>[1]Alpha!K186</f>
        <v>0</v>
      </c>
      <c r="H190" s="33">
        <f t="shared" si="2"/>
        <v>92494</v>
      </c>
      <c r="I190" s="33"/>
      <c r="J190" s="34" t="str">
        <f>IF([1]Alpha!P186=""," ",[1]Alpha!P186)</f>
        <v>Sally Loughlin</v>
      </c>
      <c r="K190" s="34" t="str">
        <f>IF([1]Alpha!Q186=""," ",[1]Alpha!Q186)</f>
        <v>sloughlin@msad51.org</v>
      </c>
    </row>
    <row r="191" spans="1:11" x14ac:dyDescent="0.3">
      <c r="A191" s="29">
        <v>1246</v>
      </c>
      <c r="B191" s="29">
        <v>552</v>
      </c>
      <c r="C191" s="29"/>
      <c r="D191" s="30" t="s">
        <v>208</v>
      </c>
      <c r="E191" s="31" t="str">
        <f>IF([1]Alpha!I187=0," ",[1]Alpha!I187)</f>
        <v>Approved</v>
      </c>
      <c r="F191" s="32">
        <f>[1]Alpha!J187</f>
        <v>109627</v>
      </c>
      <c r="G191" s="32">
        <f>[1]Alpha!K187</f>
        <v>5911</v>
      </c>
      <c r="H191" s="33">
        <f t="shared" si="2"/>
        <v>115538</v>
      </c>
      <c r="I191" s="33"/>
      <c r="J191" s="34" t="str">
        <f>IF([1]Alpha!P187=""," ",[1]Alpha!P187)</f>
        <v>Theresa Gillis</v>
      </c>
      <c r="K191" s="34" t="str">
        <f>IF([1]Alpha!Q187=""," ",[1]Alpha!Q187)</f>
        <v>eresa.gillis@msad52.org</v>
      </c>
    </row>
    <row r="192" spans="1:11" x14ac:dyDescent="0.3">
      <c r="A192" s="29">
        <v>1247</v>
      </c>
      <c r="B192" s="29">
        <v>553</v>
      </c>
      <c r="C192" s="29"/>
      <c r="D192" s="30" t="s">
        <v>209</v>
      </c>
      <c r="E192" s="31" t="str">
        <f>IF([1]Alpha!I188=0," ",[1]Alpha!I188)</f>
        <v>Approved</v>
      </c>
      <c r="F192" s="32">
        <f>[1]Alpha!J188</f>
        <v>4332.6000000000004</v>
      </c>
      <c r="G192" s="32">
        <f>[1]Alpha!K188</f>
        <v>0</v>
      </c>
      <c r="H192" s="33">
        <f t="shared" si="2"/>
        <v>4332.6000000000004</v>
      </c>
      <c r="I192" s="33"/>
      <c r="J192" s="34" t="str">
        <f>IF([1]Alpha!P188=""," ",[1]Alpha!P188)</f>
        <v>Anne Miller</v>
      </c>
      <c r="K192" s="34" t="str">
        <f>IF([1]Alpha!Q188=""," ",[1]Alpha!Q188)</f>
        <v>amiller@msad53.org</v>
      </c>
    </row>
    <row r="193" spans="1:11" x14ac:dyDescent="0.3">
      <c r="A193" s="29">
        <v>1248</v>
      </c>
      <c r="B193" s="29">
        <v>554</v>
      </c>
      <c r="C193" s="29"/>
      <c r="D193" s="30" t="s">
        <v>210</v>
      </c>
      <c r="E193" s="31" t="str">
        <f>IF([1]Alpha!I189=0," ",[1]Alpha!I189)</f>
        <v>Approved</v>
      </c>
      <c r="F193" s="32">
        <f>[1]Alpha!J189</f>
        <v>242565.12</v>
      </c>
      <c r="G193" s="32">
        <f>[1]Alpha!K189</f>
        <v>43761.39</v>
      </c>
      <c r="H193" s="33">
        <f t="shared" si="2"/>
        <v>286326.51</v>
      </c>
      <c r="I193" s="33"/>
      <c r="J193" s="34" t="str">
        <f>IF([1]Alpha!P189=""," ",[1]Alpha!P189)</f>
        <v>Jonathan Moody</v>
      </c>
      <c r="K193" s="34" t="str">
        <f>IF([1]Alpha!Q189=""," ",[1]Alpha!Q189)</f>
        <v>jmoody@msad54.org</v>
      </c>
    </row>
    <row r="194" spans="1:11" x14ac:dyDescent="0.3">
      <c r="A194" s="29">
        <v>1249</v>
      </c>
      <c r="B194" s="29">
        <v>555</v>
      </c>
      <c r="C194" s="29"/>
      <c r="D194" s="30" t="s">
        <v>211</v>
      </c>
      <c r="E194" s="31" t="str">
        <f>IF([1]Alpha!I190=0," ",[1]Alpha!I190)</f>
        <v>Approved</v>
      </c>
      <c r="F194" s="32">
        <f>[1]Alpha!J190</f>
        <v>42659.19</v>
      </c>
      <c r="G194" s="32">
        <f>[1]Alpha!K190</f>
        <v>4137.45</v>
      </c>
      <c r="H194" s="33">
        <f t="shared" si="2"/>
        <v>46796.639999999999</v>
      </c>
      <c r="I194" s="33"/>
      <c r="J194" s="34" t="str">
        <f>IF([1]Alpha!P190=""," ",[1]Alpha!P190)</f>
        <v xml:space="preserve"> Suzanne Day</v>
      </c>
      <c r="K194" s="34" t="str">
        <f>IF([1]Alpha!Q190=""," ",[1]Alpha!Q190)</f>
        <v>sday@sad55.org</v>
      </c>
    </row>
    <row r="195" spans="1:11" x14ac:dyDescent="0.3">
      <c r="A195" s="29">
        <v>1826</v>
      </c>
      <c r="B195" s="29"/>
      <c r="C195" s="29"/>
      <c r="D195" s="30" t="s">
        <v>212</v>
      </c>
      <c r="E195" s="31" t="str">
        <f>IF([1]Alpha!I191=0," ",[1]Alpha!I191)</f>
        <v>Approved</v>
      </c>
      <c r="F195" s="32">
        <f>[1]Alpha!J191</f>
        <v>6762.55</v>
      </c>
      <c r="G195" s="32">
        <f>[1]Alpha!K191</f>
        <v>1823.85</v>
      </c>
      <c r="H195" s="33">
        <f t="shared" si="2"/>
        <v>8586.4</v>
      </c>
      <c r="I195" s="33"/>
      <c r="J195" s="34" t="str">
        <f>IF([1]Alpha!P191=""," ",[1]Alpha!P191)</f>
        <v>Pamela Doyen</v>
      </c>
      <c r="K195" s="34" t="str">
        <f>IF([1]Alpha!Q191=""," ",[1]Alpha!Q191)</f>
        <v>pdoyen@rsu56.org</v>
      </c>
    </row>
    <row r="196" spans="1:11" x14ac:dyDescent="0.3">
      <c r="A196" s="29">
        <v>1251</v>
      </c>
      <c r="B196" s="29">
        <v>557</v>
      </c>
      <c r="C196" s="29"/>
      <c r="D196" s="30" t="s">
        <v>213</v>
      </c>
      <c r="E196" s="31" t="str">
        <f>IF([1]Alpha!I192=0," ",[1]Alpha!I192)</f>
        <v>Approved</v>
      </c>
      <c r="F196" s="32">
        <f>[1]Alpha!J192</f>
        <v>181243.18</v>
      </c>
      <c r="G196" s="32">
        <f>[1]Alpha!K192</f>
        <v>86809.15</v>
      </c>
      <c r="H196" s="33">
        <f t="shared" si="2"/>
        <v>268052.32999999996</v>
      </c>
      <c r="I196" s="33"/>
      <c r="J196" s="34" t="str">
        <f>IF([1]Alpha!P192=""," ",[1]Alpha!P192)</f>
        <v>Susan Prince</v>
      </c>
      <c r="K196" s="34" t="str">
        <f>IF([1]Alpha!Q192=""," ",[1]Alpha!Q192)</f>
        <v>susanprince@rsu57.org</v>
      </c>
    </row>
    <row r="197" spans="1:11" x14ac:dyDescent="0.3">
      <c r="A197" s="29">
        <v>1252</v>
      </c>
      <c r="B197" s="29">
        <v>558</v>
      </c>
      <c r="C197" s="29"/>
      <c r="D197" s="30" t="s">
        <v>214</v>
      </c>
      <c r="E197" s="31" t="str">
        <f>IF([1]Alpha!I193=0," ",[1]Alpha!I193)</f>
        <v>Approved</v>
      </c>
      <c r="F197" s="32">
        <f>[1]Alpha!J193</f>
        <v>26491.88</v>
      </c>
      <c r="G197" s="32">
        <f>[1]Alpha!K193</f>
        <v>19172.75</v>
      </c>
      <c r="H197" s="33">
        <f t="shared" si="2"/>
        <v>45664.630000000005</v>
      </c>
      <c r="I197" s="33"/>
      <c r="J197" s="34" t="str">
        <f>IF([1]Alpha!P193=""," ",[1]Alpha!P193)</f>
        <v>Laureen Olsen</v>
      </c>
      <c r="K197" s="34" t="str">
        <f>IF([1]Alpha!Q193=""," ",[1]Alpha!Q193)</f>
        <v>lolsen@msad58.org</v>
      </c>
    </row>
    <row r="198" spans="1:11" x14ac:dyDescent="0.3">
      <c r="A198" s="29">
        <v>1253</v>
      </c>
      <c r="B198" s="29">
        <v>559</v>
      </c>
      <c r="C198" s="29"/>
      <c r="D198" s="30" t="s">
        <v>215</v>
      </c>
      <c r="E198" s="31" t="str">
        <f>IF([1]Alpha!I194=0," ",[1]Alpha!I194)</f>
        <v>Approved</v>
      </c>
      <c r="F198" s="32">
        <f>[1]Alpha!J194</f>
        <v>18383.25</v>
      </c>
      <c r="G198" s="32">
        <f>[1]Alpha!K194</f>
        <v>17661.849999999999</v>
      </c>
      <c r="H198" s="33">
        <f t="shared" si="2"/>
        <v>36045.1</v>
      </c>
      <c r="I198" s="33"/>
      <c r="J198" s="34" t="str">
        <f>IF([1]Alpha!P194=""," ",[1]Alpha!P194)</f>
        <v>Bonnie Levesque</v>
      </c>
      <c r="K198" s="34" t="str">
        <f>IF([1]Alpha!Q194=""," ",[1]Alpha!Q194)</f>
        <v>bonnie.levesque@msad59.org</v>
      </c>
    </row>
    <row r="199" spans="1:11" x14ac:dyDescent="0.3">
      <c r="A199" s="29">
        <v>1254</v>
      </c>
      <c r="B199" s="29">
        <v>560</v>
      </c>
      <c r="C199" s="29"/>
      <c r="D199" s="30" t="s">
        <v>216</v>
      </c>
      <c r="E199" s="31" t="str">
        <f>IF([1]Alpha!I195=0," ",[1]Alpha!I195)</f>
        <v>Approved</v>
      </c>
      <c r="F199" s="32">
        <f>[1]Alpha!J195</f>
        <v>270284</v>
      </c>
      <c r="G199" s="32">
        <f>[1]Alpha!K195</f>
        <v>121666</v>
      </c>
      <c r="H199" s="33">
        <f t="shared" si="2"/>
        <v>391950</v>
      </c>
      <c r="I199" s="33"/>
      <c r="J199" s="34" t="str">
        <f>IF([1]Alpha!P195=""," ",[1]Alpha!P195)</f>
        <v>Fern Brown</v>
      </c>
      <c r="K199" s="34" t="str">
        <f>IF([1]Alpha!Q195=""," ",[1]Alpha!Q195)</f>
        <v>fern.brown@msad60.org</v>
      </c>
    </row>
    <row r="200" spans="1:11" x14ac:dyDescent="0.3">
      <c r="A200" s="29">
        <v>1255</v>
      </c>
      <c r="B200" s="29">
        <v>561</v>
      </c>
      <c r="C200" s="29"/>
      <c r="D200" s="30" t="s">
        <v>217</v>
      </c>
      <c r="E200" s="31" t="str">
        <f>IF([1]Alpha!I196=0," ",[1]Alpha!I196)</f>
        <v>Approved</v>
      </c>
      <c r="F200" s="32">
        <f>[1]Alpha!J196</f>
        <v>160855.6</v>
      </c>
      <c r="G200" s="32">
        <f>[1]Alpha!K196</f>
        <v>13287.4</v>
      </c>
      <c r="H200" s="33">
        <f t="shared" si="2"/>
        <v>174143</v>
      </c>
      <c r="I200" s="33"/>
      <c r="J200" s="34" t="str">
        <f>IF([1]Alpha!P196=""," ",[1]Alpha!P196)</f>
        <v>Patricia Hayden</v>
      </c>
      <c r="K200" s="34" t="str">
        <f>IF([1]Alpha!Q196=""," ",[1]Alpha!Q196)</f>
        <v>pat.hayden@lakeregionschools.org</v>
      </c>
    </row>
    <row r="201" spans="1:11" x14ac:dyDescent="0.3">
      <c r="A201" s="29">
        <v>1257</v>
      </c>
      <c r="B201" s="29">
        <v>563</v>
      </c>
      <c r="C201" s="29">
        <v>881</v>
      </c>
      <c r="D201" s="30" t="s">
        <v>218</v>
      </c>
      <c r="E201" s="31" t="str">
        <f>IF([1]Alpha!I197=0," ",[1]Alpha!I197)</f>
        <v>Approved</v>
      </c>
      <c r="F201" s="32">
        <f>[1]Alpha!J197</f>
        <v>9275</v>
      </c>
      <c r="G201" s="32">
        <f>[1]Alpha!K197</f>
        <v>0</v>
      </c>
      <c r="H201" s="33">
        <f t="shared" si="2"/>
        <v>9275</v>
      </c>
      <c r="I201" s="33"/>
      <c r="J201" s="34" t="str">
        <f>IF([1]Alpha!P197=""," ",[1]Alpha!P197)</f>
        <v>Susan Smith</v>
      </c>
      <c r="K201" s="34" t="str">
        <f>IF([1]Alpha!Q197=""," ",[1]Alpha!Q197)</f>
        <v>ssmith@rsu63.org</v>
      </c>
    </row>
    <row r="202" spans="1:11" x14ac:dyDescent="0.3">
      <c r="A202" s="29">
        <v>1258</v>
      </c>
      <c r="B202" s="29">
        <v>564</v>
      </c>
      <c r="C202" s="29"/>
      <c r="D202" s="30" t="s">
        <v>219</v>
      </c>
      <c r="E202" s="31" t="str">
        <f>IF([1]Alpha!I198=0," ",[1]Alpha!I198)</f>
        <v>Approved</v>
      </c>
      <c r="F202" s="32">
        <f>[1]Alpha!J198</f>
        <v>0</v>
      </c>
      <c r="G202" s="32">
        <f>[1]Alpha!K198</f>
        <v>0</v>
      </c>
      <c r="H202" s="33">
        <f t="shared" ref="H202:H261" si="3">SUM(F202:G202)</f>
        <v>0</v>
      </c>
      <c r="I202" s="33"/>
      <c r="J202" s="34" t="str">
        <f>IF([1]Alpha!P198=""," ",[1]Alpha!P198)</f>
        <v>Jennifer Nickerson</v>
      </c>
      <c r="K202" s="34" t="str">
        <f>IF([1]Alpha!Q198=""," ",[1]Alpha!Q198)</f>
        <v>jnickerson@rsu64schools.org</v>
      </c>
    </row>
    <row r="203" spans="1:11" ht="30.6" x14ac:dyDescent="0.3">
      <c r="A203" s="29">
        <v>1259</v>
      </c>
      <c r="B203" s="29">
        <v>565</v>
      </c>
      <c r="C203" s="29"/>
      <c r="D203" s="30" t="s">
        <v>220</v>
      </c>
      <c r="E203" s="31" t="str">
        <f>IF([1]Alpha!I199=0," ",[1]Alpha!I199)</f>
        <v>No Application Received/ Not Approved</v>
      </c>
      <c r="F203" s="32">
        <f>[1]Alpha!J199</f>
        <v>0</v>
      </c>
      <c r="G203" s="32">
        <f>[1]Alpha!K199</f>
        <v>0</v>
      </c>
      <c r="H203" s="33">
        <f t="shared" si="3"/>
        <v>0</v>
      </c>
      <c r="I203" s="33"/>
      <c r="J203" s="34" t="str">
        <f>IF([1]Alpha!P199=""," ",[1]Alpha!P199)</f>
        <v>Lewis Collins</v>
      </c>
      <c r="K203" s="34" t="str">
        <f>IF([1]Alpha!Q199=""," ",[1]Alpha!Q199)</f>
        <v>lewcol@gmail.com</v>
      </c>
    </row>
    <row r="204" spans="1:11" x14ac:dyDescent="0.3">
      <c r="A204" s="29">
        <v>3175</v>
      </c>
      <c r="B204" s="29">
        <v>867</v>
      </c>
      <c r="C204" s="29"/>
      <c r="D204" s="30" t="s">
        <v>221</v>
      </c>
      <c r="E204" s="31" t="str">
        <f>IF([1]Alpha!I200=0," ",[1]Alpha!I200)</f>
        <v>Approved</v>
      </c>
      <c r="F204" s="32">
        <f>[1]Alpha!J200</f>
        <v>7137.93</v>
      </c>
      <c r="G204" s="32">
        <f>[1]Alpha!K200</f>
        <v>8737.93</v>
      </c>
      <c r="H204" s="33">
        <f t="shared" si="3"/>
        <v>15875.86</v>
      </c>
      <c r="I204" s="33"/>
      <c r="J204" s="34" t="str">
        <f>IF([1]Alpha!P200=""," ",[1]Alpha!P200)</f>
        <v>Gay McDonald</v>
      </c>
      <c r="K204" s="34" t="str">
        <f>IF([1]Alpha!Q200=""," ",[1]Alpha!Q200)</f>
        <v>gmcdonald@rsu67.org</v>
      </c>
    </row>
    <row r="205" spans="1:11" x14ac:dyDescent="0.3">
      <c r="A205" s="29">
        <v>1261</v>
      </c>
      <c r="B205" s="29">
        <v>568</v>
      </c>
      <c r="C205" s="29"/>
      <c r="D205" s="30" t="s">
        <v>222</v>
      </c>
      <c r="E205" s="31" t="str">
        <f>IF([1]Alpha!I201=0," ",[1]Alpha!I201)</f>
        <v>Approved</v>
      </c>
      <c r="F205" s="32">
        <f>[1]Alpha!J201</f>
        <v>3070</v>
      </c>
      <c r="G205" s="32">
        <f>[1]Alpha!K201</f>
        <v>0</v>
      </c>
      <c r="H205" s="33">
        <f t="shared" si="3"/>
        <v>3070</v>
      </c>
      <c r="I205" s="33"/>
      <c r="J205" s="34" t="str">
        <f>IF([1]Alpha!P201=""," ",[1]Alpha!P201)</f>
        <v>Stacy Shorey</v>
      </c>
      <c r="K205" s="34" t="str">
        <f>IF([1]Alpha!Q201=""," ",[1]Alpha!Q201)</f>
        <v>sshorey@sedomocha.org</v>
      </c>
    </row>
    <row r="206" spans="1:11" x14ac:dyDescent="0.3">
      <c r="A206" s="29">
        <v>1262</v>
      </c>
      <c r="B206" s="29">
        <v>570</v>
      </c>
      <c r="C206" s="29"/>
      <c r="D206" s="30" t="s">
        <v>223</v>
      </c>
      <c r="E206" s="31" t="str">
        <f>IF([1]Alpha!I202=0," ",[1]Alpha!I202)</f>
        <v>Approved</v>
      </c>
      <c r="F206" s="32">
        <f>[1]Alpha!J202</f>
        <v>53771</v>
      </c>
      <c r="G206" s="32">
        <f>[1]Alpha!K202</f>
        <v>6283</v>
      </c>
      <c r="H206" s="33">
        <f t="shared" si="3"/>
        <v>60054</v>
      </c>
      <c r="I206" s="33"/>
      <c r="J206" s="34" t="str">
        <f>IF([1]Alpha!P202=""," ",[1]Alpha!P202)</f>
        <v>Scott Richardson</v>
      </c>
      <c r="K206" s="34" t="str">
        <f>IF([1]Alpha!Q202=""," ",[1]Alpha!Q202)</f>
        <v>scottrichardson@msad70.org</v>
      </c>
    </row>
    <row r="207" spans="1:11" x14ac:dyDescent="0.3">
      <c r="A207" s="29">
        <v>3241</v>
      </c>
      <c r="B207" s="29">
        <v>871</v>
      </c>
      <c r="C207" s="29"/>
      <c r="D207" s="30" t="s">
        <v>224</v>
      </c>
      <c r="E207" s="31" t="str">
        <f>IF([1]Alpha!I203=0," ",[1]Alpha!I203)</f>
        <v>Approved</v>
      </c>
      <c r="F207" s="32">
        <f>[1]Alpha!J203</f>
        <v>163044</v>
      </c>
      <c r="G207" s="32">
        <f>[1]Alpha!K203</f>
        <v>43268</v>
      </c>
      <c r="H207" s="33">
        <f t="shared" si="3"/>
        <v>206312</v>
      </c>
      <c r="I207" s="33"/>
      <c r="J207" s="34" t="str">
        <f>IF([1]Alpha!P203=""," ",[1]Alpha!P203)</f>
        <v>Jacquie Gage Kahn</v>
      </c>
      <c r="K207" s="34" t="str">
        <f>IF([1]Alpha!Q203=""," ",[1]Alpha!Q203)</f>
        <v>jkahn@rsu71.org</v>
      </c>
    </row>
    <row r="208" spans="1:11" x14ac:dyDescent="0.3">
      <c r="A208" s="29">
        <v>1264</v>
      </c>
      <c r="B208" s="29">
        <v>572</v>
      </c>
      <c r="C208" s="29"/>
      <c r="D208" s="30" t="s">
        <v>225</v>
      </c>
      <c r="E208" s="31" t="str">
        <f>IF([1]Alpha!I204=0," ",[1]Alpha!I204)</f>
        <v>Approved</v>
      </c>
      <c r="F208" s="32">
        <f>[1]Alpha!J204</f>
        <v>92640.95</v>
      </c>
      <c r="G208" s="32">
        <f>[1]Alpha!K204</f>
        <v>0</v>
      </c>
      <c r="H208" s="33">
        <f t="shared" si="3"/>
        <v>92640.95</v>
      </c>
      <c r="I208" s="33"/>
      <c r="J208" s="34" t="str">
        <f>IF([1]Alpha!P204=""," ",[1]Alpha!P204)</f>
        <v>Terri Shaw Mahanor</v>
      </c>
      <c r="K208" s="34" t="str">
        <f>IF([1]Alpha!Q204=""," ",[1]Alpha!Q204)</f>
        <v>terri.mahanor@msad72.org</v>
      </c>
    </row>
    <row r="209" spans="1:11" x14ac:dyDescent="0.3">
      <c r="A209" s="29">
        <v>3198</v>
      </c>
      <c r="B209" s="29">
        <v>873</v>
      </c>
      <c r="C209" s="29"/>
      <c r="D209" s="30" t="s">
        <v>226</v>
      </c>
      <c r="E209" s="31" t="str">
        <f>IF([1]Alpha!I205=0," ",[1]Alpha!I205)</f>
        <v>Approved</v>
      </c>
      <c r="F209" s="32">
        <f>[1]Alpha!J205</f>
        <v>50299.27</v>
      </c>
      <c r="G209" s="32">
        <f>[1]Alpha!K205</f>
        <v>16166.42</v>
      </c>
      <c r="H209" s="33">
        <f t="shared" si="3"/>
        <v>66465.69</v>
      </c>
      <c r="I209" s="33"/>
      <c r="J209" s="34" t="str">
        <f>IF([1]Alpha!P205=""," ",[1]Alpha!P205)</f>
        <v>Tina Collins</v>
      </c>
      <c r="K209" s="34" t="str">
        <f>IF([1]Alpha!Q205=""," ",[1]Alpha!Q205)</f>
        <v>tcollins@rsu73.com</v>
      </c>
    </row>
    <row r="210" spans="1:11" x14ac:dyDescent="0.3">
      <c r="A210" s="29">
        <v>1265</v>
      </c>
      <c r="B210" s="29">
        <v>574</v>
      </c>
      <c r="C210" s="29"/>
      <c r="D210" s="30" t="s">
        <v>227</v>
      </c>
      <c r="E210" s="31" t="str">
        <f>IF([1]Alpha!I206=0," ",[1]Alpha!I206)</f>
        <v>Waiver</v>
      </c>
      <c r="F210" s="32">
        <f>[1]Alpha!J206</f>
        <v>0</v>
      </c>
      <c r="G210" s="32">
        <f>[1]Alpha!K206</f>
        <v>0</v>
      </c>
      <c r="H210" s="33">
        <f t="shared" si="3"/>
        <v>0</v>
      </c>
      <c r="I210" s="33"/>
      <c r="J210" s="34" t="str">
        <f>IF([1]Alpha!P206=""," ",[1]Alpha!P206)</f>
        <v>Michael Tracy</v>
      </c>
      <c r="K210" s="34" t="str">
        <f>IF([1]Alpha!Q206=""," ",[1]Alpha!Q206)</f>
        <v>mtracy@carrabec.org</v>
      </c>
    </row>
    <row r="211" spans="1:11" x14ac:dyDescent="0.3">
      <c r="A211" s="29">
        <v>1266</v>
      </c>
      <c r="B211" s="29">
        <v>575</v>
      </c>
      <c r="C211" s="29"/>
      <c r="D211" s="30" t="s">
        <v>228</v>
      </c>
      <c r="E211" s="31" t="str">
        <f>IF([1]Alpha!I207=0," ",[1]Alpha!I207)</f>
        <v>Approved</v>
      </c>
      <c r="F211" s="32">
        <f>[1]Alpha!J207</f>
        <v>202377.60000000001</v>
      </c>
      <c r="G211" s="32">
        <f>[1]Alpha!K207</f>
        <v>14822.4</v>
      </c>
      <c r="H211" s="33">
        <f t="shared" si="3"/>
        <v>217200</v>
      </c>
      <c r="I211" s="33"/>
      <c r="J211" s="34" t="str">
        <f>IF([1]Alpha!P207=""," ",[1]Alpha!P207)</f>
        <v>Kimberley Emerson</v>
      </c>
      <c r="K211" s="34" t="str">
        <f>IF([1]Alpha!Q207=""," ",[1]Alpha!Q207)</f>
        <v>emersonk@link75.org</v>
      </c>
    </row>
    <row r="212" spans="1:11" x14ac:dyDescent="0.3">
      <c r="A212" s="29">
        <v>3184</v>
      </c>
      <c r="B212" s="29">
        <v>878</v>
      </c>
      <c r="C212" s="29"/>
      <c r="D212" s="30" t="s">
        <v>229</v>
      </c>
      <c r="E212" s="31" t="str">
        <f>IF([1]Alpha!I208=0," ",[1]Alpha!I208)</f>
        <v>Approved</v>
      </c>
      <c r="F212" s="32">
        <f>[1]Alpha!J208</f>
        <v>20615.580000000002</v>
      </c>
      <c r="G212" s="32">
        <f>[1]Alpha!K208</f>
        <v>0</v>
      </c>
      <c r="H212" s="33">
        <f t="shared" si="3"/>
        <v>20615.580000000002</v>
      </c>
      <c r="I212" s="33"/>
      <c r="J212" s="34" t="str">
        <f>IF([1]Alpha!P208=""," ",[1]Alpha!P208)</f>
        <v>Georgia Campbell</v>
      </c>
      <c r="K212" s="34" t="str">
        <f>IF([1]Alpha!Q208=""," ",[1]Alpha!Q208)</f>
        <v>gcampbell@rangeleyschool.org</v>
      </c>
    </row>
    <row r="213" spans="1:11" x14ac:dyDescent="0.3">
      <c r="A213" s="29">
        <v>1196</v>
      </c>
      <c r="B213" s="29">
        <v>501</v>
      </c>
      <c r="C213" s="29"/>
      <c r="D213" s="30" t="s">
        <v>230</v>
      </c>
      <c r="E213" s="31" t="str">
        <f>IF([1]Alpha!I209=0," ",[1]Alpha!I209)</f>
        <v>Approved</v>
      </c>
      <c r="F213" s="32">
        <f>[1]Alpha!J209</f>
        <v>59662.54</v>
      </c>
      <c r="G213" s="32">
        <f>[1]Alpha!K209</f>
        <v>44171.01</v>
      </c>
      <c r="H213" s="33">
        <f t="shared" si="3"/>
        <v>103833.55</v>
      </c>
      <c r="I213" s="33"/>
      <c r="J213" s="34" t="str">
        <f>IF([1]Alpha!P209=""," ",[1]Alpha!P209)</f>
        <v>Leslee Mahon</v>
      </c>
      <c r="K213" s="34" t="str">
        <f>IF([1]Alpha!Q209=""," ",[1]Alpha!Q209)</f>
        <v>mahonl@sad1.org</v>
      </c>
    </row>
    <row r="214" spans="1:11" x14ac:dyDescent="0.3">
      <c r="A214" s="29">
        <v>1198</v>
      </c>
      <c r="B214" s="29">
        <v>504</v>
      </c>
      <c r="C214" s="29"/>
      <c r="D214" s="30" t="s">
        <v>231</v>
      </c>
      <c r="E214" s="31" t="str">
        <f>IF([1]Alpha!I210=0," ",[1]Alpha!I210)</f>
        <v>Waiver</v>
      </c>
      <c r="F214" s="32">
        <f>[1]Alpha!J210</f>
        <v>0</v>
      </c>
      <c r="G214" s="32">
        <f>[1]Alpha!K210</f>
        <v>0</v>
      </c>
      <c r="H214" s="33">
        <f t="shared" si="3"/>
        <v>0</v>
      </c>
      <c r="I214" s="33"/>
      <c r="J214" s="34" t="str">
        <f>IF([1]Alpha!P210=""," ",[1]Alpha!P210)</f>
        <v>Elaine Bartley</v>
      </c>
      <c r="K214" s="34" t="str">
        <f>IF([1]Alpha!Q210=""," ",[1]Alpha!Q210)</f>
        <v>ebartley@sad4.org</v>
      </c>
    </row>
    <row r="215" spans="1:11" x14ac:dyDescent="0.3">
      <c r="A215" s="29">
        <v>1206</v>
      </c>
      <c r="B215" s="29">
        <v>512</v>
      </c>
      <c r="C215" s="29"/>
      <c r="D215" s="30" t="s">
        <v>232</v>
      </c>
      <c r="E215" s="31" t="str">
        <f>IF([1]Alpha!I211=0," ",[1]Alpha!I211)</f>
        <v>Approved</v>
      </c>
      <c r="F215" s="32">
        <f>[1]Alpha!J211</f>
        <v>7227.08</v>
      </c>
      <c r="G215" s="32">
        <f>[1]Alpha!K211</f>
        <v>8736.93</v>
      </c>
      <c r="H215" s="33">
        <f t="shared" si="3"/>
        <v>15964.01</v>
      </c>
      <c r="I215" s="33"/>
      <c r="J215" s="34" t="str">
        <f>IF([1]Alpha!P211=""," ",[1]Alpha!P211)</f>
        <v>Yvette Costello</v>
      </c>
      <c r="K215" s="34" t="str">
        <f>IF([1]Alpha!Q211=""," ",[1]Alpha!Q211)</f>
        <v>Yvette.Costello@sad12.com</v>
      </c>
    </row>
    <row r="216" spans="1:11" x14ac:dyDescent="0.3">
      <c r="A216" s="29">
        <v>1207</v>
      </c>
      <c r="B216" s="29">
        <v>513</v>
      </c>
      <c r="C216" s="29"/>
      <c r="D216" s="30" t="s">
        <v>233</v>
      </c>
      <c r="E216" s="31" t="str">
        <f>IF([1]Alpha!I212=0," ",[1]Alpha!I212)</f>
        <v>Approved</v>
      </c>
      <c r="F216" s="32">
        <f>[1]Alpha!J212</f>
        <v>2700</v>
      </c>
      <c r="G216" s="32">
        <f>[1]Alpha!K212</f>
        <v>2700</v>
      </c>
      <c r="H216" s="33">
        <f t="shared" si="3"/>
        <v>5400</v>
      </c>
      <c r="I216" s="33"/>
      <c r="J216" s="34" t="str">
        <f>IF([1]Alpha!P212=""," ",[1]Alpha!P212)</f>
        <v>Melissa Lyons-Vitalone</v>
      </c>
      <c r="K216" s="34" t="str">
        <f>IF([1]Alpha!Q212=""," ",[1]Alpha!Q212)</f>
        <v>melissa.lyons-vitalone@sad13.org</v>
      </c>
    </row>
    <row r="217" spans="1:11" x14ac:dyDescent="0.3">
      <c r="A217" s="29">
        <v>1208</v>
      </c>
      <c r="B217" s="29">
        <v>514</v>
      </c>
      <c r="C217" s="29"/>
      <c r="D217" s="30" t="s">
        <v>234</v>
      </c>
      <c r="E217" s="31" t="str">
        <f>IF([1]Alpha!I213=0," ",[1]Alpha!I213)</f>
        <v>Approved</v>
      </c>
      <c r="F217" s="32">
        <f>[1]Alpha!J213</f>
        <v>2055</v>
      </c>
      <c r="G217" s="32">
        <f>[1]Alpha!K213</f>
        <v>1275</v>
      </c>
      <c r="H217" s="33">
        <f t="shared" si="3"/>
        <v>3330</v>
      </c>
      <c r="I217" s="33"/>
      <c r="J217" s="34" t="str">
        <f>IF([1]Alpha!P213=""," ",[1]Alpha!P213)</f>
        <v>Margaret White</v>
      </c>
      <c r="K217" s="34" t="str">
        <f>IF([1]Alpha!Q213=""," ",[1]Alpha!Q213)</f>
        <v>mwhite@eastgrandschool.org</v>
      </c>
    </row>
    <row r="218" spans="1:11" x14ac:dyDescent="0.3">
      <c r="A218" s="29">
        <v>1213</v>
      </c>
      <c r="B218" s="29">
        <v>519</v>
      </c>
      <c r="C218" s="29">
        <v>877</v>
      </c>
      <c r="D218" s="30" t="s">
        <v>235</v>
      </c>
      <c r="E218" s="31" t="str">
        <f>IF([1]Alpha!I214=0," ",[1]Alpha!I214)</f>
        <v>Approved</v>
      </c>
      <c r="F218" s="32">
        <f>[1]Alpha!J214</f>
        <v>9547.42</v>
      </c>
      <c r="G218" s="32">
        <f>[1]Alpha!K214</f>
        <v>0</v>
      </c>
      <c r="H218" s="33">
        <f t="shared" si="3"/>
        <v>9547.42</v>
      </c>
      <c r="I218" s="33"/>
      <c r="J218" s="34" t="str">
        <f>IF([1]Alpha!P214=""," ",[1]Alpha!P214)</f>
        <v>Connie Harter-Bagley</v>
      </c>
      <c r="K218" s="34" t="str">
        <f>IF([1]Alpha!Q214=""," ",[1]Alpha!Q214)</f>
        <v>constance.harterbagley@maine.edu</v>
      </c>
    </row>
    <row r="219" spans="1:11" x14ac:dyDescent="0.3">
      <c r="A219" s="29">
        <v>1214</v>
      </c>
      <c r="B219" s="29">
        <v>520</v>
      </c>
      <c r="C219" s="29"/>
      <c r="D219" s="30" t="s">
        <v>236</v>
      </c>
      <c r="E219" s="31" t="str">
        <f>IF([1]Alpha!I215=0," ",[1]Alpha!I215)</f>
        <v>Approved</v>
      </c>
      <c r="F219" s="32">
        <f>[1]Alpha!J215</f>
        <v>45330</v>
      </c>
      <c r="G219" s="32">
        <f>[1]Alpha!K215</f>
        <v>32498</v>
      </c>
      <c r="H219" s="33">
        <f t="shared" si="3"/>
        <v>77828</v>
      </c>
      <c r="I219" s="33"/>
      <c r="J219" s="34" t="str">
        <f>IF([1]Alpha!P215=""," ",[1]Alpha!P215)</f>
        <v>Renee Felini</v>
      </c>
      <c r="K219" s="34" t="str">
        <f>IF([1]Alpha!Q215=""," ",[1]Alpha!Q215)</f>
        <v>rfelini@msad20.org</v>
      </c>
    </row>
    <row r="220" spans="1:11" x14ac:dyDescent="0.3">
      <c r="A220" s="29">
        <v>1217</v>
      </c>
      <c r="B220" s="29">
        <v>523</v>
      </c>
      <c r="C220" s="29"/>
      <c r="D220" s="30" t="s">
        <v>237</v>
      </c>
      <c r="E220" s="31" t="str">
        <f>IF([1]Alpha!I216=0," ",[1]Alpha!I216)</f>
        <v>Approved</v>
      </c>
      <c r="F220" s="32">
        <f>[1]Alpha!J216</f>
        <v>1653.5</v>
      </c>
      <c r="G220" s="32">
        <f>[1]Alpha!K216</f>
        <v>0</v>
      </c>
      <c r="H220" s="33">
        <f t="shared" si="3"/>
        <v>1653.5</v>
      </c>
      <c r="I220" s="33"/>
      <c r="J220" s="34" t="str">
        <f>IF([1]Alpha!P216=""," ",[1]Alpha!P216)</f>
        <v>Nicole Middleswart</v>
      </c>
      <c r="K220" s="34" t="str">
        <f>IF([1]Alpha!Q216=""," ",[1]Alpha!Q216)</f>
        <v>nmiddleswart@rsu87.org</v>
      </c>
    </row>
    <row r="221" spans="1:11" x14ac:dyDescent="0.3">
      <c r="A221" s="29">
        <v>1218</v>
      </c>
      <c r="B221" s="29">
        <v>524</v>
      </c>
      <c r="C221" s="29"/>
      <c r="D221" s="30" t="s">
        <v>238</v>
      </c>
      <c r="E221" s="31" t="str">
        <f>IF([1]Alpha!I217=0," ",[1]Alpha!I217)</f>
        <v>Approved</v>
      </c>
      <c r="F221" s="32">
        <f>[1]Alpha!J217</f>
        <v>43079.14</v>
      </c>
      <c r="G221" s="32">
        <f>[1]Alpha!K217</f>
        <v>72167.31</v>
      </c>
      <c r="H221" s="33">
        <f t="shared" si="3"/>
        <v>115246.45</v>
      </c>
      <c r="I221" s="33"/>
      <c r="J221" s="34" t="str">
        <f>IF([1]Alpha!P217=""," ",[1]Alpha!P217)</f>
        <v>Clayton Belanger</v>
      </c>
      <c r="K221" s="34" t="str">
        <f>IF([1]Alpha!Q217=""," ",[1]Alpha!Q217)</f>
        <v>Cbelanger1745@gmail.com</v>
      </c>
    </row>
    <row r="222" spans="1:11" x14ac:dyDescent="0.3">
      <c r="A222" s="29">
        <v>1146</v>
      </c>
      <c r="B222" s="29">
        <v>374</v>
      </c>
      <c r="C222" s="29"/>
      <c r="D222" s="37" t="s">
        <v>239</v>
      </c>
      <c r="E222" s="31" t="str">
        <f>IF([1]Alpha!I218=0," ",[1]Alpha!I218)</f>
        <v>Approved</v>
      </c>
      <c r="F222" s="32">
        <f>[1]Alpha!J218</f>
        <v>42105.59</v>
      </c>
      <c r="G222" s="32">
        <f>[1]Alpha!K218</f>
        <v>93804.24</v>
      </c>
      <c r="H222" s="33">
        <f t="shared" si="3"/>
        <v>135909.83000000002</v>
      </c>
      <c r="I222" s="33"/>
      <c r="J222" s="34" t="str">
        <f>IF([1]Alpha!P218=""," ",[1]Alpha!P218)</f>
        <v>Julie Smyth</v>
      </c>
      <c r="K222" s="34" t="str">
        <f>IF([1]Alpha!Q218=""," ",[1]Alpha!Q218)</f>
        <v>jsmyth@sacoschools.org</v>
      </c>
    </row>
    <row r="223" spans="1:11" x14ac:dyDescent="0.3">
      <c r="A223" s="29">
        <v>3240</v>
      </c>
      <c r="B223" s="29">
        <v>378</v>
      </c>
      <c r="C223" s="29"/>
      <c r="D223" s="30" t="s">
        <v>240</v>
      </c>
      <c r="E223" s="31" t="str">
        <f>IF([1]Alpha!I219=0," ",[1]Alpha!I219)</f>
        <v>Approved</v>
      </c>
      <c r="F223" s="32">
        <f>[1]Alpha!J219</f>
        <v>1097.75</v>
      </c>
      <c r="G223" s="32">
        <f>[1]Alpha!K219</f>
        <v>0</v>
      </c>
      <c r="H223" s="33">
        <f t="shared" si="3"/>
        <v>1097.75</v>
      </c>
      <c r="I223" s="33"/>
      <c r="J223" s="34" t="str">
        <f>IF([1]Alpha!P219=""," ",[1]Alpha!P219)</f>
        <v>Amy Palmer</v>
      </c>
      <c r="K223" s="34" t="str">
        <f>IF([1]Alpha!Q219=""," ",[1]Alpha!Q219)</f>
        <v>a.palmer@stgeorgemsu.org</v>
      </c>
    </row>
    <row r="224" spans="1:11" x14ac:dyDescent="0.3">
      <c r="A224" s="29">
        <v>1148</v>
      </c>
      <c r="B224" s="29">
        <v>381</v>
      </c>
      <c r="C224" s="29"/>
      <c r="D224" s="37" t="s">
        <v>241</v>
      </c>
      <c r="E224" s="31" t="str">
        <f>IF([1]Alpha!I220=0," ",[1]Alpha!I220)</f>
        <v>Approved</v>
      </c>
      <c r="F224" s="32">
        <f>[1]Alpha!J220</f>
        <v>109934.7</v>
      </c>
      <c r="G224" s="32">
        <f>[1]Alpha!K220</f>
        <v>40882.339999999997</v>
      </c>
      <c r="H224" s="33">
        <f t="shared" si="3"/>
        <v>150817.03999999998</v>
      </c>
      <c r="I224" s="33"/>
      <c r="J224" s="34" t="str">
        <f>IF([1]Alpha!P220=""," ",[1]Alpha!P220)</f>
        <v>Bernie Flynn</v>
      </c>
      <c r="K224" s="34" t="str">
        <f>IF([1]Alpha!Q220=""," ",[1]Alpha!Q220)</f>
        <v>bflynn@sanford.org</v>
      </c>
    </row>
    <row r="225" spans="1:11" x14ac:dyDescent="0.3">
      <c r="A225" s="29">
        <v>1149</v>
      </c>
      <c r="B225" s="29">
        <v>383</v>
      </c>
      <c r="C225" s="29"/>
      <c r="D225" s="30" t="s">
        <v>242</v>
      </c>
      <c r="E225" s="31" t="str">
        <f>IF([1]Alpha!I221=0," ",[1]Alpha!I221)</f>
        <v>Approved</v>
      </c>
      <c r="F225" s="32">
        <f>[1]Alpha!J221</f>
        <v>287090.55</v>
      </c>
      <c r="G225" s="32">
        <f>[1]Alpha!K221</f>
        <v>43994</v>
      </c>
      <c r="H225" s="33">
        <f t="shared" si="3"/>
        <v>331084.55</v>
      </c>
      <c r="I225" s="33"/>
      <c r="J225" s="34" t="str">
        <f>IF([1]Alpha!P221=""," ",[1]Alpha!P221)</f>
        <v>Alison Marchese</v>
      </c>
      <c r="K225" s="34" t="str">
        <f>IF([1]Alpha!Q221=""," ",[1]Alpha!Q221)</f>
        <v>amarchese@scarboroughschools.org</v>
      </c>
    </row>
    <row r="226" spans="1:11" x14ac:dyDescent="0.3">
      <c r="A226" s="29">
        <v>1996</v>
      </c>
      <c r="B226" s="29"/>
      <c r="C226" s="29"/>
      <c r="D226" s="30" t="s">
        <v>243</v>
      </c>
      <c r="E226" s="31" t="str">
        <f>IF([1]Alpha!I222=0," ",[1]Alpha!I222)</f>
        <v>Approved</v>
      </c>
      <c r="F226" s="32">
        <f>[1]Alpha!J222</f>
        <v>16034.5</v>
      </c>
      <c r="G226" s="32">
        <f>[1]Alpha!K222</f>
        <v>0</v>
      </c>
      <c r="H226" s="33">
        <f t="shared" si="3"/>
        <v>16034.5</v>
      </c>
      <c r="I226" s="33"/>
      <c r="J226" s="34" t="str">
        <f>IF([1]Alpha!P222=""," ",[1]Alpha!P222)</f>
        <v xml:space="preserve"> </v>
      </c>
      <c r="K226" s="34" t="str">
        <f>IF([1]Alpha!Q222=""," ",[1]Alpha!Q222)</f>
        <v xml:space="preserve"> </v>
      </c>
    </row>
    <row r="227" spans="1:11" x14ac:dyDescent="0.3">
      <c r="A227" s="29">
        <v>3109</v>
      </c>
      <c r="B227" s="29">
        <v>388</v>
      </c>
      <c r="C227" s="29"/>
      <c r="D227" s="30" t="s">
        <v>244</v>
      </c>
      <c r="E227" s="31" t="str">
        <f>IF([1]Alpha!I223=0," ",[1]Alpha!I223)</f>
        <v>No Schools</v>
      </c>
      <c r="F227" s="32">
        <f>[1]Alpha!J223</f>
        <v>0</v>
      </c>
      <c r="G227" s="32">
        <f>[1]Alpha!K223</f>
        <v>0</v>
      </c>
      <c r="H227" s="33">
        <f t="shared" si="3"/>
        <v>0</v>
      </c>
      <c r="I227" s="33"/>
      <c r="J227" s="34" t="str">
        <f>IF([1]Alpha!P223=""," ",[1]Alpha!P223)</f>
        <v xml:space="preserve"> </v>
      </c>
      <c r="K227" s="34" t="str">
        <f>IF([1]Alpha!Q223=""," ",[1]Alpha!Q223)</f>
        <v xml:space="preserve"> </v>
      </c>
    </row>
    <row r="228" spans="1:11" x14ac:dyDescent="0.3">
      <c r="A228" s="29">
        <v>1150</v>
      </c>
      <c r="B228" s="29">
        <v>389</v>
      </c>
      <c r="C228" s="29"/>
      <c r="D228" s="30" t="s">
        <v>245</v>
      </c>
      <c r="E228" s="31" t="str">
        <f>IF([1]Alpha!I224=0," ",[1]Alpha!I224)</f>
        <v>Waiver</v>
      </c>
      <c r="F228" s="32">
        <f>[1]Alpha!J224</f>
        <v>0</v>
      </c>
      <c r="G228" s="32">
        <f>[1]Alpha!K224</f>
        <v>0</v>
      </c>
      <c r="H228" s="33">
        <f t="shared" si="3"/>
        <v>0</v>
      </c>
      <c r="I228" s="33"/>
      <c r="J228" s="34" t="str">
        <f>IF([1]Alpha!P224=""," ",[1]Alpha!P224)</f>
        <v>Kathleen Glennon</v>
      </c>
      <c r="K228" s="34" t="str">
        <f>IF([1]Alpha!Q224=""," ",[1]Alpha!Q224)</f>
        <v>kglennon@su76.org</v>
      </c>
    </row>
    <row r="229" spans="1:11" x14ac:dyDescent="0.3">
      <c r="A229" s="29">
        <v>1151</v>
      </c>
      <c r="B229" s="29">
        <v>392</v>
      </c>
      <c r="C229" s="29"/>
      <c r="D229" s="30" t="s">
        <v>246</v>
      </c>
      <c r="E229" s="31" t="str">
        <f>IF([1]Alpha!I225=0," ",[1]Alpha!I225)</f>
        <v>No Schools</v>
      </c>
      <c r="F229" s="32">
        <f>[1]Alpha!J225</f>
        <v>0</v>
      </c>
      <c r="G229" s="32">
        <f>[1]Alpha!K225</f>
        <v>0</v>
      </c>
      <c r="H229" s="33">
        <f t="shared" si="3"/>
        <v>0</v>
      </c>
      <c r="I229" s="33"/>
      <c r="J229" s="34" t="str">
        <f>IF([1]Alpha!P225=""," ",[1]Alpha!P225)</f>
        <v xml:space="preserve"> </v>
      </c>
      <c r="K229" s="34" t="str">
        <f>IF([1]Alpha!Q225=""," ",[1]Alpha!Q225)</f>
        <v xml:space="preserve"> </v>
      </c>
    </row>
    <row r="230" spans="1:11" x14ac:dyDescent="0.3">
      <c r="A230" s="29">
        <v>1153</v>
      </c>
      <c r="B230" s="29">
        <v>401</v>
      </c>
      <c r="C230" s="29">
        <v>893</v>
      </c>
      <c r="D230" s="37" t="s">
        <v>247</v>
      </c>
      <c r="E230" s="31" t="str">
        <f>IF([1]Alpha!I226=0," ",[1]Alpha!I226)</f>
        <v>Waiver</v>
      </c>
      <c r="F230" s="32">
        <f>[1]Alpha!J226</f>
        <v>0</v>
      </c>
      <c r="G230" s="32">
        <f>[1]Alpha!K226</f>
        <v>0</v>
      </c>
      <c r="H230" s="33">
        <f t="shared" si="3"/>
        <v>0</v>
      </c>
      <c r="I230" s="33"/>
      <c r="J230" s="34" t="str">
        <f>IF([1]Alpha!P226=""," ",[1]Alpha!P226)</f>
        <v>Scott White</v>
      </c>
      <c r="K230" s="34" t="str">
        <f>IF([1]Alpha!Q226=""," ",[1]Alpha!Q226)</f>
        <v>swhite@aos93.org</v>
      </c>
    </row>
    <row r="231" spans="1:11" x14ac:dyDescent="0.3">
      <c r="A231" s="29">
        <v>1155</v>
      </c>
      <c r="B231" s="29">
        <v>403</v>
      </c>
      <c r="C231" s="29"/>
      <c r="D231" s="37" t="s">
        <v>248</v>
      </c>
      <c r="E231" s="31" t="str">
        <f>IF([1]Alpha!I227=0," ",[1]Alpha!I227)</f>
        <v>Approved</v>
      </c>
      <c r="F231" s="32">
        <f>[1]Alpha!J227</f>
        <v>176663</v>
      </c>
      <c r="G231" s="32">
        <f>[1]Alpha!K227</f>
        <v>150</v>
      </c>
      <c r="H231" s="33">
        <f t="shared" si="3"/>
        <v>176813</v>
      </c>
      <c r="I231" s="33"/>
      <c r="J231" s="34" t="str">
        <f>IF([1]Alpha!P227=""," ",[1]Alpha!P227)</f>
        <v>Kathy Germani</v>
      </c>
      <c r="K231" s="34" t="str">
        <f>IF([1]Alpha!Q227=""," ",[1]Alpha!Q227)</f>
        <v>germanka@spsd.org</v>
      </c>
    </row>
    <row r="232" spans="1:11" x14ac:dyDescent="0.3">
      <c r="A232" s="29">
        <v>1154</v>
      </c>
      <c r="B232" s="29">
        <v>402</v>
      </c>
      <c r="C232" s="29">
        <v>898</v>
      </c>
      <c r="D232" s="30" t="s">
        <v>249</v>
      </c>
      <c r="E232" s="31" t="str">
        <f>IF([1]Alpha!I228=0," ",[1]Alpha!I228)</f>
        <v>Approved</v>
      </c>
      <c r="F232" s="32">
        <f>[1]Alpha!J228</f>
        <v>4000</v>
      </c>
      <c r="G232" s="32">
        <f>[1]Alpha!K228</f>
        <v>0</v>
      </c>
      <c r="H232" s="33">
        <f t="shared" si="3"/>
        <v>4000</v>
      </c>
      <c r="I232" s="33"/>
      <c r="J232" s="34" t="str">
        <f>IF([1]Alpha!P228=""," ",[1]Alpha!P228)</f>
        <v>Shawn Carlson</v>
      </c>
      <c r="K232" s="34" t="str">
        <f>IF([1]Alpha!Q228=""," ",[1]Alpha!Q228)</f>
        <v>scarlson@aos98-admin.org</v>
      </c>
    </row>
    <row r="233" spans="1:11" x14ac:dyDescent="0.3">
      <c r="A233" s="29">
        <v>1156</v>
      </c>
      <c r="B233" s="29">
        <v>405</v>
      </c>
      <c r="C233" s="29">
        <v>891</v>
      </c>
      <c r="D233" s="30" t="s">
        <v>250</v>
      </c>
      <c r="E233" s="31" t="str">
        <f>IF([1]Alpha!I229=0," ",[1]Alpha!I229)</f>
        <v>Approved</v>
      </c>
      <c r="F233" s="32">
        <f>[1]Alpha!J229</f>
        <v>15898.56</v>
      </c>
      <c r="G233" s="32">
        <f>[1]Alpha!K229</f>
        <v>0</v>
      </c>
      <c r="H233" s="33">
        <f t="shared" si="3"/>
        <v>15898.56</v>
      </c>
      <c r="I233" s="33"/>
      <c r="J233" s="34" t="str">
        <f>IF([1]Alpha!P229=""," ",[1]Alpha!P229)</f>
        <v>Julie Meltzer</v>
      </c>
      <c r="K233" s="34" t="str">
        <f>IF([1]Alpha!Q229=""," ",[1]Alpha!Q229)</f>
        <v>jmeltzer@mdirss.org</v>
      </c>
    </row>
    <row r="234" spans="1:11" x14ac:dyDescent="0.3">
      <c r="A234" s="29">
        <v>1159</v>
      </c>
      <c r="B234" s="29">
        <v>420</v>
      </c>
      <c r="C234" s="29"/>
      <c r="D234" s="37" t="s">
        <v>251</v>
      </c>
      <c r="E234" s="31" t="str">
        <f>IF([1]Alpha!I230=0," ",[1]Alpha!I230)</f>
        <v>Approved</v>
      </c>
      <c r="F234" s="32">
        <f>[1]Alpha!J230</f>
        <v>3950</v>
      </c>
      <c r="G234" s="32">
        <f>[1]Alpha!K230</f>
        <v>0</v>
      </c>
      <c r="H234" s="33">
        <f t="shared" si="3"/>
        <v>3950</v>
      </c>
      <c r="I234" s="33"/>
      <c r="J234" s="34" t="str">
        <f>IF([1]Alpha!P230=""," ",[1]Alpha!P230)</f>
        <v>Dawn McLaughlin</v>
      </c>
      <c r="K234" s="34" t="str">
        <f>IF([1]Alpha!Q230=""," ",[1]Alpha!Q230)</f>
        <v>dmclaughlin@schoolunion93.org</v>
      </c>
    </row>
    <row r="235" spans="1:11" x14ac:dyDescent="0.3">
      <c r="A235" s="29">
        <v>1160</v>
      </c>
      <c r="B235" s="29">
        <v>424</v>
      </c>
      <c r="C235" s="29"/>
      <c r="D235" s="37" t="s">
        <v>252</v>
      </c>
      <c r="E235" s="31" t="str">
        <f>IF([1]Alpha!I231=0," ",[1]Alpha!I231)</f>
        <v>No Schools</v>
      </c>
      <c r="F235" s="32">
        <f>[1]Alpha!J231</f>
        <v>0</v>
      </c>
      <c r="G235" s="32">
        <f>[1]Alpha!K231</f>
        <v>0</v>
      </c>
      <c r="H235" s="33">
        <f t="shared" si="3"/>
        <v>0</v>
      </c>
      <c r="I235" s="33"/>
      <c r="J235" s="34" t="str">
        <f>IF([1]Alpha!P231=""," ",[1]Alpha!P231)</f>
        <v xml:space="preserve"> </v>
      </c>
      <c r="K235" s="34" t="str">
        <f>IF([1]Alpha!Q231=""," ",[1]Alpha!Q231)</f>
        <v xml:space="preserve"> </v>
      </c>
    </row>
    <row r="236" spans="1:11" x14ac:dyDescent="0.3">
      <c r="A236" s="29">
        <v>1161</v>
      </c>
      <c r="B236" s="29">
        <v>426</v>
      </c>
      <c r="C236" s="29"/>
      <c r="D236" s="30" t="s">
        <v>253</v>
      </c>
      <c r="E236" s="31" t="str">
        <f>IF([1]Alpha!I232=0," ",[1]Alpha!I232)</f>
        <v>No Schools</v>
      </c>
      <c r="F236" s="32">
        <f>[1]Alpha!J232</f>
        <v>0</v>
      </c>
      <c r="G236" s="32">
        <f>[1]Alpha!K232</f>
        <v>0</v>
      </c>
      <c r="H236" s="33">
        <f t="shared" si="3"/>
        <v>0</v>
      </c>
      <c r="I236" s="33"/>
      <c r="J236" s="34" t="str">
        <f>IF([1]Alpha!P232=""," ",[1]Alpha!P232)</f>
        <v xml:space="preserve"> </v>
      </c>
      <c r="K236" s="34" t="str">
        <f>IF([1]Alpha!Q232=""," ",[1]Alpha!Q232)</f>
        <v xml:space="preserve"> </v>
      </c>
    </row>
    <row r="237" spans="1:11" x14ac:dyDescent="0.3">
      <c r="A237" s="29">
        <v>1162</v>
      </c>
      <c r="B237" s="29">
        <v>430</v>
      </c>
      <c r="C237" s="29">
        <v>891</v>
      </c>
      <c r="D237" s="30" t="s">
        <v>254</v>
      </c>
      <c r="E237" s="31" t="str">
        <f>IF([1]Alpha!I233=0," ",[1]Alpha!I233)</f>
        <v>Approved</v>
      </c>
      <c r="F237" s="32">
        <f>[1]Alpha!J233</f>
        <v>300</v>
      </c>
      <c r="G237" s="32">
        <f>[1]Alpha!K233</f>
        <v>0</v>
      </c>
      <c r="H237" s="33">
        <f t="shared" si="3"/>
        <v>300</v>
      </c>
      <c r="I237" s="33"/>
      <c r="J237" s="34" t="str">
        <f>IF([1]Alpha!P233=""," ",[1]Alpha!P233)</f>
        <v>Julie Meltzer</v>
      </c>
      <c r="K237" s="34" t="str">
        <f>IF([1]Alpha!Q233=""," ",[1]Alpha!Q233)</f>
        <v>jmeltzer@mdirss.org</v>
      </c>
    </row>
    <row r="238" spans="1:11" x14ac:dyDescent="0.3">
      <c r="A238" s="29">
        <v>1163</v>
      </c>
      <c r="B238" s="29">
        <v>431</v>
      </c>
      <c r="C238" s="29">
        <v>891</v>
      </c>
      <c r="D238" s="37" t="s">
        <v>255</v>
      </c>
      <c r="E238" s="31" t="str">
        <f>IF([1]Alpha!I234=0," ",[1]Alpha!I234)</f>
        <v>Approved</v>
      </c>
      <c r="F238" s="32">
        <f>[1]Alpha!J234</f>
        <v>22842.65</v>
      </c>
      <c r="G238" s="32">
        <f>[1]Alpha!K234</f>
        <v>0</v>
      </c>
      <c r="H238" s="33">
        <f t="shared" si="3"/>
        <v>22842.65</v>
      </c>
      <c r="I238" s="33"/>
      <c r="J238" s="34" t="str">
        <f>IF([1]Alpha!P234=""," ",[1]Alpha!P234)</f>
        <v>Julie Meltzer</v>
      </c>
      <c r="K238" s="34" t="str">
        <f>IF([1]Alpha!Q234=""," ",[1]Alpha!Q234)</f>
        <v>jmeltzer@mdirss.org</v>
      </c>
    </row>
    <row r="239" spans="1:11" x14ac:dyDescent="0.3">
      <c r="A239" s="29">
        <v>1164</v>
      </c>
      <c r="B239" s="29">
        <v>436</v>
      </c>
      <c r="C239" s="29"/>
      <c r="D239" s="30" t="s">
        <v>256</v>
      </c>
      <c r="E239" s="31" t="str">
        <f>IF([1]Alpha!I235=0," ",[1]Alpha!I235)</f>
        <v>No Schools</v>
      </c>
      <c r="F239" s="32">
        <f>[1]Alpha!J235</f>
        <v>0</v>
      </c>
      <c r="G239" s="32">
        <f>[1]Alpha!K235</f>
        <v>0</v>
      </c>
      <c r="H239" s="33">
        <f t="shared" si="3"/>
        <v>0</v>
      </c>
      <c r="I239" s="33"/>
      <c r="J239" s="34" t="str">
        <f>IF([1]Alpha!P235=""," ",[1]Alpha!P235)</f>
        <v xml:space="preserve"> </v>
      </c>
      <c r="K239" s="34" t="str">
        <f>IF([1]Alpha!Q235=""," ",[1]Alpha!Q235)</f>
        <v xml:space="preserve"> </v>
      </c>
    </row>
    <row r="240" spans="1:11" x14ac:dyDescent="0.3">
      <c r="A240" s="29">
        <v>1165</v>
      </c>
      <c r="B240" s="29">
        <v>438</v>
      </c>
      <c r="C240" s="29"/>
      <c r="D240" s="30" t="s">
        <v>257</v>
      </c>
      <c r="E240" s="31" t="str">
        <f>IF([1]Alpha!I236=0," ",[1]Alpha!I236)</f>
        <v>No Schools</v>
      </c>
      <c r="F240" s="32">
        <f>[1]Alpha!J236</f>
        <v>0</v>
      </c>
      <c r="G240" s="32">
        <f>[1]Alpha!K236</f>
        <v>0</v>
      </c>
      <c r="H240" s="33">
        <f t="shared" si="3"/>
        <v>0</v>
      </c>
      <c r="I240" s="33"/>
      <c r="J240" s="34" t="str">
        <f>IF([1]Alpha!P236=""," ",[1]Alpha!P236)</f>
        <v xml:space="preserve"> </v>
      </c>
      <c r="K240" s="34" t="str">
        <f>IF([1]Alpha!Q236=""," ",[1]Alpha!Q236)</f>
        <v xml:space="preserve"> </v>
      </c>
    </row>
    <row r="241" spans="1:11" x14ac:dyDescent="0.3">
      <c r="A241" s="29">
        <v>1166</v>
      </c>
      <c r="B241" s="29">
        <v>439</v>
      </c>
      <c r="C241" s="29">
        <v>892</v>
      </c>
      <c r="D241" s="30" t="s">
        <v>258</v>
      </c>
      <c r="E241" s="31" t="str">
        <f>IF([1]Alpha!I237=0," ",[1]Alpha!I237)</f>
        <v>Approved</v>
      </c>
      <c r="F241" s="32">
        <f>[1]Alpha!J237</f>
        <v>47402.66</v>
      </c>
      <c r="G241" s="32">
        <f>[1]Alpha!K237</f>
        <v>0</v>
      </c>
      <c r="H241" s="33">
        <f t="shared" si="3"/>
        <v>47402.66</v>
      </c>
      <c r="I241" s="33"/>
      <c r="J241" s="34" t="str">
        <f>IF([1]Alpha!P237=""," ",[1]Alpha!P237)</f>
        <v>Peter Thiboutot</v>
      </c>
      <c r="K241" s="34" t="str">
        <f>IF([1]Alpha!Q237=""," ",[1]Alpha!Q237)</f>
        <v>pthiboutot@aos92.org</v>
      </c>
    </row>
    <row r="242" spans="1:11" x14ac:dyDescent="0.3">
      <c r="A242" s="29">
        <v>1167</v>
      </c>
      <c r="B242" s="29">
        <v>440</v>
      </c>
      <c r="C242" s="29"/>
      <c r="D242" s="30" t="s">
        <v>259</v>
      </c>
      <c r="E242" s="31" t="str">
        <f>IF([1]Alpha!I238=0," ",[1]Alpha!I238)</f>
        <v>Approved</v>
      </c>
      <c r="F242" s="32">
        <f>[1]Alpha!J238</f>
        <v>17123.740000000002</v>
      </c>
      <c r="G242" s="32">
        <f>[1]Alpha!K238</f>
        <v>0</v>
      </c>
      <c r="H242" s="33">
        <f t="shared" si="3"/>
        <v>17123.740000000002</v>
      </c>
      <c r="I242" s="33"/>
      <c r="J242" s="34" t="str">
        <f>IF([1]Alpha!P238=""," ",[1]Alpha!P238)</f>
        <v>Nicole Spinney</v>
      </c>
      <c r="K242" s="34" t="str">
        <f>IF([1]Alpha!Q238=""," ",[1]Alpha!Q238)</f>
        <v>nspinney@veaziecs.org</v>
      </c>
    </row>
    <row r="243" spans="1:11" x14ac:dyDescent="0.3">
      <c r="A243" s="29">
        <v>1168</v>
      </c>
      <c r="B243" s="29">
        <v>445</v>
      </c>
      <c r="C243" s="29"/>
      <c r="D243" s="37" t="s">
        <v>260</v>
      </c>
      <c r="E243" s="31" t="str">
        <f>IF([1]Alpha!I239=0," ",[1]Alpha!I239)</f>
        <v>No Schools</v>
      </c>
      <c r="F243" s="32">
        <f>[1]Alpha!J239</f>
        <v>0</v>
      </c>
      <c r="G243" s="32">
        <f>[1]Alpha!K239</f>
        <v>0</v>
      </c>
      <c r="H243" s="33">
        <f t="shared" si="3"/>
        <v>0</v>
      </c>
      <c r="I243" s="33"/>
      <c r="J243" s="34" t="str">
        <f>IF([1]Alpha!P239=""," ",[1]Alpha!P239)</f>
        <v xml:space="preserve"> </v>
      </c>
      <c r="K243" s="34" t="str">
        <f>IF([1]Alpha!Q239=""," ",[1]Alpha!Q239)</f>
        <v xml:space="preserve"> </v>
      </c>
    </row>
    <row r="244" spans="1:11" x14ac:dyDescent="0.3">
      <c r="A244" s="29">
        <v>1170</v>
      </c>
      <c r="B244" s="29">
        <v>456</v>
      </c>
      <c r="C244" s="29">
        <v>892</v>
      </c>
      <c r="D244" s="30" t="s">
        <v>261</v>
      </c>
      <c r="E244" s="31" t="str">
        <f>IF([1]Alpha!I240=0," ",[1]Alpha!I240)</f>
        <v>Approved</v>
      </c>
      <c r="F244" s="32">
        <f>[1]Alpha!J240</f>
        <v>50018.05</v>
      </c>
      <c r="G244" s="32">
        <f>[1]Alpha!K240</f>
        <v>0</v>
      </c>
      <c r="H244" s="33">
        <f t="shared" si="3"/>
        <v>50018.05</v>
      </c>
      <c r="I244" s="33"/>
      <c r="J244" s="34" t="str">
        <f>IF([1]Alpha!P240=""," ",[1]Alpha!P240)</f>
        <v>Peter Thiboutot</v>
      </c>
      <c r="K244" s="34" t="str">
        <f>IF([1]Alpha!Q240=""," ",[1]Alpha!Q240)</f>
        <v>pthiboutot@aos92.org</v>
      </c>
    </row>
    <row r="245" spans="1:11" x14ac:dyDescent="0.3">
      <c r="A245" s="29">
        <v>1293</v>
      </c>
      <c r="B245" s="29">
        <v>918</v>
      </c>
      <c r="C245" s="29"/>
      <c r="D245" s="37" t="s">
        <v>262</v>
      </c>
      <c r="E245" s="31" t="str">
        <f>IF([1]Alpha!I241=0," ",[1]Alpha!I241)</f>
        <v>Approved</v>
      </c>
      <c r="F245" s="32">
        <f>[1]Alpha!J241</f>
        <v>124951.76</v>
      </c>
      <c r="G245" s="32">
        <f>[1]Alpha!K241</f>
        <v>0</v>
      </c>
      <c r="H245" s="33">
        <f t="shared" si="3"/>
        <v>124951.76</v>
      </c>
      <c r="I245" s="33"/>
      <c r="J245" s="34" t="str">
        <f>IF([1]Alpha!P241=""," ",[1]Alpha!P241)</f>
        <v>Stacey Schatzabel</v>
      </c>
      <c r="K245" s="34" t="str">
        <f>IF([1]Alpha!Q241=""," ",[1]Alpha!Q241)</f>
        <v>sschatzabel@wocsd.org</v>
      </c>
    </row>
    <row r="246" spans="1:11" x14ac:dyDescent="0.3">
      <c r="A246" s="29">
        <v>1173</v>
      </c>
      <c r="B246" s="29">
        <v>463</v>
      </c>
      <c r="C246" s="29">
        <v>896</v>
      </c>
      <c r="D246" s="30" t="s">
        <v>263</v>
      </c>
      <c r="E246" s="31" t="str">
        <f>IF([1]Alpha!I242=0," ",[1]Alpha!I242)</f>
        <v>Waiver</v>
      </c>
      <c r="F246" s="32">
        <f>[1]Alpha!J242</f>
        <v>0</v>
      </c>
      <c r="G246" s="32">
        <f>[1]Alpha!K242</f>
        <v>0</v>
      </c>
      <c r="H246" s="33">
        <f t="shared" si="3"/>
        <v>0</v>
      </c>
      <c r="I246" s="33"/>
      <c r="J246" s="34" t="str">
        <f>IF([1]Alpha!P242=""," ",[1]Alpha!P242)</f>
        <v>Scott Porter</v>
      </c>
      <c r="K246" s="34" t="str">
        <f>IF([1]Alpha!Q242=""," ",[1]Alpha!Q242)</f>
        <v>super@aos96.org</v>
      </c>
    </row>
    <row r="247" spans="1:11" x14ac:dyDescent="0.3">
      <c r="A247" s="29">
        <v>1174</v>
      </c>
      <c r="B247" s="29">
        <v>464</v>
      </c>
      <c r="C247" s="29"/>
      <c r="D247" s="37" t="s">
        <v>264</v>
      </c>
      <c r="E247" s="31" t="str">
        <f>IF([1]Alpha!I243=0," ",[1]Alpha!I243)</f>
        <v>Approved</v>
      </c>
      <c r="F247" s="32">
        <f>[1]Alpha!J243</f>
        <v>38846.42</v>
      </c>
      <c r="G247" s="32">
        <f>[1]Alpha!K243</f>
        <v>0</v>
      </c>
      <c r="H247" s="33">
        <f t="shared" si="3"/>
        <v>38846.42</v>
      </c>
      <c r="I247" s="33"/>
      <c r="J247" s="34" t="str">
        <f>IF([1]Alpha!P243=""," ",[1]Alpha!P243)</f>
        <v>Elizabeth Jarvis</v>
      </c>
      <c r="K247" s="34" t="str">
        <f>IF([1]Alpha!Q243=""," ",[1]Alpha!Q243)</f>
        <v>ejarvis@westbathschool.org</v>
      </c>
    </row>
    <row r="248" spans="1:11" x14ac:dyDescent="0.3">
      <c r="A248" s="29">
        <v>3106</v>
      </c>
      <c r="B248" s="29">
        <v>467</v>
      </c>
      <c r="C248" s="29"/>
      <c r="D248" s="37" t="s">
        <v>265</v>
      </c>
      <c r="E248" s="31" t="str">
        <f>IF([1]Alpha!I244=0," ",[1]Alpha!I244)</f>
        <v>No Schools</v>
      </c>
      <c r="F248" s="32">
        <f>[1]Alpha!J244</f>
        <v>0</v>
      </c>
      <c r="G248" s="32">
        <f>[1]Alpha!K244</f>
        <v>0</v>
      </c>
      <c r="H248" s="33">
        <f t="shared" si="3"/>
        <v>0</v>
      </c>
      <c r="I248" s="33"/>
      <c r="J248" s="34" t="str">
        <f>IF([1]Alpha!P244=""," ",[1]Alpha!P244)</f>
        <v xml:space="preserve"> </v>
      </c>
      <c r="K248" s="34" t="str">
        <f>IF([1]Alpha!Q244=""," ",[1]Alpha!Q244)</f>
        <v xml:space="preserve"> </v>
      </c>
    </row>
    <row r="249" spans="1:11" x14ac:dyDescent="0.3">
      <c r="A249" s="29">
        <v>1175</v>
      </c>
      <c r="B249" s="29">
        <v>465</v>
      </c>
      <c r="C249" s="29"/>
      <c r="D249" s="30" t="s">
        <v>266</v>
      </c>
      <c r="E249" s="31" t="str">
        <f>IF([1]Alpha!I245=0," ",[1]Alpha!I245)</f>
        <v>Approved</v>
      </c>
      <c r="F249" s="32">
        <f>[1]Alpha!J245</f>
        <v>84207.21</v>
      </c>
      <c r="G249" s="32">
        <f>[1]Alpha!K245</f>
        <v>250682.82</v>
      </c>
      <c r="H249" s="33">
        <f t="shared" si="3"/>
        <v>334890.03000000003</v>
      </c>
      <c r="I249" s="33"/>
      <c r="J249" s="34" t="str">
        <f>IF([1]Alpha!P245=""," ",[1]Alpha!P245)</f>
        <v>Jodi Mezzanotte</v>
      </c>
      <c r="K249" s="34" t="str">
        <f>IF([1]Alpha!Q245=""," ",[1]Alpha!Q245)</f>
        <v>mezzanottej@westbrookschools.org</v>
      </c>
    </row>
    <row r="250" spans="1:11" x14ac:dyDescent="0.3">
      <c r="A250" s="29">
        <v>1176</v>
      </c>
      <c r="B250" s="29">
        <v>469</v>
      </c>
      <c r="C250" s="29"/>
      <c r="D250" s="37" t="s">
        <v>267</v>
      </c>
      <c r="E250" s="31" t="str">
        <f>IF([1]Alpha!I246=0," ",[1]Alpha!I246)</f>
        <v>No Schools</v>
      </c>
      <c r="F250" s="32">
        <f>[1]Alpha!J246</f>
        <v>0</v>
      </c>
      <c r="G250" s="32">
        <f>[1]Alpha!K246</f>
        <v>0</v>
      </c>
      <c r="H250" s="33">
        <f t="shared" si="3"/>
        <v>0</v>
      </c>
      <c r="I250" s="33"/>
      <c r="J250" s="34" t="str">
        <f>IF([1]Alpha!P246=""," ",[1]Alpha!P246)</f>
        <v xml:space="preserve"> </v>
      </c>
      <c r="K250" s="34" t="str">
        <f>IF([1]Alpha!Q246=""," ",[1]Alpha!Q246)</f>
        <v xml:space="preserve"> </v>
      </c>
    </row>
    <row r="251" spans="1:11" x14ac:dyDescent="0.3">
      <c r="A251" s="29">
        <v>3138</v>
      </c>
      <c r="B251" s="29">
        <v>474</v>
      </c>
      <c r="C251" s="29">
        <v>896</v>
      </c>
      <c r="D251" s="30" t="s">
        <v>268</v>
      </c>
      <c r="E251" s="31" t="str">
        <f>IF([1]Alpha!I247=0," ",[1]Alpha!I247)</f>
        <v>Approved</v>
      </c>
      <c r="F251" s="32">
        <f>[1]Alpha!J247</f>
        <v>1300</v>
      </c>
      <c r="G251" s="32">
        <f>[1]Alpha!K247</f>
        <v>0</v>
      </c>
      <c r="H251" s="33">
        <f t="shared" si="3"/>
        <v>1300</v>
      </c>
      <c r="I251" s="33"/>
      <c r="J251" s="34" t="str">
        <f>IF([1]Alpha!P247=""," ",[1]Alpha!P247)</f>
        <v>Chad Fitzsimmons</v>
      </c>
      <c r="K251" s="34" t="str">
        <f>IF([1]Alpha!Q247=""," ",[1]Alpha!Q247)</f>
        <v>cfitzsimmons@rmges.org</v>
      </c>
    </row>
    <row r="252" spans="1:11" x14ac:dyDescent="0.3">
      <c r="A252" s="29">
        <v>1179</v>
      </c>
      <c r="B252" s="29">
        <v>475</v>
      </c>
      <c r="C252" s="29">
        <v>896</v>
      </c>
      <c r="D252" s="30" t="s">
        <v>269</v>
      </c>
      <c r="E252" s="31" t="str">
        <f>IF([1]Alpha!I248=0," ",[1]Alpha!I248)</f>
        <v>No Schools</v>
      </c>
      <c r="F252" s="32">
        <f>[1]Alpha!J248</f>
        <v>0</v>
      </c>
      <c r="G252" s="32">
        <f>[1]Alpha!K248</f>
        <v>0</v>
      </c>
      <c r="H252" s="33">
        <f t="shared" si="3"/>
        <v>0</v>
      </c>
      <c r="I252" s="33"/>
      <c r="J252" s="34" t="str">
        <f>IF([1]Alpha!P248=""," ",[1]Alpha!P248)</f>
        <v xml:space="preserve"> </v>
      </c>
      <c r="K252" s="34" t="str">
        <f>IF([1]Alpha!Q248=""," ",[1]Alpha!Q248)</f>
        <v xml:space="preserve"> </v>
      </c>
    </row>
    <row r="253" spans="1:11" x14ac:dyDescent="0.3">
      <c r="A253" s="29">
        <v>1180</v>
      </c>
      <c r="B253" s="29">
        <v>476</v>
      </c>
      <c r="C253" s="29"/>
      <c r="D253" s="30" t="s">
        <v>270</v>
      </c>
      <c r="E253" s="31" t="str">
        <f>IF([1]Alpha!I249=0," ",[1]Alpha!I249)</f>
        <v>No Schools</v>
      </c>
      <c r="F253" s="32">
        <f>[1]Alpha!J249</f>
        <v>0</v>
      </c>
      <c r="G253" s="32">
        <f>[1]Alpha!K249</f>
        <v>0</v>
      </c>
      <c r="H253" s="33">
        <f t="shared" si="3"/>
        <v>0</v>
      </c>
      <c r="I253" s="33"/>
      <c r="J253" s="34" t="str">
        <f>IF([1]Alpha!P249=""," ",[1]Alpha!P249)</f>
        <v xml:space="preserve"> </v>
      </c>
      <c r="K253" s="34" t="str">
        <f>IF([1]Alpha!Q249=""," ",[1]Alpha!Q249)</f>
        <v xml:space="preserve"> </v>
      </c>
    </row>
    <row r="254" spans="1:11" x14ac:dyDescent="0.3">
      <c r="A254" s="29">
        <v>1183</v>
      </c>
      <c r="B254" s="29">
        <v>481</v>
      </c>
      <c r="C254" s="29">
        <v>892</v>
      </c>
      <c r="D254" s="37" t="s">
        <v>271</v>
      </c>
      <c r="E254" s="31" t="str">
        <f>IF([1]Alpha!I250=0," ",[1]Alpha!I250)</f>
        <v>Approved</v>
      </c>
      <c r="F254" s="32">
        <f>[1]Alpha!J250</f>
        <v>115380.36</v>
      </c>
      <c r="G254" s="32">
        <f>[1]Alpha!K250</f>
        <v>672</v>
      </c>
      <c r="H254" s="33">
        <f t="shared" si="3"/>
        <v>116052.36</v>
      </c>
      <c r="I254" s="33"/>
      <c r="J254" s="34" t="str">
        <f>IF([1]Alpha!P250=""," ",[1]Alpha!P250)</f>
        <v>Peter Thiboutot</v>
      </c>
      <c r="K254" s="34" t="str">
        <f>IF([1]Alpha!Q250=""," ",[1]Alpha!Q250)</f>
        <v>pthiboutot@aos92.org</v>
      </c>
    </row>
    <row r="255" spans="1:11" x14ac:dyDescent="0.3">
      <c r="A255" s="29">
        <v>3242</v>
      </c>
      <c r="B255" s="29">
        <v>484</v>
      </c>
      <c r="C255" s="29"/>
      <c r="D255" s="30" t="s">
        <v>272</v>
      </c>
      <c r="E255" s="31" t="str">
        <f>IF([1]Alpha!I251=0," ",[1]Alpha!I251)</f>
        <v>No Schools</v>
      </c>
      <c r="F255" s="32">
        <f>[1]Alpha!J251</f>
        <v>0</v>
      </c>
      <c r="G255" s="32">
        <f>[1]Alpha!K251</f>
        <v>0</v>
      </c>
      <c r="H255" s="33">
        <f t="shared" si="3"/>
        <v>0</v>
      </c>
      <c r="I255" s="33"/>
      <c r="J255" s="34" t="str">
        <f>IF([1]Alpha!P251=""," ",[1]Alpha!P251)</f>
        <v xml:space="preserve"> </v>
      </c>
      <c r="K255" s="34" t="str">
        <f>IF([1]Alpha!Q251=""," ",[1]Alpha!Q251)</f>
        <v xml:space="preserve"> </v>
      </c>
    </row>
    <row r="256" spans="1:11" x14ac:dyDescent="0.3">
      <c r="A256" s="29">
        <v>1185</v>
      </c>
      <c r="B256" s="29">
        <v>485</v>
      </c>
      <c r="C256" s="29">
        <v>897</v>
      </c>
      <c r="D256" s="30" t="s">
        <v>273</v>
      </c>
      <c r="E256" s="31" t="str">
        <f>IF([1]Alpha!I252=0," ",[1]Alpha!I252)</f>
        <v>Approved</v>
      </c>
      <c r="F256" s="32">
        <f>[1]Alpha!J252</f>
        <v>102916.77</v>
      </c>
      <c r="G256" s="32">
        <f>[1]Alpha!K252</f>
        <v>9891.9</v>
      </c>
      <c r="H256" s="33">
        <f t="shared" si="3"/>
        <v>112808.67</v>
      </c>
      <c r="I256" s="33"/>
      <c r="J256" s="34" t="str">
        <f>IF([1]Alpha!P252=""," ",[1]Alpha!P252)</f>
        <v>Gary Rosenthal</v>
      </c>
      <c r="K256" s="34" t="str">
        <f>IF([1]Alpha!Q252=""," ",[1]Alpha!Q252)</f>
        <v>grosenthal@winthropschools.org</v>
      </c>
    </row>
    <row r="257" spans="1:11" x14ac:dyDescent="0.3">
      <c r="A257">
        <v>1186</v>
      </c>
      <c r="B257">
        <v>486</v>
      </c>
      <c r="D257" t="s">
        <v>274</v>
      </c>
      <c r="E257" s="31" t="str">
        <f>IF([1]Alpha!I253=0," ",[1]Alpha!I253)</f>
        <v>Approved</v>
      </c>
      <c r="F257" s="32">
        <f>[1]Alpha!J253</f>
        <v>29648.69</v>
      </c>
      <c r="G257" s="32">
        <f>[1]Alpha!K253</f>
        <v>30568.61</v>
      </c>
      <c r="H257" s="33">
        <f t="shared" si="3"/>
        <v>60217.3</v>
      </c>
      <c r="I257" s="33"/>
      <c r="J257" s="34" t="str">
        <f>IF([1]Alpha!P253=""," ",[1]Alpha!P253)</f>
        <v>Patricia Watts</v>
      </c>
      <c r="K257" s="34" t="str">
        <f>IF([1]Alpha!Q253=""," ",[1]Alpha!Q253)</f>
        <v>pwatts@wiscassetschools.org</v>
      </c>
    </row>
    <row r="258" spans="1:11" x14ac:dyDescent="0.3">
      <c r="A258">
        <v>1187</v>
      </c>
      <c r="B258">
        <v>487</v>
      </c>
      <c r="D258" t="s">
        <v>275</v>
      </c>
      <c r="E258" s="31" t="str">
        <f>IF([1]Alpha!I254=0," ",[1]Alpha!I254)</f>
        <v>Approved</v>
      </c>
      <c r="F258" s="32">
        <f>[1]Alpha!J254</f>
        <v>9705</v>
      </c>
      <c r="G258" s="32">
        <f>[1]Alpha!K254</f>
        <v>0</v>
      </c>
      <c r="H258" s="33">
        <f t="shared" si="3"/>
        <v>9705</v>
      </c>
      <c r="I258" s="33"/>
      <c r="J258" s="34" t="str">
        <f>IF([1]Alpha!P254=""," ",[1]Alpha!P254)</f>
        <v>Linda Ross</v>
      </c>
      <c r="K258" s="34" t="str">
        <f>IF([1]Alpha!Q254=""," ",[1]Alpha!Q254)</f>
        <v>linda.ross@schoolunion122.net</v>
      </c>
    </row>
    <row r="259" spans="1:11" x14ac:dyDescent="0.3">
      <c r="A259">
        <v>1188</v>
      </c>
      <c r="B259">
        <v>489</v>
      </c>
      <c r="C259">
        <v>866</v>
      </c>
      <c r="D259" t="s">
        <v>276</v>
      </c>
      <c r="E259" s="31" t="str">
        <f>IF([1]Alpha!I255=0," ",[1]Alpha!I255)</f>
        <v>No Schools</v>
      </c>
      <c r="F259" s="32">
        <f>[1]Alpha!J255</f>
        <v>0</v>
      </c>
      <c r="G259" s="32">
        <f>[1]Alpha!K255</f>
        <v>0</v>
      </c>
      <c r="H259" s="33">
        <f t="shared" si="3"/>
        <v>0</v>
      </c>
      <c r="I259" s="33"/>
      <c r="J259" s="34" t="str">
        <f>IF([1]Alpha!P255=""," ",[1]Alpha!P255)</f>
        <v xml:space="preserve"> </v>
      </c>
      <c r="K259" s="34" t="str">
        <f>IF([1]Alpha!Q255=""," ",[1]Alpha!Q255)</f>
        <v xml:space="preserve"> </v>
      </c>
    </row>
    <row r="260" spans="1:11" x14ac:dyDescent="0.3">
      <c r="A260">
        <v>1190</v>
      </c>
      <c r="B260">
        <v>491</v>
      </c>
      <c r="D260" t="s">
        <v>277</v>
      </c>
      <c r="E260" s="31" t="str">
        <f>IF([1]Alpha!I256=0," ",[1]Alpha!I256)</f>
        <v>Approved</v>
      </c>
      <c r="F260" s="32">
        <f>[1]Alpha!J256</f>
        <v>82667.45</v>
      </c>
      <c r="G260" s="32">
        <f>[1]Alpha!K256</f>
        <v>82677.45</v>
      </c>
      <c r="H260" s="33">
        <f t="shared" si="3"/>
        <v>165344.9</v>
      </c>
      <c r="I260" s="33"/>
      <c r="J260" s="34" t="str">
        <f>IF([1]Alpha!P256=""," ",[1]Alpha!P256)</f>
        <v>Jodi McGuire</v>
      </c>
      <c r="K260" s="34" t="str">
        <f>IF([1]Alpha!Q256=""," ",[1]Alpha!Q256)</f>
        <v>jodi_mcguire@yarmouthschools.org</v>
      </c>
    </row>
    <row r="261" spans="1:11" x14ac:dyDescent="0.3">
      <c r="A261">
        <v>1191</v>
      </c>
      <c r="B261">
        <v>492</v>
      </c>
      <c r="D261" t="s">
        <v>278</v>
      </c>
      <c r="E261" s="31" t="str">
        <f>IF([1]Alpha!I257=0," ",[1]Alpha!I257)</f>
        <v>Approved</v>
      </c>
      <c r="F261" s="32">
        <f>[1]Alpha!J257</f>
        <v>153036.75</v>
      </c>
      <c r="G261" s="32">
        <f>[1]Alpha!K257</f>
        <v>45878.18</v>
      </c>
      <c r="H261" s="33">
        <f t="shared" si="3"/>
        <v>198914.93</v>
      </c>
      <c r="I261" s="33"/>
      <c r="J261" s="34" t="str">
        <f>IF([1]Alpha!P257=""," ",[1]Alpha!P257)</f>
        <v>Anita Bernhardt</v>
      </c>
      <c r="K261" s="34" t="str">
        <f>IF([1]Alpha!Q257=""," ",[1]Alpha!Q257)</f>
        <v>abernhardt@yorkschools.org</v>
      </c>
    </row>
    <row r="263" spans="1:11" x14ac:dyDescent="0.3">
      <c r="F263" s="38">
        <f>SUM(F9:F262)</f>
        <v>10442052.35</v>
      </c>
      <c r="G263" s="38">
        <f>SUM(G9:G262)</f>
        <v>3045167.9</v>
      </c>
      <c r="H263" s="38">
        <f>SUM(H9:H262)</f>
        <v>13487220.25</v>
      </c>
    </row>
  </sheetData>
  <mergeCells count="3">
    <mergeCell ref="I6:J6"/>
    <mergeCell ref="I7:J7"/>
    <mergeCell ref="I8:J8"/>
  </mergeCells>
  <hyperlinks>
    <hyperlink ref="H4" r:id="rId1"/>
    <hyperlink ref="H3" r:id="rId2"/>
    <hyperlink ref="H5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Web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 Pooler</dc:creator>
  <cp:lastModifiedBy>Jennifer G Pooler</cp:lastModifiedBy>
  <dcterms:created xsi:type="dcterms:W3CDTF">2019-04-12T18:03:27Z</dcterms:created>
  <dcterms:modified xsi:type="dcterms:W3CDTF">2019-04-12T18:08:16Z</dcterms:modified>
</cp:coreProperties>
</file>