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chartsheets/sheet9.xml" ContentType="application/vnd.openxmlformats-officedocument.spreadsheetml.chartsheet+xml"/>
  <Override PartName="/xl/chartsheets/sheet10.xml" ContentType="application/vnd.openxmlformats-officedocument.spreadsheetml.chartsheet+xml"/>
  <Override PartName="/xl/chartsheets/sheet11.xml" ContentType="application/vnd.openxmlformats-officedocument.spreadsheetml.chartsheet+xml"/>
  <Override PartName="/xl/chartsheets/sheet12.xml" ContentType="application/vnd.openxmlformats-officedocument.spreadsheetml.chartsheet+xml"/>
  <Override PartName="/xl/chartsheets/sheet13.xml" ContentType="application/vnd.openxmlformats-officedocument.spreadsheetml.chartsheet+xml"/>
  <Override PartName="/xl/chartsheets/sheet14.xml" ContentType="application/vnd.openxmlformats-officedocument.spreadsheetml.chartsheet+xml"/>
  <Override PartName="/xl/chartsheets/sheet15.xml" ContentType="application/vnd.openxmlformats-officedocument.spreadsheetml.chartsheet+xml"/>
  <Override PartName="/xl/chartsheets/sheet16.xml" ContentType="application/vnd.openxmlformats-officedocument.spreadsheetml.chartsheet+xml"/>
  <Override PartName="/xl/chartsheets/sheet17.xml" ContentType="application/vnd.openxmlformats-officedocument.spreadsheetml.chartsheet+xml"/>
  <Override PartName="/xl/chartsheets/sheet18.xml" ContentType="application/vnd.openxmlformats-officedocument.spreadsheetml.chartsheet+xml"/>
  <Override PartName="/xl/chartsheets/sheet19.xml" ContentType="application/vnd.openxmlformats-officedocument.spreadsheetml.chartsheet+xml"/>
  <Override PartName="/xl/chartsheets/sheet20.xml" ContentType="application/vnd.openxmlformats-officedocument.spreadsheetml.chartsheet+xml"/>
  <Override PartName="/xl/chartsheets/sheet21.xml" ContentType="application/vnd.openxmlformats-officedocument.spreadsheetml.chartsheet+xml"/>
  <Override PartName="/xl/chartsheets/sheet22.xml" ContentType="application/vnd.openxmlformats-officedocument.spreadsheetml.chartsheet+xml"/>
  <Override PartName="/xl/chartsheets/sheet23.xml" ContentType="application/vnd.openxmlformats-officedocument.spreadsheetml.chartsheet+xml"/>
  <Override PartName="/xl/chartsheets/sheet24.xml" ContentType="application/vnd.openxmlformats-officedocument.spreadsheetml.chartsheet+xml"/>
  <Override PartName="/xl/chartsheets/sheet25.xml" ContentType="application/vnd.openxmlformats-officedocument.spreadsheetml.chartsheet+xml"/>
  <Override PartName="/xl/chartsheets/sheet26.xml" ContentType="application/vnd.openxmlformats-officedocument.spreadsheetml.chartsheet+xml"/>
  <Override PartName="/xl/chartsheets/sheet27.xml" ContentType="application/vnd.openxmlformats-officedocument.spreadsheetml.chartsheet+xml"/>
  <Override PartName="/xl/chartsheets/sheet28.xml" ContentType="application/vnd.openxmlformats-officedocument.spreadsheetml.chartsheet+xml"/>
  <Override PartName="/xl/chartsheets/sheet29.xml" ContentType="application/vnd.openxmlformats-officedocument.spreadsheetml.chartsheet+xml"/>
  <Override PartName="/xl/chartsheets/sheet30.xml" ContentType="application/vnd.openxmlformats-officedocument.spreadsheetml.chartsheet+xml"/>
  <Override PartName="/xl/chartsheets/sheet31.xml" ContentType="application/vnd.openxmlformats-officedocument.spreadsheetml.chartsheet+xml"/>
  <Override PartName="/xl/chartsheets/sheet32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16.xml" ContentType="application/vnd.openxmlformats-officedocument.drawing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17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18.xml" ContentType="application/vnd.openxmlformats-officedocument.drawing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19.xml" ContentType="application/vnd.openxmlformats-officedocument.drawing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drawings/drawing20.xml" ContentType="application/vnd.openxmlformats-officedocument.drawing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drawings/drawing21.xml" ContentType="application/vnd.openxmlformats-officedocument.drawing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drawings/drawing22.xml" ContentType="application/vnd.openxmlformats-officedocument.drawing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drawings/drawing23.xml" ContentType="application/vnd.openxmlformats-officedocument.drawing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drawings/drawing24.xml" ContentType="application/vnd.openxmlformats-officedocument.drawing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drawings/drawing25.xml" ContentType="application/vnd.openxmlformats-officedocument.drawing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drawings/drawing26.xml" ContentType="application/vnd.openxmlformats-officedocument.drawing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drawings/drawing27.xml" ContentType="application/vnd.openxmlformats-officedocument.drawing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drawings/drawing28.xml" ContentType="application/vnd.openxmlformats-officedocument.drawing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drawings/drawing29.xml" ContentType="application/vnd.openxmlformats-officedocument.drawing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drawings/drawing30.xml" ContentType="application/vnd.openxmlformats-officedocument.drawing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drawings/drawing31.xml" ContentType="application/vnd.openxmlformats-officedocument.drawing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drawings/drawing32.xml" ContentType="application/vnd.openxmlformats-officedocument.drawing+xml"/>
  <Override PartName="/xl/charts/chart32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OMs WORK FILES\HOMEWORK\2022 REGIONAL HAZE ANALYSIS\"/>
    </mc:Choice>
  </mc:AlternateContent>
  <xr:revisionPtr revIDLastSave="0" documentId="13_ncr:1_{8916921B-0358-4D7E-BC5A-64473FCC20A9}" xr6:coauthVersionLast="46" xr6:coauthVersionMax="46" xr10:uidLastSave="{00000000-0000-0000-0000-000000000000}"/>
  <bookViews>
    <workbookView xWindow="-120" yWindow="-120" windowWidth="21840" windowHeight="13290" xr2:uid="{00000000-000D-0000-FFFF-FFFF00000000}"/>
  </bookViews>
  <sheets>
    <sheet name="plotting data" sheetId="1" r:id="rId1"/>
    <sheet name="RHII metrics NATURAL DATA" sheetId="6" r:id="rId2"/>
    <sheet name="RHIII metrics NATURAL DATA (2)" sheetId="50" r:id="rId3"/>
    <sheet name="ACAD Sulfate" sheetId="18" r:id="rId4"/>
    <sheet name="ACAD Nitrate" sheetId="20" r:id="rId5"/>
    <sheet name="ACAD OMC-LAC" sheetId="21" r:id="rId6"/>
    <sheet name="ACAD CM" sheetId="19" r:id="rId7"/>
    <sheet name="MOOS Sulfate" sheetId="23" r:id="rId8"/>
    <sheet name="MOOS Nitrate" sheetId="30" r:id="rId9"/>
    <sheet name="MOOS OMC-LAC" sheetId="34" r:id="rId10"/>
    <sheet name="MOOS CM" sheetId="33" r:id="rId11"/>
    <sheet name="GRGU Sulfate" sheetId="25" r:id="rId12"/>
    <sheet name="GRGU Nitrate" sheetId="42" r:id="rId13"/>
    <sheet name="GRGU OMC-LAC" sheetId="38" r:id="rId14"/>
    <sheet name="GRGU CM" sheetId="43" r:id="rId15"/>
    <sheet name="LYBR Sulfate" sheetId="24" r:id="rId16"/>
    <sheet name="LYBR Nitrate" sheetId="44" r:id="rId17"/>
    <sheet name="LYBR OMC-LAC" sheetId="39" r:id="rId18"/>
    <sheet name="LYBR CM" sheetId="45" r:id="rId19"/>
    <sheet name="BRIG Sulfate" sheetId="17" r:id="rId20"/>
    <sheet name="BRIG Nitrate" sheetId="46" r:id="rId21"/>
    <sheet name="BRIG OMC-LAC" sheetId="40" r:id="rId22"/>
    <sheet name="BRIG CM" sheetId="47" r:id="rId23"/>
    <sheet name="SHEN Sulfate" sheetId="26" r:id="rId24"/>
    <sheet name="SHEN Nitrate" sheetId="29" r:id="rId25"/>
    <sheet name="SHEN OMC-LAC" sheetId="35" r:id="rId26"/>
    <sheet name="SHEN CM" sheetId="48" r:id="rId27"/>
    <sheet name="DOSO Sulfate" sheetId="27" r:id="rId28"/>
    <sheet name="DOSO Nitrate" sheetId="28" r:id="rId29"/>
    <sheet name="DOSO OMC-LAC" sheetId="36" r:id="rId30"/>
    <sheet name="DOSO CM" sheetId="49" r:id="rId31"/>
    <sheet name="JARI Sulfate" sheetId="22" r:id="rId32"/>
    <sheet name="JARI Nitrate" sheetId="31" r:id="rId33"/>
    <sheet name="JARI OMC-LAC" sheetId="37" r:id="rId34"/>
    <sheet name="JARI CM" sheetId="32" r:id="rId3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72" i="1" l="1"/>
  <c r="O72" i="1"/>
  <c r="P72" i="1"/>
  <c r="Q72" i="1"/>
  <c r="R72" i="1"/>
  <c r="S72" i="1"/>
  <c r="T72" i="1"/>
  <c r="U72" i="1"/>
  <c r="V72" i="1"/>
  <c r="W72" i="1"/>
  <c r="N73" i="1"/>
  <c r="O73" i="1"/>
  <c r="P73" i="1"/>
  <c r="Q73" i="1"/>
  <c r="R73" i="1"/>
  <c r="S73" i="1"/>
  <c r="T73" i="1"/>
  <c r="U73" i="1"/>
  <c r="V73" i="1"/>
  <c r="W73" i="1"/>
  <c r="N74" i="1"/>
  <c r="O74" i="1"/>
  <c r="P74" i="1"/>
  <c r="Q74" i="1"/>
  <c r="R74" i="1"/>
  <c r="S74" i="1"/>
  <c r="T74" i="1"/>
  <c r="U74" i="1"/>
  <c r="V74" i="1"/>
  <c r="W74" i="1"/>
  <c r="N75" i="1"/>
  <c r="O75" i="1"/>
  <c r="P75" i="1"/>
  <c r="Q75" i="1"/>
  <c r="R75" i="1"/>
  <c r="S75" i="1"/>
  <c r="T75" i="1"/>
  <c r="U75" i="1"/>
  <c r="V75" i="1"/>
  <c r="W75" i="1"/>
  <c r="N76" i="1"/>
  <c r="O76" i="1"/>
  <c r="P76" i="1"/>
  <c r="Q76" i="1"/>
  <c r="R76" i="1"/>
  <c r="S76" i="1"/>
  <c r="T76" i="1"/>
  <c r="U76" i="1"/>
  <c r="V76" i="1"/>
  <c r="W76" i="1"/>
  <c r="N77" i="1"/>
  <c r="O77" i="1"/>
  <c r="P77" i="1"/>
  <c r="Q77" i="1"/>
  <c r="R77" i="1"/>
  <c r="S77" i="1"/>
  <c r="T77" i="1"/>
  <c r="U77" i="1"/>
  <c r="V77" i="1"/>
  <c r="W77" i="1"/>
  <c r="N99" i="1"/>
  <c r="O99" i="1"/>
  <c r="P99" i="1"/>
  <c r="Q99" i="1"/>
  <c r="R99" i="1"/>
  <c r="S99" i="1"/>
  <c r="T99" i="1"/>
  <c r="U99" i="1"/>
  <c r="V99" i="1"/>
  <c r="W99" i="1"/>
  <c r="N100" i="1"/>
  <c r="O100" i="1"/>
  <c r="P100" i="1"/>
  <c r="Q100" i="1"/>
  <c r="R100" i="1"/>
  <c r="S100" i="1"/>
  <c r="T100" i="1"/>
  <c r="U100" i="1"/>
  <c r="V100" i="1"/>
  <c r="W100" i="1"/>
  <c r="N101" i="1"/>
  <c r="O101" i="1"/>
  <c r="P101" i="1"/>
  <c r="Q101" i="1"/>
  <c r="R101" i="1"/>
  <c r="S101" i="1"/>
  <c r="T101" i="1"/>
  <c r="U101" i="1"/>
  <c r="V101" i="1"/>
  <c r="W101" i="1"/>
  <c r="N102" i="1"/>
  <c r="O102" i="1"/>
  <c r="P102" i="1"/>
  <c r="Q102" i="1"/>
  <c r="R102" i="1"/>
  <c r="S102" i="1"/>
  <c r="T102" i="1"/>
  <c r="U102" i="1"/>
  <c r="V102" i="1"/>
  <c r="W102" i="1"/>
  <c r="N103" i="1"/>
  <c r="O103" i="1"/>
  <c r="P103" i="1"/>
  <c r="Q103" i="1"/>
  <c r="R103" i="1"/>
  <c r="S103" i="1"/>
  <c r="T103" i="1"/>
  <c r="U103" i="1"/>
  <c r="V103" i="1"/>
  <c r="W103" i="1"/>
  <c r="N104" i="1"/>
  <c r="O104" i="1"/>
  <c r="P104" i="1"/>
  <c r="Q104" i="1"/>
  <c r="R104" i="1"/>
  <c r="S104" i="1"/>
  <c r="T104" i="1"/>
  <c r="U104" i="1"/>
  <c r="V104" i="1"/>
  <c r="W104" i="1"/>
  <c r="N125" i="1"/>
  <c r="O125" i="1"/>
  <c r="P125" i="1"/>
  <c r="Q125" i="1"/>
  <c r="R125" i="1"/>
  <c r="S125" i="1"/>
  <c r="T125" i="1"/>
  <c r="U125" i="1"/>
  <c r="V125" i="1"/>
  <c r="W125" i="1"/>
  <c r="N126" i="1"/>
  <c r="O126" i="1"/>
  <c r="P126" i="1"/>
  <c r="Q126" i="1"/>
  <c r="R126" i="1"/>
  <c r="S126" i="1"/>
  <c r="T126" i="1"/>
  <c r="U126" i="1"/>
  <c r="V126" i="1"/>
  <c r="W126" i="1"/>
  <c r="N127" i="1"/>
  <c r="O127" i="1"/>
  <c r="P127" i="1"/>
  <c r="Q127" i="1"/>
  <c r="R127" i="1"/>
  <c r="S127" i="1"/>
  <c r="T127" i="1"/>
  <c r="U127" i="1"/>
  <c r="V127" i="1"/>
  <c r="W127" i="1"/>
  <c r="N128" i="1"/>
  <c r="O128" i="1"/>
  <c r="P128" i="1"/>
  <c r="Q128" i="1"/>
  <c r="R128" i="1"/>
  <c r="S128" i="1"/>
  <c r="T128" i="1"/>
  <c r="U128" i="1"/>
  <c r="V128" i="1"/>
  <c r="W128" i="1"/>
  <c r="N129" i="1"/>
  <c r="O129" i="1"/>
  <c r="P129" i="1"/>
  <c r="Q129" i="1"/>
  <c r="R129" i="1"/>
  <c r="S129" i="1"/>
  <c r="T129" i="1"/>
  <c r="U129" i="1"/>
  <c r="V129" i="1"/>
  <c r="W129" i="1"/>
  <c r="N130" i="1"/>
  <c r="O130" i="1"/>
  <c r="P130" i="1"/>
  <c r="Q130" i="1"/>
  <c r="R130" i="1"/>
  <c r="S130" i="1"/>
  <c r="T130" i="1"/>
  <c r="U130" i="1"/>
  <c r="V130" i="1"/>
  <c r="W130" i="1"/>
  <c r="N151" i="1"/>
  <c r="O151" i="1"/>
  <c r="P151" i="1"/>
  <c r="Q151" i="1"/>
  <c r="R151" i="1"/>
  <c r="S151" i="1"/>
  <c r="T151" i="1"/>
  <c r="U151" i="1"/>
  <c r="V151" i="1"/>
  <c r="W151" i="1"/>
  <c r="N152" i="1"/>
  <c r="O152" i="1"/>
  <c r="P152" i="1"/>
  <c r="Q152" i="1"/>
  <c r="R152" i="1"/>
  <c r="S152" i="1"/>
  <c r="T152" i="1"/>
  <c r="U152" i="1"/>
  <c r="V152" i="1"/>
  <c r="W152" i="1"/>
  <c r="N153" i="1"/>
  <c r="O153" i="1"/>
  <c r="P153" i="1"/>
  <c r="Q153" i="1"/>
  <c r="R153" i="1"/>
  <c r="S153" i="1"/>
  <c r="T153" i="1"/>
  <c r="U153" i="1"/>
  <c r="V153" i="1"/>
  <c r="W153" i="1"/>
  <c r="N154" i="1"/>
  <c r="O154" i="1"/>
  <c r="P154" i="1"/>
  <c r="Q154" i="1"/>
  <c r="R154" i="1"/>
  <c r="S154" i="1"/>
  <c r="T154" i="1"/>
  <c r="U154" i="1"/>
  <c r="V154" i="1"/>
  <c r="W154" i="1"/>
  <c r="N155" i="1"/>
  <c r="O155" i="1"/>
  <c r="P155" i="1"/>
  <c r="Q155" i="1"/>
  <c r="R155" i="1"/>
  <c r="S155" i="1"/>
  <c r="T155" i="1"/>
  <c r="U155" i="1"/>
  <c r="V155" i="1"/>
  <c r="W155" i="1"/>
  <c r="N156" i="1"/>
  <c r="O156" i="1"/>
  <c r="P156" i="1"/>
  <c r="Q156" i="1"/>
  <c r="R156" i="1"/>
  <c r="S156" i="1"/>
  <c r="T156" i="1"/>
  <c r="U156" i="1"/>
  <c r="V156" i="1"/>
  <c r="W156" i="1"/>
  <c r="N177" i="1"/>
  <c r="O177" i="1"/>
  <c r="P177" i="1"/>
  <c r="Q177" i="1"/>
  <c r="R177" i="1"/>
  <c r="S177" i="1"/>
  <c r="T177" i="1"/>
  <c r="U177" i="1"/>
  <c r="V177" i="1"/>
  <c r="W177" i="1"/>
  <c r="N178" i="1"/>
  <c r="O178" i="1"/>
  <c r="P178" i="1"/>
  <c r="Q178" i="1"/>
  <c r="R178" i="1"/>
  <c r="S178" i="1"/>
  <c r="T178" i="1"/>
  <c r="U178" i="1"/>
  <c r="V178" i="1"/>
  <c r="W178" i="1"/>
  <c r="N179" i="1"/>
  <c r="O179" i="1"/>
  <c r="P179" i="1"/>
  <c r="Q179" i="1"/>
  <c r="R179" i="1"/>
  <c r="S179" i="1"/>
  <c r="T179" i="1"/>
  <c r="U179" i="1"/>
  <c r="V179" i="1"/>
  <c r="W179" i="1"/>
  <c r="N180" i="1"/>
  <c r="O180" i="1"/>
  <c r="P180" i="1"/>
  <c r="Q180" i="1"/>
  <c r="R180" i="1"/>
  <c r="S180" i="1"/>
  <c r="T180" i="1"/>
  <c r="U180" i="1"/>
  <c r="V180" i="1"/>
  <c r="W180" i="1"/>
  <c r="N181" i="1"/>
  <c r="O181" i="1"/>
  <c r="P181" i="1"/>
  <c r="Q181" i="1"/>
  <c r="R181" i="1"/>
  <c r="S181" i="1"/>
  <c r="T181" i="1"/>
  <c r="U181" i="1"/>
  <c r="V181" i="1"/>
  <c r="W181" i="1"/>
  <c r="N182" i="1"/>
  <c r="O182" i="1"/>
  <c r="P182" i="1"/>
  <c r="Q182" i="1"/>
  <c r="R182" i="1"/>
  <c r="S182" i="1"/>
  <c r="T182" i="1"/>
  <c r="U182" i="1"/>
  <c r="V182" i="1"/>
  <c r="W182" i="1"/>
  <c r="N203" i="1"/>
  <c r="O203" i="1"/>
  <c r="P203" i="1"/>
  <c r="Q203" i="1"/>
  <c r="R203" i="1"/>
  <c r="S203" i="1"/>
  <c r="T203" i="1"/>
  <c r="U203" i="1"/>
  <c r="V203" i="1"/>
  <c r="W203" i="1"/>
  <c r="N204" i="1"/>
  <c r="O204" i="1"/>
  <c r="P204" i="1"/>
  <c r="Q204" i="1"/>
  <c r="R204" i="1"/>
  <c r="S204" i="1"/>
  <c r="T204" i="1"/>
  <c r="U204" i="1"/>
  <c r="V204" i="1"/>
  <c r="W204" i="1"/>
  <c r="N205" i="1"/>
  <c r="O205" i="1"/>
  <c r="P205" i="1"/>
  <c r="Q205" i="1"/>
  <c r="R205" i="1"/>
  <c r="S205" i="1"/>
  <c r="T205" i="1"/>
  <c r="U205" i="1"/>
  <c r="V205" i="1"/>
  <c r="W205" i="1"/>
  <c r="N206" i="1"/>
  <c r="O206" i="1"/>
  <c r="P206" i="1"/>
  <c r="Q206" i="1"/>
  <c r="R206" i="1"/>
  <c r="S206" i="1"/>
  <c r="T206" i="1"/>
  <c r="U206" i="1"/>
  <c r="V206" i="1"/>
  <c r="W206" i="1"/>
  <c r="N207" i="1"/>
  <c r="O207" i="1"/>
  <c r="P207" i="1"/>
  <c r="Q207" i="1"/>
  <c r="R207" i="1"/>
  <c r="S207" i="1"/>
  <c r="T207" i="1"/>
  <c r="U207" i="1"/>
  <c r="V207" i="1"/>
  <c r="W207" i="1"/>
  <c r="N208" i="1"/>
  <c r="O208" i="1"/>
  <c r="P208" i="1"/>
  <c r="Q208" i="1"/>
  <c r="R208" i="1"/>
  <c r="S208" i="1"/>
  <c r="T208" i="1"/>
  <c r="U208" i="1"/>
  <c r="V208" i="1"/>
  <c r="W208" i="1"/>
  <c r="N48" i="1"/>
  <c r="O48" i="1"/>
  <c r="P48" i="1"/>
  <c r="Q48" i="1"/>
  <c r="R48" i="1"/>
  <c r="S48" i="1"/>
  <c r="T48" i="1"/>
  <c r="U48" i="1"/>
  <c r="V48" i="1"/>
  <c r="W48" i="1"/>
  <c r="N46" i="1"/>
  <c r="O46" i="1"/>
  <c r="P46" i="1"/>
  <c r="Q46" i="1"/>
  <c r="R46" i="1"/>
  <c r="S46" i="1"/>
  <c r="T46" i="1"/>
  <c r="U46" i="1"/>
  <c r="V46" i="1"/>
  <c r="W46" i="1"/>
  <c r="N47" i="1"/>
  <c r="O47" i="1"/>
  <c r="P47" i="1"/>
  <c r="Q47" i="1"/>
  <c r="R47" i="1"/>
  <c r="S47" i="1"/>
  <c r="T47" i="1"/>
  <c r="U47" i="1"/>
  <c r="V47" i="1"/>
  <c r="W47" i="1"/>
  <c r="N49" i="1"/>
  <c r="O49" i="1"/>
  <c r="P49" i="1"/>
  <c r="Q49" i="1"/>
  <c r="R49" i="1"/>
  <c r="S49" i="1"/>
  <c r="T49" i="1"/>
  <c r="U49" i="1"/>
  <c r="V49" i="1"/>
  <c r="W49" i="1"/>
  <c r="N50" i="1"/>
  <c r="O50" i="1"/>
  <c r="P50" i="1"/>
  <c r="Q50" i="1"/>
  <c r="R50" i="1"/>
  <c r="S50" i="1"/>
  <c r="T50" i="1"/>
  <c r="U50" i="1"/>
  <c r="V50" i="1"/>
  <c r="W50" i="1"/>
  <c r="N51" i="1"/>
  <c r="O51" i="1"/>
  <c r="P51" i="1"/>
  <c r="Q51" i="1"/>
  <c r="R51" i="1"/>
  <c r="S51" i="1"/>
  <c r="T51" i="1"/>
  <c r="U51" i="1"/>
  <c r="V51" i="1"/>
  <c r="W51" i="1"/>
  <c r="N52" i="1"/>
  <c r="O52" i="1"/>
  <c r="P52" i="1"/>
  <c r="Q52" i="1"/>
  <c r="R52" i="1"/>
  <c r="S52" i="1"/>
  <c r="T52" i="1"/>
  <c r="U52" i="1"/>
  <c r="V52" i="1"/>
  <c r="W52" i="1"/>
  <c r="N21" i="1"/>
  <c r="O21" i="1"/>
  <c r="P21" i="1"/>
  <c r="Q21" i="1"/>
  <c r="R21" i="1"/>
  <c r="S21" i="1"/>
  <c r="T21" i="1"/>
  <c r="U21" i="1"/>
  <c r="V21" i="1"/>
  <c r="W21" i="1"/>
  <c r="N22" i="1"/>
  <c r="O22" i="1"/>
  <c r="P22" i="1"/>
  <c r="Q22" i="1"/>
  <c r="R22" i="1"/>
  <c r="S22" i="1"/>
  <c r="T22" i="1"/>
  <c r="U22" i="1"/>
  <c r="V22" i="1"/>
  <c r="W22" i="1"/>
  <c r="N23" i="1"/>
  <c r="O23" i="1"/>
  <c r="P23" i="1"/>
  <c r="Q23" i="1"/>
  <c r="R23" i="1"/>
  <c r="S23" i="1"/>
  <c r="T23" i="1"/>
  <c r="U23" i="1"/>
  <c r="V23" i="1"/>
  <c r="W23" i="1"/>
  <c r="N24" i="1"/>
  <c r="O24" i="1"/>
  <c r="P24" i="1"/>
  <c r="Q24" i="1"/>
  <c r="R24" i="1"/>
  <c r="S24" i="1"/>
  <c r="T24" i="1"/>
  <c r="U24" i="1"/>
  <c r="V24" i="1"/>
  <c r="W24" i="1"/>
  <c r="N25" i="1"/>
  <c r="O25" i="1"/>
  <c r="P25" i="1"/>
  <c r="Q25" i="1"/>
  <c r="R25" i="1"/>
  <c r="S25" i="1"/>
  <c r="T25" i="1"/>
  <c r="U25" i="1"/>
  <c r="V25" i="1"/>
  <c r="W25" i="1"/>
  <c r="N26" i="1"/>
  <c r="O26" i="1"/>
  <c r="P26" i="1"/>
  <c r="Q26" i="1"/>
  <c r="R26" i="1"/>
  <c r="S26" i="1"/>
  <c r="T26" i="1"/>
  <c r="U26" i="1"/>
  <c r="V26" i="1"/>
  <c r="W26" i="1"/>
  <c r="W209" i="1" l="1"/>
  <c r="V209" i="1"/>
  <c r="U209" i="1"/>
  <c r="T209" i="1"/>
  <c r="S209" i="1"/>
  <c r="R209" i="1"/>
  <c r="Q209" i="1"/>
  <c r="P209" i="1"/>
  <c r="O209" i="1"/>
  <c r="N209" i="1"/>
  <c r="W202" i="1"/>
  <c r="V202" i="1"/>
  <c r="U202" i="1"/>
  <c r="T202" i="1"/>
  <c r="S202" i="1"/>
  <c r="R202" i="1"/>
  <c r="Q202" i="1"/>
  <c r="P202" i="1"/>
  <c r="O202" i="1"/>
  <c r="N202" i="1"/>
  <c r="W201" i="1"/>
  <c r="V201" i="1"/>
  <c r="U201" i="1"/>
  <c r="T201" i="1"/>
  <c r="S201" i="1"/>
  <c r="R201" i="1"/>
  <c r="Q201" i="1"/>
  <c r="P201" i="1"/>
  <c r="O201" i="1"/>
  <c r="N201" i="1"/>
  <c r="W200" i="1"/>
  <c r="V200" i="1"/>
  <c r="U200" i="1"/>
  <c r="T200" i="1"/>
  <c r="S200" i="1"/>
  <c r="R200" i="1"/>
  <c r="Q200" i="1"/>
  <c r="P200" i="1"/>
  <c r="O200" i="1"/>
  <c r="N200" i="1"/>
  <c r="W199" i="1"/>
  <c r="V199" i="1"/>
  <c r="U199" i="1"/>
  <c r="T199" i="1"/>
  <c r="S199" i="1"/>
  <c r="R199" i="1"/>
  <c r="Q199" i="1"/>
  <c r="P199" i="1"/>
  <c r="O199" i="1"/>
  <c r="N199" i="1"/>
  <c r="W198" i="1"/>
  <c r="V198" i="1"/>
  <c r="U198" i="1"/>
  <c r="T198" i="1"/>
  <c r="S198" i="1"/>
  <c r="R198" i="1"/>
  <c r="Q198" i="1"/>
  <c r="P198" i="1"/>
  <c r="O198" i="1"/>
  <c r="N198" i="1"/>
  <c r="W197" i="1"/>
  <c r="V197" i="1"/>
  <c r="U197" i="1"/>
  <c r="T197" i="1"/>
  <c r="S197" i="1"/>
  <c r="R197" i="1"/>
  <c r="Q197" i="1"/>
  <c r="P197" i="1"/>
  <c r="O197" i="1"/>
  <c r="N197" i="1"/>
  <c r="W196" i="1"/>
  <c r="V196" i="1"/>
  <c r="U196" i="1"/>
  <c r="T196" i="1"/>
  <c r="S196" i="1"/>
  <c r="R196" i="1"/>
  <c r="Q196" i="1"/>
  <c r="P196" i="1"/>
  <c r="O196" i="1"/>
  <c r="N196" i="1"/>
  <c r="W195" i="1"/>
  <c r="V195" i="1"/>
  <c r="U195" i="1"/>
  <c r="T195" i="1"/>
  <c r="S195" i="1"/>
  <c r="R195" i="1"/>
  <c r="Q195" i="1"/>
  <c r="P195" i="1"/>
  <c r="O195" i="1"/>
  <c r="N195" i="1"/>
  <c r="W194" i="1"/>
  <c r="V194" i="1"/>
  <c r="U194" i="1"/>
  <c r="T194" i="1"/>
  <c r="S194" i="1"/>
  <c r="R194" i="1"/>
  <c r="Q194" i="1"/>
  <c r="P194" i="1"/>
  <c r="O194" i="1"/>
  <c r="N194" i="1"/>
  <c r="W193" i="1"/>
  <c r="V193" i="1"/>
  <c r="U193" i="1"/>
  <c r="T193" i="1"/>
  <c r="S193" i="1"/>
  <c r="R193" i="1"/>
  <c r="Q193" i="1"/>
  <c r="P193" i="1"/>
  <c r="O193" i="1"/>
  <c r="N193" i="1"/>
  <c r="W192" i="1"/>
  <c r="V192" i="1"/>
  <c r="U192" i="1"/>
  <c r="T192" i="1"/>
  <c r="S192" i="1"/>
  <c r="R192" i="1"/>
  <c r="Q192" i="1"/>
  <c r="P192" i="1"/>
  <c r="O192" i="1"/>
  <c r="N192" i="1"/>
  <c r="W191" i="1"/>
  <c r="V191" i="1"/>
  <c r="U191" i="1"/>
  <c r="T191" i="1"/>
  <c r="S191" i="1"/>
  <c r="R191" i="1"/>
  <c r="Q191" i="1"/>
  <c r="P191" i="1"/>
  <c r="O191" i="1"/>
  <c r="N191" i="1"/>
  <c r="W190" i="1"/>
  <c r="V190" i="1"/>
  <c r="U190" i="1"/>
  <c r="T190" i="1"/>
  <c r="S190" i="1"/>
  <c r="R190" i="1"/>
  <c r="Q190" i="1"/>
  <c r="P190" i="1"/>
  <c r="O190" i="1"/>
  <c r="N190" i="1"/>
  <c r="W189" i="1"/>
  <c r="V189" i="1"/>
  <c r="U189" i="1"/>
  <c r="T189" i="1"/>
  <c r="S189" i="1"/>
  <c r="R189" i="1"/>
  <c r="Q189" i="1"/>
  <c r="P189" i="1"/>
  <c r="O189" i="1"/>
  <c r="N189" i="1"/>
  <c r="W188" i="1"/>
  <c r="V188" i="1"/>
  <c r="U188" i="1"/>
  <c r="T188" i="1"/>
  <c r="S188" i="1"/>
  <c r="R188" i="1"/>
  <c r="Q188" i="1"/>
  <c r="P188" i="1"/>
  <c r="O188" i="1"/>
  <c r="N188" i="1"/>
  <c r="W187" i="1"/>
  <c r="V187" i="1"/>
  <c r="U187" i="1"/>
  <c r="T187" i="1"/>
  <c r="S187" i="1"/>
  <c r="R187" i="1"/>
  <c r="Q187" i="1"/>
  <c r="P187" i="1"/>
  <c r="O187" i="1"/>
  <c r="N187" i="1"/>
  <c r="W186" i="1"/>
  <c r="V186" i="1"/>
  <c r="U186" i="1"/>
  <c r="T186" i="1"/>
  <c r="S186" i="1"/>
  <c r="R186" i="1"/>
  <c r="Q186" i="1"/>
  <c r="P186" i="1"/>
  <c r="O186" i="1"/>
  <c r="N186" i="1"/>
  <c r="W185" i="1"/>
  <c r="V185" i="1"/>
  <c r="U185" i="1"/>
  <c r="T185" i="1"/>
  <c r="S185" i="1"/>
  <c r="R185" i="1"/>
  <c r="Q185" i="1"/>
  <c r="P185" i="1"/>
  <c r="O185" i="1"/>
  <c r="N185" i="1"/>
  <c r="W157" i="1"/>
  <c r="V157" i="1"/>
  <c r="U157" i="1"/>
  <c r="T157" i="1"/>
  <c r="S157" i="1"/>
  <c r="R157" i="1"/>
  <c r="Q157" i="1"/>
  <c r="P157" i="1"/>
  <c r="O157" i="1"/>
  <c r="N157" i="1"/>
  <c r="W150" i="1"/>
  <c r="V150" i="1"/>
  <c r="U150" i="1"/>
  <c r="T150" i="1"/>
  <c r="S150" i="1"/>
  <c r="R150" i="1"/>
  <c r="Q150" i="1"/>
  <c r="P150" i="1"/>
  <c r="O150" i="1"/>
  <c r="N150" i="1"/>
  <c r="W149" i="1"/>
  <c r="V149" i="1"/>
  <c r="U149" i="1"/>
  <c r="T149" i="1"/>
  <c r="S149" i="1"/>
  <c r="R149" i="1"/>
  <c r="Q149" i="1"/>
  <c r="P149" i="1"/>
  <c r="O149" i="1"/>
  <c r="N149" i="1"/>
  <c r="W148" i="1"/>
  <c r="V148" i="1"/>
  <c r="U148" i="1"/>
  <c r="T148" i="1"/>
  <c r="S148" i="1"/>
  <c r="R148" i="1"/>
  <c r="Q148" i="1"/>
  <c r="P148" i="1"/>
  <c r="O148" i="1"/>
  <c r="N148" i="1"/>
  <c r="W147" i="1"/>
  <c r="V147" i="1"/>
  <c r="U147" i="1"/>
  <c r="T147" i="1"/>
  <c r="S147" i="1"/>
  <c r="R147" i="1"/>
  <c r="Q147" i="1"/>
  <c r="P147" i="1"/>
  <c r="O147" i="1"/>
  <c r="N147" i="1"/>
  <c r="W146" i="1"/>
  <c r="V146" i="1"/>
  <c r="U146" i="1"/>
  <c r="T146" i="1"/>
  <c r="S146" i="1"/>
  <c r="R146" i="1"/>
  <c r="Q146" i="1"/>
  <c r="P146" i="1"/>
  <c r="O146" i="1"/>
  <c r="N146" i="1"/>
  <c r="W145" i="1"/>
  <c r="V145" i="1"/>
  <c r="U145" i="1"/>
  <c r="T145" i="1"/>
  <c r="S145" i="1"/>
  <c r="R145" i="1"/>
  <c r="Q145" i="1"/>
  <c r="P145" i="1"/>
  <c r="O145" i="1"/>
  <c r="N145" i="1"/>
  <c r="W144" i="1"/>
  <c r="V144" i="1"/>
  <c r="U144" i="1"/>
  <c r="T144" i="1"/>
  <c r="S144" i="1"/>
  <c r="R144" i="1"/>
  <c r="Q144" i="1"/>
  <c r="P144" i="1"/>
  <c r="O144" i="1"/>
  <c r="N144" i="1"/>
  <c r="W143" i="1"/>
  <c r="V143" i="1"/>
  <c r="U143" i="1"/>
  <c r="T143" i="1"/>
  <c r="S143" i="1"/>
  <c r="R143" i="1"/>
  <c r="Q143" i="1"/>
  <c r="P143" i="1"/>
  <c r="O143" i="1"/>
  <c r="N143" i="1"/>
  <c r="W142" i="1"/>
  <c r="V142" i="1"/>
  <c r="U142" i="1"/>
  <c r="T142" i="1"/>
  <c r="S142" i="1"/>
  <c r="R142" i="1"/>
  <c r="Q142" i="1"/>
  <c r="P142" i="1"/>
  <c r="O142" i="1"/>
  <c r="N142" i="1"/>
  <c r="W141" i="1"/>
  <c r="V141" i="1"/>
  <c r="U141" i="1"/>
  <c r="T141" i="1"/>
  <c r="S141" i="1"/>
  <c r="R141" i="1"/>
  <c r="Q141" i="1"/>
  <c r="P141" i="1"/>
  <c r="O141" i="1"/>
  <c r="N141" i="1"/>
  <c r="W140" i="1"/>
  <c r="V140" i="1"/>
  <c r="U140" i="1"/>
  <c r="T140" i="1"/>
  <c r="S140" i="1"/>
  <c r="R140" i="1"/>
  <c r="Q140" i="1"/>
  <c r="P140" i="1"/>
  <c r="O140" i="1"/>
  <c r="N140" i="1"/>
  <c r="W139" i="1"/>
  <c r="V139" i="1"/>
  <c r="U139" i="1"/>
  <c r="T139" i="1"/>
  <c r="S139" i="1"/>
  <c r="R139" i="1"/>
  <c r="Q139" i="1"/>
  <c r="P139" i="1"/>
  <c r="O139" i="1"/>
  <c r="N139" i="1"/>
  <c r="W138" i="1"/>
  <c r="V138" i="1"/>
  <c r="U138" i="1"/>
  <c r="T138" i="1"/>
  <c r="S138" i="1"/>
  <c r="R138" i="1"/>
  <c r="Q138" i="1"/>
  <c r="P138" i="1"/>
  <c r="O138" i="1"/>
  <c r="N138" i="1"/>
  <c r="W137" i="1"/>
  <c r="V137" i="1"/>
  <c r="U137" i="1"/>
  <c r="T137" i="1"/>
  <c r="S137" i="1"/>
  <c r="R137" i="1"/>
  <c r="Q137" i="1"/>
  <c r="P137" i="1"/>
  <c r="O137" i="1"/>
  <c r="N137" i="1"/>
  <c r="W136" i="1"/>
  <c r="V136" i="1"/>
  <c r="U136" i="1"/>
  <c r="T136" i="1"/>
  <c r="S136" i="1"/>
  <c r="R136" i="1"/>
  <c r="Q136" i="1"/>
  <c r="P136" i="1"/>
  <c r="O136" i="1"/>
  <c r="N136" i="1"/>
  <c r="W135" i="1"/>
  <c r="V135" i="1"/>
  <c r="U135" i="1"/>
  <c r="T135" i="1"/>
  <c r="S135" i="1"/>
  <c r="R135" i="1"/>
  <c r="Q135" i="1"/>
  <c r="P135" i="1"/>
  <c r="O135" i="1"/>
  <c r="N135" i="1"/>
  <c r="W134" i="1"/>
  <c r="V134" i="1"/>
  <c r="U134" i="1"/>
  <c r="T134" i="1"/>
  <c r="S134" i="1"/>
  <c r="R134" i="1"/>
  <c r="Q134" i="1"/>
  <c r="P134" i="1"/>
  <c r="O134" i="1"/>
  <c r="N134" i="1"/>
  <c r="W133" i="1"/>
  <c r="V133" i="1"/>
  <c r="U133" i="1"/>
  <c r="T133" i="1"/>
  <c r="S133" i="1"/>
  <c r="R133" i="1"/>
  <c r="Q133" i="1"/>
  <c r="P133" i="1"/>
  <c r="O133" i="1"/>
  <c r="N133" i="1"/>
  <c r="W132" i="1"/>
  <c r="V132" i="1"/>
  <c r="U132" i="1"/>
  <c r="T132" i="1"/>
  <c r="S132" i="1"/>
  <c r="R132" i="1"/>
  <c r="Q132" i="1"/>
  <c r="P132" i="1"/>
  <c r="O132" i="1"/>
  <c r="N132" i="1"/>
  <c r="N167" i="1"/>
  <c r="O167" i="1"/>
  <c r="P167" i="1"/>
  <c r="Q167" i="1"/>
  <c r="R167" i="1"/>
  <c r="S167" i="1"/>
  <c r="T167" i="1"/>
  <c r="U167" i="1"/>
  <c r="V167" i="1"/>
  <c r="W167" i="1"/>
  <c r="N166" i="1"/>
  <c r="O166" i="1"/>
  <c r="P166" i="1"/>
  <c r="Q166" i="1"/>
  <c r="R166" i="1"/>
  <c r="S166" i="1"/>
  <c r="T166" i="1"/>
  <c r="U166" i="1"/>
  <c r="V166" i="1"/>
  <c r="W166" i="1"/>
  <c r="W183" i="1"/>
  <c r="V183" i="1"/>
  <c r="U183" i="1"/>
  <c r="T183" i="1"/>
  <c r="S183" i="1"/>
  <c r="R183" i="1"/>
  <c r="Q183" i="1"/>
  <c r="P183" i="1"/>
  <c r="O183" i="1"/>
  <c r="N183" i="1"/>
  <c r="W176" i="1"/>
  <c r="V176" i="1"/>
  <c r="U176" i="1"/>
  <c r="T176" i="1"/>
  <c r="S176" i="1"/>
  <c r="R176" i="1"/>
  <c r="Q176" i="1"/>
  <c r="P176" i="1"/>
  <c r="O176" i="1"/>
  <c r="N176" i="1"/>
  <c r="W175" i="1"/>
  <c r="V175" i="1"/>
  <c r="U175" i="1"/>
  <c r="T175" i="1"/>
  <c r="S175" i="1"/>
  <c r="R175" i="1"/>
  <c r="Q175" i="1"/>
  <c r="P175" i="1"/>
  <c r="O175" i="1"/>
  <c r="N175" i="1"/>
  <c r="W174" i="1"/>
  <c r="V174" i="1"/>
  <c r="U174" i="1"/>
  <c r="T174" i="1"/>
  <c r="S174" i="1"/>
  <c r="R174" i="1"/>
  <c r="Q174" i="1"/>
  <c r="P174" i="1"/>
  <c r="O174" i="1"/>
  <c r="N174" i="1"/>
  <c r="W173" i="1"/>
  <c r="V173" i="1"/>
  <c r="U173" i="1"/>
  <c r="T173" i="1"/>
  <c r="S173" i="1"/>
  <c r="R173" i="1"/>
  <c r="Q173" i="1"/>
  <c r="P173" i="1"/>
  <c r="O173" i="1"/>
  <c r="N173" i="1"/>
  <c r="W172" i="1"/>
  <c r="V172" i="1"/>
  <c r="U172" i="1"/>
  <c r="T172" i="1"/>
  <c r="S172" i="1"/>
  <c r="R172" i="1"/>
  <c r="Q172" i="1"/>
  <c r="P172" i="1"/>
  <c r="O172" i="1"/>
  <c r="N172" i="1"/>
  <c r="W171" i="1"/>
  <c r="V171" i="1"/>
  <c r="U171" i="1"/>
  <c r="T171" i="1"/>
  <c r="S171" i="1"/>
  <c r="R171" i="1"/>
  <c r="Q171" i="1"/>
  <c r="P171" i="1"/>
  <c r="O171" i="1"/>
  <c r="N171" i="1"/>
  <c r="W170" i="1"/>
  <c r="V170" i="1"/>
  <c r="U170" i="1"/>
  <c r="T170" i="1"/>
  <c r="S170" i="1"/>
  <c r="R170" i="1"/>
  <c r="Q170" i="1"/>
  <c r="P170" i="1"/>
  <c r="O170" i="1"/>
  <c r="N170" i="1"/>
  <c r="W169" i="1"/>
  <c r="V169" i="1"/>
  <c r="U169" i="1"/>
  <c r="T169" i="1"/>
  <c r="S169" i="1"/>
  <c r="R169" i="1"/>
  <c r="Q169" i="1"/>
  <c r="P169" i="1"/>
  <c r="O169" i="1"/>
  <c r="N169" i="1"/>
  <c r="W168" i="1"/>
  <c r="V168" i="1"/>
  <c r="U168" i="1"/>
  <c r="T168" i="1"/>
  <c r="S168" i="1"/>
  <c r="R168" i="1"/>
  <c r="Q168" i="1"/>
  <c r="P168" i="1"/>
  <c r="O168" i="1"/>
  <c r="N168" i="1"/>
  <c r="W165" i="1"/>
  <c r="V165" i="1"/>
  <c r="U165" i="1"/>
  <c r="T165" i="1"/>
  <c r="S165" i="1"/>
  <c r="R165" i="1"/>
  <c r="Q165" i="1"/>
  <c r="P165" i="1"/>
  <c r="O165" i="1"/>
  <c r="N165" i="1"/>
  <c r="W164" i="1"/>
  <c r="V164" i="1"/>
  <c r="U164" i="1"/>
  <c r="T164" i="1"/>
  <c r="S164" i="1"/>
  <c r="R164" i="1"/>
  <c r="Q164" i="1"/>
  <c r="P164" i="1"/>
  <c r="O164" i="1"/>
  <c r="N164" i="1"/>
  <c r="W163" i="1"/>
  <c r="V163" i="1"/>
  <c r="U163" i="1"/>
  <c r="T163" i="1"/>
  <c r="S163" i="1"/>
  <c r="R163" i="1"/>
  <c r="Q163" i="1"/>
  <c r="P163" i="1"/>
  <c r="O163" i="1"/>
  <c r="N163" i="1"/>
  <c r="W162" i="1"/>
  <c r="V162" i="1"/>
  <c r="U162" i="1"/>
  <c r="T162" i="1"/>
  <c r="S162" i="1"/>
  <c r="R162" i="1"/>
  <c r="Q162" i="1"/>
  <c r="P162" i="1"/>
  <c r="O162" i="1"/>
  <c r="N162" i="1"/>
  <c r="W161" i="1"/>
  <c r="V161" i="1"/>
  <c r="U161" i="1"/>
  <c r="T161" i="1"/>
  <c r="S161" i="1"/>
  <c r="R161" i="1"/>
  <c r="Q161" i="1"/>
  <c r="P161" i="1"/>
  <c r="O161" i="1"/>
  <c r="N161" i="1"/>
  <c r="W160" i="1"/>
  <c r="V160" i="1"/>
  <c r="U160" i="1"/>
  <c r="T160" i="1"/>
  <c r="S160" i="1"/>
  <c r="R160" i="1"/>
  <c r="Q160" i="1"/>
  <c r="P160" i="1"/>
  <c r="O160" i="1"/>
  <c r="N160" i="1"/>
  <c r="W159" i="1"/>
  <c r="V159" i="1"/>
  <c r="U159" i="1"/>
  <c r="T159" i="1"/>
  <c r="S159" i="1"/>
  <c r="R159" i="1"/>
  <c r="Q159" i="1"/>
  <c r="P159" i="1"/>
  <c r="O159" i="1"/>
  <c r="N159" i="1"/>
  <c r="W158" i="1"/>
  <c r="V158" i="1"/>
  <c r="U158" i="1"/>
  <c r="T158" i="1"/>
  <c r="S158" i="1"/>
  <c r="R158" i="1"/>
  <c r="Q158" i="1"/>
  <c r="P158" i="1"/>
  <c r="O158" i="1"/>
  <c r="N158" i="1"/>
  <c r="W131" i="1"/>
  <c r="V131" i="1"/>
  <c r="U131" i="1"/>
  <c r="T131" i="1"/>
  <c r="S131" i="1"/>
  <c r="R131" i="1"/>
  <c r="Q131" i="1"/>
  <c r="P131" i="1"/>
  <c r="O131" i="1"/>
  <c r="N131" i="1"/>
  <c r="W124" i="1"/>
  <c r="V124" i="1"/>
  <c r="U124" i="1"/>
  <c r="T124" i="1"/>
  <c r="S124" i="1"/>
  <c r="R124" i="1"/>
  <c r="Q124" i="1"/>
  <c r="P124" i="1"/>
  <c r="O124" i="1"/>
  <c r="N124" i="1"/>
  <c r="W123" i="1"/>
  <c r="V123" i="1"/>
  <c r="U123" i="1"/>
  <c r="T123" i="1"/>
  <c r="S123" i="1"/>
  <c r="R123" i="1"/>
  <c r="Q123" i="1"/>
  <c r="P123" i="1"/>
  <c r="O123" i="1"/>
  <c r="N123" i="1"/>
  <c r="W122" i="1"/>
  <c r="V122" i="1"/>
  <c r="U122" i="1"/>
  <c r="T122" i="1"/>
  <c r="S122" i="1"/>
  <c r="R122" i="1"/>
  <c r="Q122" i="1"/>
  <c r="P122" i="1"/>
  <c r="O122" i="1"/>
  <c r="N122" i="1"/>
  <c r="W121" i="1"/>
  <c r="V121" i="1"/>
  <c r="U121" i="1"/>
  <c r="T121" i="1"/>
  <c r="S121" i="1"/>
  <c r="R121" i="1"/>
  <c r="Q121" i="1"/>
  <c r="P121" i="1"/>
  <c r="O121" i="1"/>
  <c r="N121" i="1"/>
  <c r="W120" i="1"/>
  <c r="V120" i="1"/>
  <c r="U120" i="1"/>
  <c r="T120" i="1"/>
  <c r="S120" i="1"/>
  <c r="R120" i="1"/>
  <c r="Q120" i="1"/>
  <c r="P120" i="1"/>
  <c r="O120" i="1"/>
  <c r="N120" i="1"/>
  <c r="W119" i="1"/>
  <c r="V119" i="1"/>
  <c r="U119" i="1"/>
  <c r="T119" i="1"/>
  <c r="S119" i="1"/>
  <c r="R119" i="1"/>
  <c r="Q119" i="1"/>
  <c r="P119" i="1"/>
  <c r="O119" i="1"/>
  <c r="N119" i="1"/>
  <c r="W118" i="1"/>
  <c r="V118" i="1"/>
  <c r="U118" i="1"/>
  <c r="T118" i="1"/>
  <c r="S118" i="1"/>
  <c r="R118" i="1"/>
  <c r="Q118" i="1"/>
  <c r="P118" i="1"/>
  <c r="O118" i="1"/>
  <c r="N118" i="1"/>
  <c r="W117" i="1"/>
  <c r="V117" i="1"/>
  <c r="U117" i="1"/>
  <c r="T117" i="1"/>
  <c r="S117" i="1"/>
  <c r="R117" i="1"/>
  <c r="Q117" i="1"/>
  <c r="P117" i="1"/>
  <c r="O117" i="1"/>
  <c r="N117" i="1"/>
  <c r="W116" i="1"/>
  <c r="V116" i="1"/>
  <c r="U116" i="1"/>
  <c r="T116" i="1"/>
  <c r="S116" i="1"/>
  <c r="R116" i="1"/>
  <c r="Q116" i="1"/>
  <c r="P116" i="1"/>
  <c r="O116" i="1"/>
  <c r="N116" i="1"/>
  <c r="W115" i="1"/>
  <c r="V115" i="1"/>
  <c r="U115" i="1"/>
  <c r="T115" i="1"/>
  <c r="S115" i="1"/>
  <c r="R115" i="1"/>
  <c r="Q115" i="1"/>
  <c r="P115" i="1"/>
  <c r="O115" i="1"/>
  <c r="N115" i="1"/>
  <c r="W113" i="1"/>
  <c r="V113" i="1"/>
  <c r="U113" i="1"/>
  <c r="T113" i="1"/>
  <c r="S113" i="1"/>
  <c r="R113" i="1"/>
  <c r="Q113" i="1"/>
  <c r="P113" i="1"/>
  <c r="O113" i="1"/>
  <c r="N113" i="1"/>
  <c r="W112" i="1"/>
  <c r="V112" i="1"/>
  <c r="U112" i="1"/>
  <c r="T112" i="1"/>
  <c r="S112" i="1"/>
  <c r="R112" i="1"/>
  <c r="Q112" i="1"/>
  <c r="P112" i="1"/>
  <c r="O112" i="1"/>
  <c r="N112" i="1"/>
  <c r="W111" i="1"/>
  <c r="V111" i="1"/>
  <c r="U111" i="1"/>
  <c r="T111" i="1"/>
  <c r="S111" i="1"/>
  <c r="R111" i="1"/>
  <c r="Q111" i="1"/>
  <c r="P111" i="1"/>
  <c r="O111" i="1"/>
  <c r="N111" i="1"/>
  <c r="W110" i="1"/>
  <c r="V110" i="1"/>
  <c r="U110" i="1"/>
  <c r="T110" i="1"/>
  <c r="S110" i="1"/>
  <c r="R110" i="1"/>
  <c r="Q110" i="1"/>
  <c r="P110" i="1"/>
  <c r="O110" i="1"/>
  <c r="N110" i="1"/>
  <c r="W109" i="1"/>
  <c r="V109" i="1"/>
  <c r="U109" i="1"/>
  <c r="T109" i="1"/>
  <c r="S109" i="1"/>
  <c r="R109" i="1"/>
  <c r="Q109" i="1"/>
  <c r="P109" i="1"/>
  <c r="O109" i="1"/>
  <c r="N109" i="1"/>
  <c r="W108" i="1"/>
  <c r="V108" i="1"/>
  <c r="U108" i="1"/>
  <c r="T108" i="1"/>
  <c r="S108" i="1"/>
  <c r="R108" i="1"/>
  <c r="Q108" i="1"/>
  <c r="P108" i="1"/>
  <c r="O108" i="1"/>
  <c r="N108" i="1"/>
  <c r="W107" i="1"/>
  <c r="V107" i="1"/>
  <c r="U107" i="1"/>
  <c r="T107" i="1"/>
  <c r="S107" i="1"/>
  <c r="R107" i="1"/>
  <c r="Q107" i="1"/>
  <c r="P107" i="1"/>
  <c r="O107" i="1"/>
  <c r="N107" i="1"/>
  <c r="W106" i="1"/>
  <c r="V106" i="1"/>
  <c r="U106" i="1"/>
  <c r="T106" i="1"/>
  <c r="S106" i="1"/>
  <c r="R106" i="1"/>
  <c r="Q106" i="1"/>
  <c r="P106" i="1"/>
  <c r="O106" i="1"/>
  <c r="N106" i="1"/>
  <c r="W105" i="1"/>
  <c r="V105" i="1"/>
  <c r="U105" i="1"/>
  <c r="T105" i="1"/>
  <c r="S105" i="1"/>
  <c r="R105" i="1"/>
  <c r="Q105" i="1"/>
  <c r="P105" i="1"/>
  <c r="O105" i="1"/>
  <c r="N105" i="1"/>
  <c r="W98" i="1"/>
  <c r="V98" i="1"/>
  <c r="U98" i="1"/>
  <c r="T98" i="1"/>
  <c r="S98" i="1"/>
  <c r="R98" i="1"/>
  <c r="Q98" i="1"/>
  <c r="P98" i="1"/>
  <c r="O98" i="1"/>
  <c r="N98" i="1"/>
  <c r="W97" i="1"/>
  <c r="V97" i="1"/>
  <c r="U97" i="1"/>
  <c r="T97" i="1"/>
  <c r="S97" i="1"/>
  <c r="R97" i="1"/>
  <c r="Q97" i="1"/>
  <c r="P97" i="1"/>
  <c r="O97" i="1"/>
  <c r="N97" i="1"/>
  <c r="W96" i="1"/>
  <c r="V96" i="1"/>
  <c r="U96" i="1"/>
  <c r="T96" i="1"/>
  <c r="S96" i="1"/>
  <c r="R96" i="1"/>
  <c r="Q96" i="1"/>
  <c r="P96" i="1"/>
  <c r="O96" i="1"/>
  <c r="N96" i="1"/>
  <c r="W95" i="1"/>
  <c r="V95" i="1"/>
  <c r="U95" i="1"/>
  <c r="T95" i="1"/>
  <c r="S95" i="1"/>
  <c r="R95" i="1"/>
  <c r="Q95" i="1"/>
  <c r="P95" i="1"/>
  <c r="O95" i="1"/>
  <c r="N95" i="1"/>
  <c r="W94" i="1"/>
  <c r="V94" i="1"/>
  <c r="U94" i="1"/>
  <c r="T94" i="1"/>
  <c r="S94" i="1"/>
  <c r="R94" i="1"/>
  <c r="Q94" i="1"/>
  <c r="P94" i="1"/>
  <c r="O94" i="1"/>
  <c r="N94" i="1"/>
  <c r="W93" i="1"/>
  <c r="V93" i="1"/>
  <c r="U93" i="1"/>
  <c r="T93" i="1"/>
  <c r="S93" i="1"/>
  <c r="R93" i="1"/>
  <c r="Q93" i="1"/>
  <c r="P93" i="1"/>
  <c r="O93" i="1"/>
  <c r="N93" i="1"/>
  <c r="W92" i="1"/>
  <c r="V92" i="1"/>
  <c r="U92" i="1"/>
  <c r="T92" i="1"/>
  <c r="S92" i="1"/>
  <c r="R92" i="1"/>
  <c r="Q92" i="1"/>
  <c r="P92" i="1"/>
  <c r="O92" i="1"/>
  <c r="N92" i="1"/>
  <c r="W91" i="1"/>
  <c r="V91" i="1"/>
  <c r="U91" i="1"/>
  <c r="T91" i="1"/>
  <c r="S91" i="1"/>
  <c r="R91" i="1"/>
  <c r="Q91" i="1"/>
  <c r="P91" i="1"/>
  <c r="O91" i="1"/>
  <c r="N91" i="1"/>
  <c r="W88" i="1"/>
  <c r="V88" i="1"/>
  <c r="U88" i="1"/>
  <c r="T88" i="1"/>
  <c r="S88" i="1"/>
  <c r="R88" i="1"/>
  <c r="Q88" i="1"/>
  <c r="P88" i="1"/>
  <c r="O88" i="1"/>
  <c r="N88" i="1"/>
  <c r="W87" i="1"/>
  <c r="V87" i="1"/>
  <c r="U87" i="1"/>
  <c r="T87" i="1"/>
  <c r="S87" i="1"/>
  <c r="R87" i="1"/>
  <c r="Q87" i="1"/>
  <c r="P87" i="1"/>
  <c r="O87" i="1"/>
  <c r="N87" i="1"/>
  <c r="W86" i="1"/>
  <c r="V86" i="1"/>
  <c r="U86" i="1"/>
  <c r="T86" i="1"/>
  <c r="S86" i="1"/>
  <c r="R86" i="1"/>
  <c r="Q86" i="1"/>
  <c r="P86" i="1"/>
  <c r="O86" i="1"/>
  <c r="N86" i="1"/>
  <c r="W85" i="1"/>
  <c r="V85" i="1"/>
  <c r="U85" i="1"/>
  <c r="T85" i="1"/>
  <c r="S85" i="1"/>
  <c r="R85" i="1"/>
  <c r="Q85" i="1"/>
  <c r="P85" i="1"/>
  <c r="O85" i="1"/>
  <c r="N85" i="1"/>
  <c r="W84" i="1"/>
  <c r="V84" i="1"/>
  <c r="U84" i="1"/>
  <c r="T84" i="1"/>
  <c r="S84" i="1"/>
  <c r="R84" i="1"/>
  <c r="Q84" i="1"/>
  <c r="P84" i="1"/>
  <c r="O84" i="1"/>
  <c r="N84" i="1"/>
  <c r="W83" i="1"/>
  <c r="V83" i="1"/>
  <c r="U83" i="1"/>
  <c r="T83" i="1"/>
  <c r="S83" i="1"/>
  <c r="R83" i="1"/>
  <c r="Q83" i="1"/>
  <c r="P83" i="1"/>
  <c r="O83" i="1"/>
  <c r="N83" i="1"/>
  <c r="W82" i="1"/>
  <c r="V82" i="1"/>
  <c r="U82" i="1"/>
  <c r="T82" i="1"/>
  <c r="S82" i="1"/>
  <c r="R82" i="1"/>
  <c r="Q82" i="1"/>
  <c r="P82" i="1"/>
  <c r="O82" i="1"/>
  <c r="N82" i="1"/>
  <c r="W81" i="1"/>
  <c r="V81" i="1"/>
  <c r="U81" i="1"/>
  <c r="T81" i="1"/>
  <c r="S81" i="1"/>
  <c r="R81" i="1"/>
  <c r="Q81" i="1"/>
  <c r="P81" i="1"/>
  <c r="O81" i="1"/>
  <c r="N81" i="1"/>
  <c r="W79" i="1"/>
  <c r="V79" i="1"/>
  <c r="U79" i="1"/>
  <c r="T79" i="1"/>
  <c r="S79" i="1"/>
  <c r="R79" i="1"/>
  <c r="Q79" i="1"/>
  <c r="P79" i="1"/>
  <c r="O79" i="1"/>
  <c r="N79" i="1"/>
  <c r="W78" i="1"/>
  <c r="V78" i="1"/>
  <c r="U78" i="1"/>
  <c r="T78" i="1"/>
  <c r="S78" i="1"/>
  <c r="R78" i="1"/>
  <c r="Q78" i="1"/>
  <c r="P78" i="1"/>
  <c r="O78" i="1"/>
  <c r="N78" i="1"/>
  <c r="W71" i="1"/>
  <c r="V71" i="1"/>
  <c r="U71" i="1"/>
  <c r="T71" i="1"/>
  <c r="S71" i="1"/>
  <c r="R71" i="1"/>
  <c r="Q71" i="1"/>
  <c r="P71" i="1"/>
  <c r="O71" i="1"/>
  <c r="N71" i="1"/>
  <c r="W70" i="1"/>
  <c r="V70" i="1"/>
  <c r="U70" i="1"/>
  <c r="T70" i="1"/>
  <c r="S70" i="1"/>
  <c r="R70" i="1"/>
  <c r="Q70" i="1"/>
  <c r="P70" i="1"/>
  <c r="O70" i="1"/>
  <c r="N70" i="1"/>
  <c r="W69" i="1"/>
  <c r="V69" i="1"/>
  <c r="U69" i="1"/>
  <c r="T69" i="1"/>
  <c r="S69" i="1"/>
  <c r="R69" i="1"/>
  <c r="Q69" i="1"/>
  <c r="P69" i="1"/>
  <c r="O69" i="1"/>
  <c r="N69" i="1"/>
  <c r="W68" i="1"/>
  <c r="V68" i="1"/>
  <c r="U68" i="1"/>
  <c r="T68" i="1"/>
  <c r="S68" i="1"/>
  <c r="R68" i="1"/>
  <c r="Q68" i="1"/>
  <c r="P68" i="1"/>
  <c r="O68" i="1"/>
  <c r="N68" i="1"/>
  <c r="W67" i="1"/>
  <c r="V67" i="1"/>
  <c r="U67" i="1"/>
  <c r="T67" i="1"/>
  <c r="S67" i="1"/>
  <c r="R67" i="1"/>
  <c r="Q67" i="1"/>
  <c r="P67" i="1"/>
  <c r="O67" i="1"/>
  <c r="N67" i="1"/>
  <c r="W66" i="1"/>
  <c r="V66" i="1"/>
  <c r="U66" i="1"/>
  <c r="T66" i="1"/>
  <c r="S66" i="1"/>
  <c r="R66" i="1"/>
  <c r="Q66" i="1"/>
  <c r="P66" i="1"/>
  <c r="O66" i="1"/>
  <c r="N66" i="1"/>
  <c r="W65" i="1"/>
  <c r="V65" i="1"/>
  <c r="U65" i="1"/>
  <c r="T65" i="1"/>
  <c r="S65" i="1"/>
  <c r="R65" i="1"/>
  <c r="Q65" i="1"/>
  <c r="P65" i="1"/>
  <c r="O65" i="1"/>
  <c r="N65" i="1"/>
  <c r="W64" i="1"/>
  <c r="V64" i="1"/>
  <c r="U64" i="1"/>
  <c r="T64" i="1"/>
  <c r="S64" i="1"/>
  <c r="R64" i="1"/>
  <c r="Q64" i="1"/>
  <c r="P64" i="1"/>
  <c r="O64" i="1"/>
  <c r="N64" i="1"/>
  <c r="W63" i="1"/>
  <c r="V63" i="1"/>
  <c r="U63" i="1"/>
  <c r="T63" i="1"/>
  <c r="S63" i="1"/>
  <c r="R63" i="1"/>
  <c r="Q63" i="1"/>
  <c r="P63" i="1"/>
  <c r="O63" i="1"/>
  <c r="N63" i="1"/>
  <c r="W62" i="1"/>
  <c r="V62" i="1"/>
  <c r="U62" i="1"/>
  <c r="T62" i="1"/>
  <c r="S62" i="1"/>
  <c r="R62" i="1"/>
  <c r="Q62" i="1"/>
  <c r="P62" i="1"/>
  <c r="O62" i="1"/>
  <c r="N62" i="1"/>
  <c r="W61" i="1"/>
  <c r="V61" i="1"/>
  <c r="U61" i="1"/>
  <c r="T61" i="1"/>
  <c r="S61" i="1"/>
  <c r="R61" i="1"/>
  <c r="Q61" i="1"/>
  <c r="P61" i="1"/>
  <c r="O61" i="1"/>
  <c r="N61" i="1"/>
  <c r="W60" i="1"/>
  <c r="V60" i="1"/>
  <c r="U60" i="1"/>
  <c r="T60" i="1"/>
  <c r="S60" i="1"/>
  <c r="R60" i="1"/>
  <c r="Q60" i="1"/>
  <c r="P60" i="1"/>
  <c r="O60" i="1"/>
  <c r="N60" i="1"/>
  <c r="W59" i="1"/>
  <c r="V59" i="1"/>
  <c r="U59" i="1"/>
  <c r="T59" i="1"/>
  <c r="S59" i="1"/>
  <c r="R59" i="1"/>
  <c r="Q59" i="1"/>
  <c r="P59" i="1"/>
  <c r="O59" i="1"/>
  <c r="N59" i="1"/>
  <c r="W58" i="1"/>
  <c r="V58" i="1"/>
  <c r="U58" i="1"/>
  <c r="T58" i="1"/>
  <c r="S58" i="1"/>
  <c r="R58" i="1"/>
  <c r="Q58" i="1"/>
  <c r="P58" i="1"/>
  <c r="O58" i="1"/>
  <c r="N58" i="1"/>
  <c r="W57" i="1"/>
  <c r="V57" i="1"/>
  <c r="U57" i="1"/>
  <c r="T57" i="1"/>
  <c r="S57" i="1"/>
  <c r="R57" i="1"/>
  <c r="Q57" i="1"/>
  <c r="P57" i="1"/>
  <c r="O57" i="1"/>
  <c r="N57" i="1"/>
  <c r="W56" i="1"/>
  <c r="V56" i="1"/>
  <c r="U56" i="1"/>
  <c r="T56" i="1"/>
  <c r="S56" i="1"/>
  <c r="R56" i="1"/>
  <c r="Q56" i="1"/>
  <c r="P56" i="1"/>
  <c r="O56" i="1"/>
  <c r="N56" i="1"/>
  <c r="W55" i="1"/>
  <c r="V55" i="1"/>
  <c r="U55" i="1"/>
  <c r="T55" i="1"/>
  <c r="S55" i="1"/>
  <c r="R55" i="1"/>
  <c r="Q55" i="1"/>
  <c r="P55" i="1"/>
  <c r="O55" i="1"/>
  <c r="N55" i="1"/>
  <c r="W54" i="1"/>
  <c r="V54" i="1"/>
  <c r="U54" i="1"/>
  <c r="T54" i="1"/>
  <c r="S54" i="1"/>
  <c r="R54" i="1"/>
  <c r="Q54" i="1"/>
  <c r="P54" i="1"/>
  <c r="O54" i="1"/>
  <c r="N54" i="1"/>
  <c r="W53" i="1"/>
  <c r="V53" i="1"/>
  <c r="U53" i="1"/>
  <c r="T53" i="1"/>
  <c r="S53" i="1"/>
  <c r="R53" i="1"/>
  <c r="Q53" i="1"/>
  <c r="P53" i="1"/>
  <c r="O53" i="1"/>
  <c r="N53" i="1"/>
  <c r="W45" i="1"/>
  <c r="V45" i="1"/>
  <c r="U45" i="1"/>
  <c r="T45" i="1"/>
  <c r="S45" i="1"/>
  <c r="R45" i="1"/>
  <c r="Q45" i="1"/>
  <c r="P45" i="1"/>
  <c r="O45" i="1"/>
  <c r="N45" i="1"/>
  <c r="W44" i="1"/>
  <c r="V44" i="1"/>
  <c r="U44" i="1"/>
  <c r="T44" i="1"/>
  <c r="S44" i="1"/>
  <c r="R44" i="1"/>
  <c r="Q44" i="1"/>
  <c r="P44" i="1"/>
  <c r="O44" i="1"/>
  <c r="N44" i="1"/>
  <c r="W43" i="1"/>
  <c r="V43" i="1"/>
  <c r="U43" i="1"/>
  <c r="T43" i="1"/>
  <c r="S43" i="1"/>
  <c r="R43" i="1"/>
  <c r="Q43" i="1"/>
  <c r="P43" i="1"/>
  <c r="O43" i="1"/>
  <c r="N43" i="1"/>
  <c r="W42" i="1"/>
  <c r="V42" i="1"/>
  <c r="U42" i="1"/>
  <c r="T42" i="1"/>
  <c r="S42" i="1"/>
  <c r="R42" i="1"/>
  <c r="Q42" i="1"/>
  <c r="P42" i="1"/>
  <c r="O42" i="1"/>
  <c r="N42" i="1"/>
  <c r="W41" i="1"/>
  <c r="V41" i="1"/>
  <c r="U41" i="1"/>
  <c r="T41" i="1"/>
  <c r="S41" i="1"/>
  <c r="R41" i="1"/>
  <c r="Q41" i="1"/>
  <c r="P41" i="1"/>
  <c r="O41" i="1"/>
  <c r="N41" i="1"/>
  <c r="W40" i="1"/>
  <c r="V40" i="1"/>
  <c r="U40" i="1"/>
  <c r="T40" i="1"/>
  <c r="S40" i="1"/>
  <c r="R40" i="1"/>
  <c r="Q40" i="1"/>
  <c r="P40" i="1"/>
  <c r="O40" i="1"/>
  <c r="N40" i="1"/>
  <c r="W39" i="1"/>
  <c r="V39" i="1"/>
  <c r="U39" i="1"/>
  <c r="T39" i="1"/>
  <c r="S39" i="1"/>
  <c r="R39" i="1"/>
  <c r="Q39" i="1"/>
  <c r="P39" i="1"/>
  <c r="O39" i="1"/>
  <c r="N39" i="1"/>
  <c r="W38" i="1"/>
  <c r="V38" i="1"/>
  <c r="U38" i="1"/>
  <c r="T38" i="1"/>
  <c r="S38" i="1"/>
  <c r="R38" i="1"/>
  <c r="Q38" i="1"/>
  <c r="P38" i="1"/>
  <c r="O38" i="1"/>
  <c r="N38" i="1"/>
  <c r="W37" i="1"/>
  <c r="V37" i="1"/>
  <c r="U37" i="1"/>
  <c r="T37" i="1"/>
  <c r="S37" i="1"/>
  <c r="R37" i="1"/>
  <c r="Q37" i="1"/>
  <c r="P37" i="1"/>
  <c r="O37" i="1"/>
  <c r="N37" i="1"/>
  <c r="W35" i="1"/>
  <c r="V35" i="1"/>
  <c r="U35" i="1"/>
  <c r="T35" i="1"/>
  <c r="S35" i="1"/>
  <c r="R35" i="1"/>
  <c r="Q35" i="1"/>
  <c r="P35" i="1"/>
  <c r="O35" i="1"/>
  <c r="N35" i="1"/>
  <c r="W34" i="1"/>
  <c r="V34" i="1"/>
  <c r="U34" i="1"/>
  <c r="T34" i="1"/>
  <c r="S34" i="1"/>
  <c r="R34" i="1"/>
  <c r="Q34" i="1"/>
  <c r="P34" i="1"/>
  <c r="O34" i="1"/>
  <c r="N34" i="1"/>
  <c r="W33" i="1"/>
  <c r="V33" i="1"/>
  <c r="U33" i="1"/>
  <c r="T33" i="1"/>
  <c r="S33" i="1"/>
  <c r="R33" i="1"/>
  <c r="Q33" i="1"/>
  <c r="P33" i="1"/>
  <c r="O33" i="1"/>
  <c r="N33" i="1"/>
  <c r="W32" i="1"/>
  <c r="V32" i="1"/>
  <c r="U32" i="1"/>
  <c r="T32" i="1"/>
  <c r="S32" i="1"/>
  <c r="R32" i="1"/>
  <c r="Q32" i="1"/>
  <c r="P32" i="1"/>
  <c r="O32" i="1"/>
  <c r="N32" i="1"/>
  <c r="W31" i="1"/>
  <c r="V31" i="1"/>
  <c r="U31" i="1"/>
  <c r="T31" i="1"/>
  <c r="S31" i="1"/>
  <c r="R31" i="1"/>
  <c r="Q31" i="1"/>
  <c r="P31" i="1"/>
  <c r="O31" i="1"/>
  <c r="N31" i="1"/>
  <c r="W30" i="1"/>
  <c r="V30" i="1"/>
  <c r="U30" i="1"/>
  <c r="T30" i="1"/>
  <c r="S30" i="1"/>
  <c r="R30" i="1"/>
  <c r="Q30" i="1"/>
  <c r="P30" i="1"/>
  <c r="O30" i="1"/>
  <c r="N30" i="1"/>
  <c r="W29" i="1"/>
  <c r="V29" i="1"/>
  <c r="U29" i="1"/>
  <c r="T29" i="1"/>
  <c r="S29" i="1"/>
  <c r="R29" i="1"/>
  <c r="Q29" i="1"/>
  <c r="P29" i="1"/>
  <c r="O29" i="1"/>
  <c r="N29" i="1"/>
  <c r="W28" i="1"/>
  <c r="V28" i="1"/>
  <c r="U28" i="1"/>
  <c r="T28" i="1"/>
  <c r="S28" i="1"/>
  <c r="R28" i="1"/>
  <c r="Q28" i="1"/>
  <c r="P28" i="1"/>
  <c r="O28" i="1"/>
  <c r="N28" i="1"/>
  <c r="W27" i="1"/>
  <c r="W20" i="1"/>
  <c r="W19" i="1"/>
  <c r="W18" i="1"/>
  <c r="W17" i="1"/>
  <c r="W16" i="1"/>
  <c r="W15" i="1"/>
  <c r="W14" i="1"/>
  <c r="W13" i="1"/>
  <c r="W12" i="1"/>
  <c r="W11" i="1"/>
  <c r="W10" i="1"/>
  <c r="W9" i="1"/>
  <c r="W8" i="1"/>
  <c r="W7" i="1"/>
  <c r="W6" i="1"/>
  <c r="W5" i="1"/>
  <c r="W4" i="1"/>
  <c r="W3" i="1"/>
  <c r="W2" i="1"/>
  <c r="U27" i="1"/>
  <c r="U20" i="1"/>
  <c r="U19" i="1"/>
  <c r="U18" i="1"/>
  <c r="U17" i="1"/>
  <c r="U16" i="1"/>
  <c r="U15" i="1"/>
  <c r="U14" i="1"/>
  <c r="U13" i="1"/>
  <c r="U12" i="1"/>
  <c r="U11" i="1"/>
  <c r="U10" i="1"/>
  <c r="U9" i="1"/>
  <c r="U8" i="1"/>
  <c r="U7" i="1"/>
  <c r="U6" i="1"/>
  <c r="U5" i="1"/>
  <c r="U4" i="1"/>
  <c r="U3" i="1"/>
  <c r="U2" i="1"/>
  <c r="S27" i="1"/>
  <c r="S20" i="1"/>
  <c r="S19" i="1"/>
  <c r="S18" i="1"/>
  <c r="S17" i="1"/>
  <c r="S16" i="1"/>
  <c r="S15" i="1"/>
  <c r="S14" i="1"/>
  <c r="S13" i="1"/>
  <c r="S12" i="1"/>
  <c r="S11" i="1"/>
  <c r="S10" i="1"/>
  <c r="S9" i="1"/>
  <c r="S8" i="1"/>
  <c r="S7" i="1"/>
  <c r="S6" i="1"/>
  <c r="S5" i="1"/>
  <c r="S4" i="1"/>
  <c r="S3" i="1"/>
  <c r="S2" i="1"/>
  <c r="Q27" i="1"/>
  <c r="Q20" i="1"/>
  <c r="Q19" i="1"/>
  <c r="Q18" i="1"/>
  <c r="Q17" i="1"/>
  <c r="Q16" i="1"/>
  <c r="Q15" i="1"/>
  <c r="Q14" i="1"/>
  <c r="Q13" i="1"/>
  <c r="Q12" i="1"/>
  <c r="Q11" i="1"/>
  <c r="Q10" i="1"/>
  <c r="Q9" i="1"/>
  <c r="Q8" i="1"/>
  <c r="Q7" i="1"/>
  <c r="Q6" i="1"/>
  <c r="Q5" i="1"/>
  <c r="Q4" i="1"/>
  <c r="Q3" i="1"/>
  <c r="Q2" i="1"/>
  <c r="O27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  <c r="O7" i="1"/>
  <c r="O6" i="1"/>
  <c r="O5" i="1"/>
  <c r="O4" i="1"/>
  <c r="O3" i="1"/>
  <c r="O2" i="1"/>
  <c r="V20" i="1" l="1"/>
  <c r="T20" i="1"/>
  <c r="R20" i="1"/>
  <c r="P20" i="1"/>
  <c r="N20" i="1"/>
  <c r="N18" i="1" l="1"/>
  <c r="P18" i="1"/>
  <c r="R18" i="1"/>
  <c r="T18" i="1"/>
  <c r="V18" i="1"/>
  <c r="N19" i="1"/>
  <c r="P19" i="1"/>
  <c r="R19" i="1"/>
  <c r="T19" i="1"/>
  <c r="V19" i="1"/>
  <c r="N27" i="1"/>
  <c r="P27" i="1"/>
  <c r="R27" i="1"/>
  <c r="T27" i="1"/>
  <c r="V27" i="1"/>
  <c r="N2" i="1"/>
  <c r="N3" i="1"/>
  <c r="N4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AG184" i="1" l="1"/>
  <c r="AG185" i="1" s="1"/>
  <c r="AG186" i="1" s="1"/>
  <c r="AG187" i="1" s="1"/>
  <c r="AG188" i="1" s="1"/>
  <c r="AG189" i="1" s="1"/>
  <c r="AG190" i="1" s="1"/>
  <c r="AG191" i="1" s="1"/>
  <c r="AG192" i="1" s="1"/>
  <c r="AG193" i="1" s="1"/>
  <c r="AG194" i="1" s="1"/>
  <c r="AG195" i="1" s="1"/>
  <c r="AG196" i="1" s="1"/>
  <c r="AG197" i="1" s="1"/>
  <c r="AG198" i="1" s="1"/>
  <c r="AG199" i="1" s="1"/>
  <c r="AG200" i="1" s="1"/>
  <c r="AG201" i="1" s="1"/>
  <c r="AG202" i="1" s="1"/>
  <c r="AE184" i="1"/>
  <c r="AE185" i="1" s="1"/>
  <c r="AE186" i="1" s="1"/>
  <c r="AE187" i="1" s="1"/>
  <c r="AE188" i="1" s="1"/>
  <c r="AE189" i="1" s="1"/>
  <c r="AE190" i="1" s="1"/>
  <c r="AE191" i="1" s="1"/>
  <c r="AE192" i="1" s="1"/>
  <c r="AE193" i="1" s="1"/>
  <c r="AE194" i="1" s="1"/>
  <c r="AE195" i="1" s="1"/>
  <c r="AE196" i="1" s="1"/>
  <c r="AE197" i="1" s="1"/>
  <c r="AE198" i="1" s="1"/>
  <c r="AE199" i="1" s="1"/>
  <c r="AE200" i="1" s="1"/>
  <c r="AE201" i="1" s="1"/>
  <c r="AE202" i="1" s="1"/>
  <c r="AC184" i="1"/>
  <c r="AC185" i="1" s="1"/>
  <c r="AC186" i="1" s="1"/>
  <c r="AC187" i="1" s="1"/>
  <c r="AC188" i="1" s="1"/>
  <c r="AC189" i="1" s="1"/>
  <c r="AC190" i="1" s="1"/>
  <c r="AC191" i="1" s="1"/>
  <c r="AC192" i="1" s="1"/>
  <c r="AC193" i="1" s="1"/>
  <c r="AC194" i="1" s="1"/>
  <c r="AC195" i="1" s="1"/>
  <c r="AC196" i="1" s="1"/>
  <c r="AC197" i="1" s="1"/>
  <c r="AC198" i="1" s="1"/>
  <c r="AC199" i="1" s="1"/>
  <c r="AC200" i="1" s="1"/>
  <c r="AA184" i="1"/>
  <c r="AA185" i="1" s="1"/>
  <c r="AA186" i="1" s="1"/>
  <c r="AA187" i="1" s="1"/>
  <c r="AA188" i="1" s="1"/>
  <c r="AA189" i="1" s="1"/>
  <c r="AA190" i="1" s="1"/>
  <c r="AA191" i="1" s="1"/>
  <c r="AA192" i="1" s="1"/>
  <c r="AA193" i="1" s="1"/>
  <c r="AA194" i="1" s="1"/>
  <c r="AA195" i="1" s="1"/>
  <c r="AA196" i="1" s="1"/>
  <c r="AA197" i="1" s="1"/>
  <c r="AA198" i="1" s="1"/>
  <c r="AA199" i="1" s="1"/>
  <c r="AA200" i="1" s="1"/>
  <c r="AA201" i="1" s="1"/>
  <c r="AA202" i="1" s="1"/>
  <c r="Y184" i="1"/>
  <c r="Y185" i="1" s="1"/>
  <c r="Y186" i="1" s="1"/>
  <c r="Y187" i="1" s="1"/>
  <c r="Y188" i="1" s="1"/>
  <c r="Y189" i="1" s="1"/>
  <c r="Y190" i="1" s="1"/>
  <c r="Y191" i="1" s="1"/>
  <c r="Y192" i="1" s="1"/>
  <c r="Y193" i="1" s="1"/>
  <c r="Y194" i="1" s="1"/>
  <c r="Y195" i="1" s="1"/>
  <c r="Y196" i="1" s="1"/>
  <c r="Y197" i="1" s="1"/>
  <c r="Y198" i="1" s="1"/>
  <c r="Y199" i="1" s="1"/>
  <c r="Y200" i="1" s="1"/>
  <c r="Y201" i="1" s="1"/>
  <c r="Y202" i="1" s="1"/>
  <c r="AG158" i="1"/>
  <c r="AG159" i="1" s="1"/>
  <c r="AG160" i="1" s="1"/>
  <c r="AG161" i="1" s="1"/>
  <c r="AG162" i="1" s="1"/>
  <c r="AG163" i="1" s="1"/>
  <c r="AG164" i="1" s="1"/>
  <c r="AG165" i="1" s="1"/>
  <c r="AG166" i="1" s="1"/>
  <c r="AG167" i="1" s="1"/>
  <c r="AG168" i="1" s="1"/>
  <c r="AG169" i="1" s="1"/>
  <c r="AG170" i="1" s="1"/>
  <c r="AG171" i="1" s="1"/>
  <c r="AG172" i="1" s="1"/>
  <c r="AG173" i="1" s="1"/>
  <c r="AG174" i="1" s="1"/>
  <c r="AG175" i="1" s="1"/>
  <c r="AG176" i="1" s="1"/>
  <c r="AE158" i="1"/>
  <c r="AE159" i="1" s="1"/>
  <c r="AE160" i="1" s="1"/>
  <c r="AE161" i="1" s="1"/>
  <c r="AE162" i="1" s="1"/>
  <c r="AE163" i="1" s="1"/>
  <c r="AE164" i="1" s="1"/>
  <c r="AE165" i="1" s="1"/>
  <c r="AE166" i="1" s="1"/>
  <c r="AE167" i="1" s="1"/>
  <c r="AE168" i="1" s="1"/>
  <c r="AE169" i="1" s="1"/>
  <c r="AE170" i="1" s="1"/>
  <c r="AE171" i="1" s="1"/>
  <c r="AE172" i="1" s="1"/>
  <c r="AE173" i="1" s="1"/>
  <c r="AE174" i="1" s="1"/>
  <c r="AE175" i="1" s="1"/>
  <c r="AE176" i="1" s="1"/>
  <c r="AC158" i="1"/>
  <c r="AC159" i="1" s="1"/>
  <c r="AC160" i="1" s="1"/>
  <c r="AC161" i="1" s="1"/>
  <c r="AC162" i="1" s="1"/>
  <c r="AC163" i="1" s="1"/>
  <c r="AC164" i="1" s="1"/>
  <c r="AC165" i="1" s="1"/>
  <c r="AC166" i="1" s="1"/>
  <c r="AC167" i="1" s="1"/>
  <c r="AC168" i="1" s="1"/>
  <c r="AC169" i="1" s="1"/>
  <c r="AC170" i="1" s="1"/>
  <c r="AC171" i="1" s="1"/>
  <c r="AC172" i="1" s="1"/>
  <c r="AC173" i="1" s="1"/>
  <c r="AC174" i="1" s="1"/>
  <c r="AC175" i="1" s="1"/>
  <c r="AA158" i="1"/>
  <c r="AA159" i="1" s="1"/>
  <c r="AA160" i="1" s="1"/>
  <c r="AA161" i="1" s="1"/>
  <c r="AA162" i="1" s="1"/>
  <c r="AA163" i="1" s="1"/>
  <c r="AA164" i="1" s="1"/>
  <c r="AA165" i="1" s="1"/>
  <c r="AA166" i="1" s="1"/>
  <c r="AA167" i="1" s="1"/>
  <c r="AA168" i="1" s="1"/>
  <c r="AA169" i="1" s="1"/>
  <c r="AA170" i="1" s="1"/>
  <c r="AA171" i="1" s="1"/>
  <c r="AA172" i="1" s="1"/>
  <c r="AA173" i="1" s="1"/>
  <c r="AA174" i="1" s="1"/>
  <c r="AA175" i="1" s="1"/>
  <c r="AA176" i="1" s="1"/>
  <c r="Y158" i="1"/>
  <c r="Y159" i="1" s="1"/>
  <c r="Y160" i="1" s="1"/>
  <c r="Y161" i="1" s="1"/>
  <c r="Y162" i="1" s="1"/>
  <c r="Y163" i="1" s="1"/>
  <c r="Y164" i="1" s="1"/>
  <c r="Y165" i="1" s="1"/>
  <c r="Y166" i="1" s="1"/>
  <c r="Y167" i="1" s="1"/>
  <c r="Y168" i="1" s="1"/>
  <c r="Y169" i="1" s="1"/>
  <c r="Y170" i="1" s="1"/>
  <c r="Y171" i="1" s="1"/>
  <c r="Y172" i="1" s="1"/>
  <c r="Y173" i="1" s="1"/>
  <c r="Y174" i="1" s="1"/>
  <c r="Y175" i="1" s="1"/>
  <c r="Y176" i="1" s="1"/>
  <c r="AG132" i="1"/>
  <c r="AG133" i="1" s="1"/>
  <c r="AG134" i="1" s="1"/>
  <c r="AG135" i="1" s="1"/>
  <c r="AG136" i="1" s="1"/>
  <c r="AG137" i="1" s="1"/>
  <c r="AG138" i="1" s="1"/>
  <c r="AG139" i="1" s="1"/>
  <c r="AG140" i="1" s="1"/>
  <c r="AG141" i="1" s="1"/>
  <c r="AG142" i="1" s="1"/>
  <c r="AG143" i="1" s="1"/>
  <c r="AG144" i="1" s="1"/>
  <c r="AG145" i="1" s="1"/>
  <c r="AG146" i="1" s="1"/>
  <c r="AG147" i="1" s="1"/>
  <c r="AG148" i="1" s="1"/>
  <c r="AG149" i="1" s="1"/>
  <c r="AG150" i="1" s="1"/>
  <c r="AE132" i="1"/>
  <c r="AE133" i="1" s="1"/>
  <c r="AE134" i="1" s="1"/>
  <c r="AE135" i="1" s="1"/>
  <c r="AE136" i="1" s="1"/>
  <c r="AE137" i="1" s="1"/>
  <c r="AE138" i="1" s="1"/>
  <c r="AE139" i="1" s="1"/>
  <c r="AE140" i="1" s="1"/>
  <c r="AE141" i="1" s="1"/>
  <c r="AE142" i="1" s="1"/>
  <c r="AE143" i="1" s="1"/>
  <c r="AE144" i="1" s="1"/>
  <c r="AE145" i="1" s="1"/>
  <c r="AE146" i="1" s="1"/>
  <c r="AE147" i="1" s="1"/>
  <c r="AE148" i="1" s="1"/>
  <c r="AE149" i="1" s="1"/>
  <c r="AE150" i="1" s="1"/>
  <c r="AC132" i="1"/>
  <c r="AC133" i="1" s="1"/>
  <c r="AC134" i="1" s="1"/>
  <c r="AC135" i="1" s="1"/>
  <c r="AC136" i="1" s="1"/>
  <c r="AC137" i="1" s="1"/>
  <c r="AC138" i="1" s="1"/>
  <c r="AC139" i="1" s="1"/>
  <c r="AC140" i="1" s="1"/>
  <c r="AC141" i="1" s="1"/>
  <c r="AC142" i="1" s="1"/>
  <c r="AC143" i="1" s="1"/>
  <c r="AC144" i="1" s="1"/>
  <c r="AC145" i="1" s="1"/>
  <c r="AC146" i="1" s="1"/>
  <c r="AC147" i="1" s="1"/>
  <c r="AC148" i="1" s="1"/>
  <c r="AC149" i="1" s="1"/>
  <c r="AA132" i="1"/>
  <c r="AA133" i="1" s="1"/>
  <c r="AA134" i="1" s="1"/>
  <c r="AA135" i="1" s="1"/>
  <c r="AA136" i="1" s="1"/>
  <c r="AA137" i="1" s="1"/>
  <c r="AA138" i="1" s="1"/>
  <c r="AA139" i="1" s="1"/>
  <c r="AA140" i="1" s="1"/>
  <c r="AA141" i="1" s="1"/>
  <c r="AA142" i="1" s="1"/>
  <c r="AA143" i="1" s="1"/>
  <c r="AA144" i="1" s="1"/>
  <c r="AA145" i="1" s="1"/>
  <c r="AA146" i="1" s="1"/>
  <c r="AA147" i="1" s="1"/>
  <c r="AA148" i="1" s="1"/>
  <c r="AA149" i="1" s="1"/>
  <c r="AA150" i="1" s="1"/>
  <c r="Y132" i="1"/>
  <c r="Y133" i="1" s="1"/>
  <c r="Y134" i="1" s="1"/>
  <c r="Y135" i="1" s="1"/>
  <c r="Y136" i="1" s="1"/>
  <c r="Y137" i="1" s="1"/>
  <c r="Y138" i="1" s="1"/>
  <c r="Y139" i="1" s="1"/>
  <c r="Y140" i="1" s="1"/>
  <c r="Y141" i="1" s="1"/>
  <c r="Y142" i="1" s="1"/>
  <c r="Y143" i="1" s="1"/>
  <c r="Y144" i="1" s="1"/>
  <c r="Y145" i="1" s="1"/>
  <c r="Y146" i="1" s="1"/>
  <c r="Y147" i="1" s="1"/>
  <c r="Y148" i="1" s="1"/>
  <c r="Y149" i="1" s="1"/>
  <c r="Y150" i="1" s="1"/>
  <c r="AG106" i="1"/>
  <c r="AG107" i="1" s="1"/>
  <c r="AG108" i="1" s="1"/>
  <c r="AG109" i="1" s="1"/>
  <c r="AG110" i="1" s="1"/>
  <c r="AG111" i="1" s="1"/>
  <c r="AG112" i="1" s="1"/>
  <c r="AG113" i="1" s="1"/>
  <c r="AG114" i="1" s="1"/>
  <c r="AG115" i="1" s="1"/>
  <c r="AG116" i="1" s="1"/>
  <c r="AG117" i="1" s="1"/>
  <c r="AG118" i="1" s="1"/>
  <c r="AG119" i="1" s="1"/>
  <c r="AG120" i="1" s="1"/>
  <c r="AG121" i="1" s="1"/>
  <c r="AG122" i="1" s="1"/>
  <c r="AG123" i="1" s="1"/>
  <c r="AG124" i="1" s="1"/>
  <c r="AE106" i="1"/>
  <c r="AE107" i="1" s="1"/>
  <c r="AE108" i="1" s="1"/>
  <c r="AE109" i="1" s="1"/>
  <c r="AE110" i="1" s="1"/>
  <c r="AE111" i="1" s="1"/>
  <c r="AE112" i="1" s="1"/>
  <c r="AE113" i="1" s="1"/>
  <c r="AE114" i="1" s="1"/>
  <c r="AE115" i="1" s="1"/>
  <c r="AE116" i="1" s="1"/>
  <c r="AE117" i="1" s="1"/>
  <c r="AE118" i="1" s="1"/>
  <c r="AE119" i="1" s="1"/>
  <c r="AE120" i="1" s="1"/>
  <c r="AE121" i="1" s="1"/>
  <c r="AE122" i="1" s="1"/>
  <c r="AE123" i="1" s="1"/>
  <c r="AE124" i="1" s="1"/>
  <c r="AC106" i="1"/>
  <c r="AC107" i="1" s="1"/>
  <c r="AC108" i="1" s="1"/>
  <c r="AC109" i="1" s="1"/>
  <c r="AC110" i="1" s="1"/>
  <c r="AC111" i="1" s="1"/>
  <c r="AC112" i="1" s="1"/>
  <c r="AC113" i="1" s="1"/>
  <c r="AC114" i="1" s="1"/>
  <c r="AC115" i="1" s="1"/>
  <c r="AC116" i="1" s="1"/>
  <c r="AC117" i="1" s="1"/>
  <c r="AC118" i="1" s="1"/>
  <c r="AC119" i="1" s="1"/>
  <c r="AC120" i="1" s="1"/>
  <c r="AC121" i="1" s="1"/>
  <c r="AC122" i="1" s="1"/>
  <c r="AC123" i="1" s="1"/>
  <c r="AA106" i="1"/>
  <c r="AA107" i="1" s="1"/>
  <c r="AA108" i="1" s="1"/>
  <c r="AA109" i="1" s="1"/>
  <c r="AA110" i="1" s="1"/>
  <c r="AA111" i="1" s="1"/>
  <c r="AA112" i="1" s="1"/>
  <c r="AA113" i="1" s="1"/>
  <c r="AA114" i="1" s="1"/>
  <c r="AA115" i="1" s="1"/>
  <c r="AA116" i="1" s="1"/>
  <c r="AA117" i="1" s="1"/>
  <c r="AA118" i="1" s="1"/>
  <c r="AA119" i="1" s="1"/>
  <c r="AA120" i="1" s="1"/>
  <c r="AA121" i="1" s="1"/>
  <c r="AA122" i="1" s="1"/>
  <c r="AA123" i="1" s="1"/>
  <c r="AA124" i="1" s="1"/>
  <c r="Y106" i="1"/>
  <c r="Y107" i="1" s="1"/>
  <c r="Y108" i="1" s="1"/>
  <c r="Y109" i="1" s="1"/>
  <c r="Y110" i="1" s="1"/>
  <c r="Y111" i="1" s="1"/>
  <c r="Y112" i="1" s="1"/>
  <c r="Y113" i="1" s="1"/>
  <c r="Y114" i="1" s="1"/>
  <c r="Y115" i="1" s="1"/>
  <c r="Y116" i="1" s="1"/>
  <c r="Y117" i="1" s="1"/>
  <c r="Y118" i="1" s="1"/>
  <c r="Y119" i="1" s="1"/>
  <c r="Y120" i="1" s="1"/>
  <c r="Y121" i="1" s="1"/>
  <c r="Y122" i="1" s="1"/>
  <c r="Y123" i="1" s="1"/>
  <c r="Y124" i="1" s="1"/>
  <c r="AG80" i="1"/>
  <c r="AG81" i="1" s="1"/>
  <c r="AG82" i="1" s="1"/>
  <c r="AG83" i="1" s="1"/>
  <c r="AG84" i="1" s="1"/>
  <c r="AG85" i="1" s="1"/>
  <c r="AG86" i="1" s="1"/>
  <c r="AG87" i="1" s="1"/>
  <c r="AG88" i="1" s="1"/>
  <c r="AG89" i="1" s="1"/>
  <c r="AG90" i="1" s="1"/>
  <c r="AG91" i="1" s="1"/>
  <c r="AG92" i="1" s="1"/>
  <c r="AG93" i="1" s="1"/>
  <c r="AG94" i="1" s="1"/>
  <c r="AG95" i="1" s="1"/>
  <c r="AG96" i="1" s="1"/>
  <c r="AG97" i="1" s="1"/>
  <c r="AG98" i="1" s="1"/>
  <c r="AE80" i="1"/>
  <c r="AE81" i="1" s="1"/>
  <c r="AE82" i="1" s="1"/>
  <c r="AE83" i="1" s="1"/>
  <c r="AE84" i="1" s="1"/>
  <c r="AE85" i="1" s="1"/>
  <c r="AE86" i="1" s="1"/>
  <c r="AE87" i="1" s="1"/>
  <c r="AE88" i="1" s="1"/>
  <c r="AE89" i="1" s="1"/>
  <c r="AE90" i="1" s="1"/>
  <c r="AE91" i="1" s="1"/>
  <c r="AE92" i="1" s="1"/>
  <c r="AE93" i="1" s="1"/>
  <c r="AE94" i="1" s="1"/>
  <c r="AE95" i="1" s="1"/>
  <c r="AE96" i="1" s="1"/>
  <c r="AE97" i="1" s="1"/>
  <c r="AE98" i="1" s="1"/>
  <c r="AC80" i="1"/>
  <c r="AC81" i="1" s="1"/>
  <c r="AC82" i="1" s="1"/>
  <c r="AC83" i="1" s="1"/>
  <c r="AC84" i="1" s="1"/>
  <c r="AC85" i="1" s="1"/>
  <c r="AC86" i="1" s="1"/>
  <c r="AC87" i="1" s="1"/>
  <c r="AC88" i="1" s="1"/>
  <c r="AC89" i="1" s="1"/>
  <c r="AC90" i="1" s="1"/>
  <c r="AC91" i="1" s="1"/>
  <c r="AC92" i="1" s="1"/>
  <c r="AC93" i="1" s="1"/>
  <c r="AC94" i="1" s="1"/>
  <c r="AC95" i="1" s="1"/>
  <c r="AC96" i="1" s="1"/>
  <c r="AC97" i="1" s="1"/>
  <c r="AA80" i="1"/>
  <c r="AA81" i="1" s="1"/>
  <c r="AA82" i="1" s="1"/>
  <c r="AA83" i="1" s="1"/>
  <c r="AA84" i="1" s="1"/>
  <c r="AA85" i="1" s="1"/>
  <c r="AA86" i="1" s="1"/>
  <c r="AA87" i="1" s="1"/>
  <c r="AA88" i="1" s="1"/>
  <c r="AA89" i="1" s="1"/>
  <c r="AA90" i="1" s="1"/>
  <c r="AA91" i="1" s="1"/>
  <c r="AA92" i="1" s="1"/>
  <c r="AA93" i="1" s="1"/>
  <c r="AA94" i="1" s="1"/>
  <c r="AA95" i="1" s="1"/>
  <c r="AA96" i="1" s="1"/>
  <c r="AA97" i="1" s="1"/>
  <c r="AA98" i="1" s="1"/>
  <c r="Y80" i="1"/>
  <c r="Y81" i="1" s="1"/>
  <c r="Y82" i="1" s="1"/>
  <c r="Y83" i="1" s="1"/>
  <c r="Y84" i="1" s="1"/>
  <c r="Y85" i="1" s="1"/>
  <c r="Y86" i="1" s="1"/>
  <c r="Y87" i="1" s="1"/>
  <c r="Y88" i="1" s="1"/>
  <c r="Y89" i="1" s="1"/>
  <c r="Y90" i="1" s="1"/>
  <c r="Y91" i="1" s="1"/>
  <c r="Y92" i="1" s="1"/>
  <c r="Y93" i="1" s="1"/>
  <c r="Y94" i="1" s="1"/>
  <c r="Y95" i="1" s="1"/>
  <c r="Y96" i="1" s="1"/>
  <c r="Y97" i="1" s="1"/>
  <c r="Y98" i="1" s="1"/>
  <c r="AG54" i="1"/>
  <c r="AG55" i="1" s="1"/>
  <c r="AG56" i="1" s="1"/>
  <c r="AG57" i="1" s="1"/>
  <c r="AG58" i="1" s="1"/>
  <c r="AG59" i="1" s="1"/>
  <c r="AG60" i="1" s="1"/>
  <c r="AG61" i="1" s="1"/>
  <c r="AG62" i="1" s="1"/>
  <c r="AG63" i="1" s="1"/>
  <c r="AG64" i="1" s="1"/>
  <c r="AG65" i="1" s="1"/>
  <c r="AG66" i="1" s="1"/>
  <c r="AG67" i="1" s="1"/>
  <c r="AG68" i="1" s="1"/>
  <c r="AG69" i="1" s="1"/>
  <c r="AG70" i="1" s="1"/>
  <c r="AG71" i="1" s="1"/>
  <c r="AE54" i="1"/>
  <c r="AE55" i="1" s="1"/>
  <c r="AE56" i="1" s="1"/>
  <c r="AE57" i="1" s="1"/>
  <c r="AE58" i="1" s="1"/>
  <c r="AE59" i="1" s="1"/>
  <c r="AE60" i="1" s="1"/>
  <c r="AE61" i="1" s="1"/>
  <c r="AE62" i="1" s="1"/>
  <c r="AE63" i="1" s="1"/>
  <c r="AE64" i="1" s="1"/>
  <c r="AE65" i="1" s="1"/>
  <c r="AE66" i="1" s="1"/>
  <c r="AE67" i="1" s="1"/>
  <c r="AE68" i="1" s="1"/>
  <c r="AE69" i="1" s="1"/>
  <c r="AE70" i="1" s="1"/>
  <c r="AE71" i="1" s="1"/>
  <c r="AE72" i="1" s="1"/>
  <c r="AE73" i="1" s="1"/>
  <c r="AE74" i="1" s="1"/>
  <c r="AE75" i="1" s="1"/>
  <c r="AE76" i="1" s="1"/>
  <c r="AE77" i="1" s="1"/>
  <c r="AC54" i="1"/>
  <c r="AC55" i="1" s="1"/>
  <c r="AC56" i="1" s="1"/>
  <c r="AC57" i="1" s="1"/>
  <c r="AC58" i="1" s="1"/>
  <c r="AC59" i="1" s="1"/>
  <c r="AC60" i="1" s="1"/>
  <c r="AC61" i="1" s="1"/>
  <c r="AC62" i="1" s="1"/>
  <c r="AC63" i="1" s="1"/>
  <c r="AC64" i="1" s="1"/>
  <c r="AC65" i="1" s="1"/>
  <c r="AC66" i="1" s="1"/>
  <c r="AC67" i="1" s="1"/>
  <c r="AC68" i="1" s="1"/>
  <c r="AC69" i="1" s="1"/>
  <c r="AC70" i="1" s="1"/>
  <c r="AC71" i="1" s="1"/>
  <c r="AA54" i="1"/>
  <c r="AA55" i="1" s="1"/>
  <c r="AA56" i="1" s="1"/>
  <c r="AA57" i="1" s="1"/>
  <c r="AA58" i="1" s="1"/>
  <c r="AA59" i="1" s="1"/>
  <c r="AA60" i="1" s="1"/>
  <c r="AA61" i="1" s="1"/>
  <c r="AA62" i="1" s="1"/>
  <c r="AA63" i="1" s="1"/>
  <c r="AA64" i="1" s="1"/>
  <c r="AA65" i="1" s="1"/>
  <c r="AA66" i="1" s="1"/>
  <c r="AA67" i="1" s="1"/>
  <c r="AA68" i="1" s="1"/>
  <c r="AA69" i="1" s="1"/>
  <c r="AA70" i="1" s="1"/>
  <c r="AA71" i="1" s="1"/>
  <c r="Y54" i="1"/>
  <c r="Y55" i="1" s="1"/>
  <c r="Y56" i="1" s="1"/>
  <c r="Y57" i="1" s="1"/>
  <c r="Y58" i="1" s="1"/>
  <c r="Y59" i="1" s="1"/>
  <c r="Y60" i="1" s="1"/>
  <c r="Y61" i="1" s="1"/>
  <c r="Y62" i="1" s="1"/>
  <c r="Y63" i="1" s="1"/>
  <c r="Y64" i="1" s="1"/>
  <c r="Y65" i="1" s="1"/>
  <c r="Y66" i="1" s="1"/>
  <c r="Y67" i="1" s="1"/>
  <c r="Y68" i="1" s="1"/>
  <c r="Y69" i="1" s="1"/>
  <c r="Y70" i="1" s="1"/>
  <c r="Y71" i="1" s="1"/>
  <c r="AG28" i="1"/>
  <c r="AG29" i="1" s="1"/>
  <c r="AG30" i="1" s="1"/>
  <c r="AG31" i="1" s="1"/>
  <c r="AG32" i="1" s="1"/>
  <c r="AG33" i="1" s="1"/>
  <c r="AG34" i="1" s="1"/>
  <c r="AG35" i="1" s="1"/>
  <c r="AG36" i="1" s="1"/>
  <c r="AG37" i="1" s="1"/>
  <c r="AG38" i="1" s="1"/>
  <c r="AG39" i="1" s="1"/>
  <c r="AG40" i="1" s="1"/>
  <c r="AG41" i="1" s="1"/>
  <c r="AG42" i="1" s="1"/>
  <c r="AG43" i="1" s="1"/>
  <c r="AG44" i="1" s="1"/>
  <c r="AG45" i="1" s="1"/>
  <c r="AE28" i="1"/>
  <c r="AE29" i="1" s="1"/>
  <c r="AE30" i="1" s="1"/>
  <c r="AE31" i="1" s="1"/>
  <c r="AE32" i="1" s="1"/>
  <c r="AE33" i="1" s="1"/>
  <c r="AE34" i="1" s="1"/>
  <c r="AE35" i="1" s="1"/>
  <c r="AE36" i="1" s="1"/>
  <c r="AE37" i="1" s="1"/>
  <c r="AE38" i="1" s="1"/>
  <c r="AE39" i="1" s="1"/>
  <c r="AE40" i="1" s="1"/>
  <c r="AE41" i="1" s="1"/>
  <c r="AE42" i="1" s="1"/>
  <c r="AE43" i="1" s="1"/>
  <c r="AE44" i="1" s="1"/>
  <c r="AE45" i="1" s="1"/>
  <c r="AC28" i="1"/>
  <c r="AC29" i="1" s="1"/>
  <c r="AC30" i="1" s="1"/>
  <c r="AC31" i="1" s="1"/>
  <c r="AC32" i="1" s="1"/>
  <c r="AC33" i="1" s="1"/>
  <c r="AC34" i="1" s="1"/>
  <c r="AC35" i="1" s="1"/>
  <c r="AC36" i="1" s="1"/>
  <c r="AC37" i="1" s="1"/>
  <c r="AC38" i="1" s="1"/>
  <c r="AC39" i="1" s="1"/>
  <c r="AC40" i="1" s="1"/>
  <c r="AC41" i="1" s="1"/>
  <c r="AC42" i="1" s="1"/>
  <c r="AC43" i="1" s="1"/>
  <c r="AC44" i="1" s="1"/>
  <c r="AC45" i="1" s="1"/>
  <c r="AC46" i="1" s="1"/>
  <c r="AA28" i="1"/>
  <c r="AA29" i="1" s="1"/>
  <c r="AA30" i="1" s="1"/>
  <c r="AA31" i="1" s="1"/>
  <c r="AA32" i="1" s="1"/>
  <c r="AA33" i="1" s="1"/>
  <c r="AA34" i="1" s="1"/>
  <c r="AA35" i="1" s="1"/>
  <c r="AA36" i="1" s="1"/>
  <c r="AA37" i="1" s="1"/>
  <c r="AA38" i="1" s="1"/>
  <c r="AA39" i="1" s="1"/>
  <c r="AA40" i="1" s="1"/>
  <c r="AA41" i="1" s="1"/>
  <c r="AA42" i="1" s="1"/>
  <c r="AA43" i="1" s="1"/>
  <c r="AA44" i="1" s="1"/>
  <c r="AA45" i="1" s="1"/>
  <c r="Y28" i="1"/>
  <c r="Y29" i="1" s="1"/>
  <c r="Y30" i="1" s="1"/>
  <c r="Y31" i="1" s="1"/>
  <c r="Y32" i="1" s="1"/>
  <c r="Y33" i="1" s="1"/>
  <c r="Y34" i="1" s="1"/>
  <c r="Y35" i="1" s="1"/>
  <c r="Y36" i="1" s="1"/>
  <c r="Y37" i="1" s="1"/>
  <c r="Y38" i="1" s="1"/>
  <c r="Y39" i="1" s="1"/>
  <c r="Y40" i="1" s="1"/>
  <c r="Y41" i="1" s="1"/>
  <c r="Y42" i="1" s="1"/>
  <c r="Y43" i="1" s="1"/>
  <c r="Y44" i="1" s="1"/>
  <c r="Y45" i="1" s="1"/>
  <c r="AH28" i="1"/>
  <c r="AH29" i="1" s="1"/>
  <c r="AH30" i="1" s="1"/>
  <c r="AH31" i="1" s="1"/>
  <c r="AH32" i="1" s="1"/>
  <c r="AH33" i="1" s="1"/>
  <c r="AH34" i="1" s="1"/>
  <c r="AH35" i="1" s="1"/>
  <c r="AH36" i="1" s="1"/>
  <c r="AH37" i="1" s="1"/>
  <c r="AH38" i="1" s="1"/>
  <c r="AH39" i="1" s="1"/>
  <c r="AH40" i="1" s="1"/>
  <c r="AH41" i="1" s="1"/>
  <c r="AH42" i="1" s="1"/>
  <c r="AH43" i="1" s="1"/>
  <c r="AH44" i="1" s="1"/>
  <c r="AH45" i="1" s="1"/>
  <c r="AH54" i="1"/>
  <c r="AH55" i="1" s="1"/>
  <c r="AH56" i="1" s="1"/>
  <c r="AH57" i="1" s="1"/>
  <c r="AH58" i="1" s="1"/>
  <c r="AH59" i="1" s="1"/>
  <c r="AH60" i="1" s="1"/>
  <c r="AH61" i="1" s="1"/>
  <c r="AH62" i="1" s="1"/>
  <c r="AH63" i="1" s="1"/>
  <c r="AH64" i="1" s="1"/>
  <c r="AH65" i="1" s="1"/>
  <c r="AH66" i="1" s="1"/>
  <c r="AH67" i="1" s="1"/>
  <c r="AH68" i="1" s="1"/>
  <c r="AH69" i="1" s="1"/>
  <c r="AH70" i="1" s="1"/>
  <c r="AH71" i="1" s="1"/>
  <c r="AH80" i="1"/>
  <c r="AH81" i="1" s="1"/>
  <c r="AH82" i="1" s="1"/>
  <c r="AH83" i="1" s="1"/>
  <c r="AH84" i="1" s="1"/>
  <c r="AH85" i="1" s="1"/>
  <c r="AH86" i="1" s="1"/>
  <c r="AH87" i="1" s="1"/>
  <c r="AH88" i="1" s="1"/>
  <c r="AH89" i="1" s="1"/>
  <c r="AH90" i="1" s="1"/>
  <c r="AH91" i="1" s="1"/>
  <c r="AH92" i="1" s="1"/>
  <c r="AH93" i="1" s="1"/>
  <c r="AH94" i="1" s="1"/>
  <c r="AH95" i="1" s="1"/>
  <c r="AH96" i="1" s="1"/>
  <c r="AH97" i="1" s="1"/>
  <c r="AH98" i="1" s="1"/>
  <c r="AH106" i="1"/>
  <c r="AH107" i="1" s="1"/>
  <c r="AH108" i="1" s="1"/>
  <c r="AH109" i="1" s="1"/>
  <c r="AH110" i="1" s="1"/>
  <c r="AH111" i="1" s="1"/>
  <c r="AH112" i="1" s="1"/>
  <c r="AH113" i="1" s="1"/>
  <c r="AH114" i="1" s="1"/>
  <c r="AH115" i="1" s="1"/>
  <c r="AH116" i="1" s="1"/>
  <c r="AH117" i="1" s="1"/>
  <c r="AH118" i="1" s="1"/>
  <c r="AH119" i="1" s="1"/>
  <c r="AH120" i="1" s="1"/>
  <c r="AH121" i="1" s="1"/>
  <c r="AH122" i="1" s="1"/>
  <c r="AH123" i="1" s="1"/>
  <c r="AH124" i="1" s="1"/>
  <c r="AH132" i="1"/>
  <c r="AH133" i="1" s="1"/>
  <c r="AH134" i="1" s="1"/>
  <c r="AH135" i="1" s="1"/>
  <c r="AH136" i="1" s="1"/>
  <c r="AH137" i="1" s="1"/>
  <c r="AH138" i="1" s="1"/>
  <c r="AH139" i="1" s="1"/>
  <c r="AH140" i="1" s="1"/>
  <c r="AH141" i="1" s="1"/>
  <c r="AH142" i="1" s="1"/>
  <c r="AH143" i="1" s="1"/>
  <c r="AH144" i="1" s="1"/>
  <c r="AH145" i="1" s="1"/>
  <c r="AH146" i="1" s="1"/>
  <c r="AH147" i="1" s="1"/>
  <c r="AH148" i="1" s="1"/>
  <c r="AH149" i="1" s="1"/>
  <c r="AH150" i="1" s="1"/>
  <c r="AH158" i="1"/>
  <c r="AH159" i="1" s="1"/>
  <c r="AH160" i="1" s="1"/>
  <c r="AH161" i="1" s="1"/>
  <c r="AH162" i="1" s="1"/>
  <c r="AH163" i="1" s="1"/>
  <c r="AH164" i="1" s="1"/>
  <c r="AH165" i="1" s="1"/>
  <c r="AH166" i="1" s="1"/>
  <c r="AH167" i="1" s="1"/>
  <c r="AH168" i="1" s="1"/>
  <c r="AH169" i="1" s="1"/>
  <c r="AH170" i="1" s="1"/>
  <c r="AH171" i="1" s="1"/>
  <c r="AH172" i="1" s="1"/>
  <c r="AH173" i="1" s="1"/>
  <c r="AH174" i="1" s="1"/>
  <c r="AH175" i="1" s="1"/>
  <c r="AH176" i="1" s="1"/>
  <c r="AH184" i="1"/>
  <c r="AH185" i="1" s="1"/>
  <c r="AH186" i="1" s="1"/>
  <c r="AH187" i="1" s="1"/>
  <c r="AH188" i="1" s="1"/>
  <c r="AH189" i="1" s="1"/>
  <c r="AH190" i="1" s="1"/>
  <c r="AH191" i="1" s="1"/>
  <c r="AH192" i="1" s="1"/>
  <c r="AH193" i="1" s="1"/>
  <c r="AH194" i="1" s="1"/>
  <c r="AH195" i="1" s="1"/>
  <c r="AH196" i="1" s="1"/>
  <c r="AH197" i="1" s="1"/>
  <c r="AH198" i="1" s="1"/>
  <c r="AH199" i="1" s="1"/>
  <c r="AH200" i="1" s="1"/>
  <c r="AH201" i="1" s="1"/>
  <c r="AH202" i="1" s="1"/>
  <c r="AF28" i="1"/>
  <c r="AF29" i="1" s="1"/>
  <c r="AF30" i="1" s="1"/>
  <c r="AF31" i="1" s="1"/>
  <c r="AF32" i="1" s="1"/>
  <c r="AF33" i="1" s="1"/>
  <c r="AF34" i="1" s="1"/>
  <c r="AF35" i="1" s="1"/>
  <c r="AF36" i="1" s="1"/>
  <c r="AF37" i="1" s="1"/>
  <c r="AF38" i="1" s="1"/>
  <c r="AF39" i="1" s="1"/>
  <c r="AF40" i="1" s="1"/>
  <c r="AF41" i="1" s="1"/>
  <c r="AF42" i="1" s="1"/>
  <c r="AF43" i="1" s="1"/>
  <c r="AF44" i="1" s="1"/>
  <c r="AF45" i="1" s="1"/>
  <c r="AF54" i="1"/>
  <c r="AF55" i="1" s="1"/>
  <c r="AF56" i="1" s="1"/>
  <c r="AF57" i="1" s="1"/>
  <c r="AF58" i="1" s="1"/>
  <c r="AF59" i="1" s="1"/>
  <c r="AF60" i="1" s="1"/>
  <c r="AF61" i="1" s="1"/>
  <c r="AF62" i="1" s="1"/>
  <c r="AF63" i="1" s="1"/>
  <c r="AF64" i="1" s="1"/>
  <c r="AF65" i="1" s="1"/>
  <c r="AF66" i="1" s="1"/>
  <c r="AF67" i="1" s="1"/>
  <c r="AF68" i="1" s="1"/>
  <c r="AF69" i="1" s="1"/>
  <c r="AF70" i="1" s="1"/>
  <c r="AF71" i="1" s="1"/>
  <c r="AF80" i="1"/>
  <c r="AF81" i="1" s="1"/>
  <c r="AF82" i="1" s="1"/>
  <c r="AF83" i="1" s="1"/>
  <c r="AF84" i="1" s="1"/>
  <c r="AF85" i="1" s="1"/>
  <c r="AF86" i="1" s="1"/>
  <c r="AF87" i="1" s="1"/>
  <c r="AF88" i="1" s="1"/>
  <c r="AF89" i="1" s="1"/>
  <c r="AF90" i="1" s="1"/>
  <c r="AF91" i="1" s="1"/>
  <c r="AF92" i="1" s="1"/>
  <c r="AF93" i="1" s="1"/>
  <c r="AF94" i="1" s="1"/>
  <c r="AF95" i="1" s="1"/>
  <c r="AF96" i="1" s="1"/>
  <c r="AF97" i="1" s="1"/>
  <c r="AF98" i="1" s="1"/>
  <c r="AF106" i="1"/>
  <c r="AF107" i="1" s="1"/>
  <c r="AF108" i="1" s="1"/>
  <c r="AF109" i="1" s="1"/>
  <c r="AF110" i="1" s="1"/>
  <c r="AF111" i="1" s="1"/>
  <c r="AF112" i="1" s="1"/>
  <c r="AF113" i="1" s="1"/>
  <c r="AF114" i="1" s="1"/>
  <c r="AF115" i="1" s="1"/>
  <c r="AF116" i="1" s="1"/>
  <c r="AF117" i="1" s="1"/>
  <c r="AF118" i="1" s="1"/>
  <c r="AF119" i="1" s="1"/>
  <c r="AF120" i="1" s="1"/>
  <c r="AF121" i="1" s="1"/>
  <c r="AF122" i="1" s="1"/>
  <c r="AF123" i="1" s="1"/>
  <c r="AF124" i="1" s="1"/>
  <c r="AF132" i="1"/>
  <c r="AF133" i="1" s="1"/>
  <c r="AF134" i="1" s="1"/>
  <c r="AF135" i="1" s="1"/>
  <c r="AF136" i="1" s="1"/>
  <c r="AF137" i="1" s="1"/>
  <c r="AF138" i="1" s="1"/>
  <c r="AF139" i="1" s="1"/>
  <c r="AF140" i="1" s="1"/>
  <c r="AF141" i="1" s="1"/>
  <c r="AF142" i="1" s="1"/>
  <c r="AF143" i="1" s="1"/>
  <c r="AF144" i="1" s="1"/>
  <c r="AF145" i="1" s="1"/>
  <c r="AF146" i="1" s="1"/>
  <c r="AF147" i="1" s="1"/>
  <c r="AF148" i="1" s="1"/>
  <c r="AF149" i="1" s="1"/>
  <c r="AF158" i="1"/>
  <c r="AF159" i="1" s="1"/>
  <c r="AF160" i="1" s="1"/>
  <c r="AF161" i="1" s="1"/>
  <c r="AF162" i="1" s="1"/>
  <c r="AF163" i="1" s="1"/>
  <c r="AF164" i="1" s="1"/>
  <c r="AF165" i="1" s="1"/>
  <c r="AF166" i="1" s="1"/>
  <c r="AF167" i="1" s="1"/>
  <c r="AF168" i="1" s="1"/>
  <c r="AF169" i="1" s="1"/>
  <c r="AF170" i="1" s="1"/>
  <c r="AF171" i="1" s="1"/>
  <c r="AF172" i="1" s="1"/>
  <c r="AF173" i="1" s="1"/>
  <c r="AF174" i="1" s="1"/>
  <c r="AF175" i="1" s="1"/>
  <c r="AF176" i="1" s="1"/>
  <c r="AF177" i="1" s="1"/>
  <c r="AF178" i="1" s="1"/>
  <c r="AF179" i="1" s="1"/>
  <c r="AF180" i="1" s="1"/>
  <c r="AF181" i="1" s="1"/>
  <c r="AF182" i="1" s="1"/>
  <c r="AF184" i="1"/>
  <c r="AF185" i="1" s="1"/>
  <c r="AF186" i="1" s="1"/>
  <c r="AF187" i="1" s="1"/>
  <c r="AF188" i="1" s="1"/>
  <c r="AF189" i="1" s="1"/>
  <c r="AF190" i="1" s="1"/>
  <c r="AF191" i="1" s="1"/>
  <c r="AF192" i="1" s="1"/>
  <c r="AF193" i="1" s="1"/>
  <c r="AF194" i="1" s="1"/>
  <c r="AF195" i="1" s="1"/>
  <c r="AF196" i="1" s="1"/>
  <c r="AF197" i="1" s="1"/>
  <c r="AF198" i="1" s="1"/>
  <c r="AF199" i="1" s="1"/>
  <c r="AF200" i="1" s="1"/>
  <c r="AF201" i="1" s="1"/>
  <c r="AF202" i="1" s="1"/>
  <c r="AF2" i="1"/>
  <c r="AF3" i="1" s="1"/>
  <c r="AF4" i="1" s="1"/>
  <c r="AF5" i="1" s="1"/>
  <c r="AF6" i="1" s="1"/>
  <c r="AF7" i="1" s="1"/>
  <c r="AF8" i="1" s="1"/>
  <c r="AF9" i="1" s="1"/>
  <c r="AF10" i="1" s="1"/>
  <c r="AF11" i="1" s="1"/>
  <c r="AF12" i="1" s="1"/>
  <c r="AF13" i="1" s="1"/>
  <c r="AF14" i="1" s="1"/>
  <c r="AD28" i="1"/>
  <c r="AD29" i="1" s="1"/>
  <c r="AD30" i="1" s="1"/>
  <c r="AD31" i="1" s="1"/>
  <c r="AD32" i="1" s="1"/>
  <c r="AD33" i="1" s="1"/>
  <c r="AD34" i="1" s="1"/>
  <c r="AD35" i="1" s="1"/>
  <c r="AD36" i="1" s="1"/>
  <c r="AD37" i="1" s="1"/>
  <c r="AD38" i="1" s="1"/>
  <c r="AD39" i="1" s="1"/>
  <c r="AD40" i="1" s="1"/>
  <c r="AD41" i="1" s="1"/>
  <c r="AD42" i="1" s="1"/>
  <c r="AD43" i="1" s="1"/>
  <c r="AD44" i="1" s="1"/>
  <c r="AD45" i="1" s="1"/>
  <c r="AD46" i="1" s="1"/>
  <c r="AD54" i="1"/>
  <c r="AD55" i="1" s="1"/>
  <c r="AD56" i="1" s="1"/>
  <c r="AD57" i="1" s="1"/>
  <c r="AD58" i="1" s="1"/>
  <c r="AD59" i="1" s="1"/>
  <c r="AD60" i="1" s="1"/>
  <c r="AD61" i="1" s="1"/>
  <c r="AD62" i="1" s="1"/>
  <c r="AD63" i="1" s="1"/>
  <c r="AD64" i="1" s="1"/>
  <c r="AD65" i="1" s="1"/>
  <c r="AD66" i="1" s="1"/>
  <c r="AD67" i="1" s="1"/>
  <c r="AD68" i="1" s="1"/>
  <c r="AD69" i="1" s="1"/>
  <c r="AD70" i="1" s="1"/>
  <c r="AD71" i="1" s="1"/>
  <c r="AD72" i="1" s="1"/>
  <c r="AD80" i="1"/>
  <c r="AD81" i="1" s="1"/>
  <c r="AD82" i="1" s="1"/>
  <c r="AD83" i="1" s="1"/>
  <c r="AD84" i="1" s="1"/>
  <c r="AD85" i="1" s="1"/>
  <c r="AD86" i="1" s="1"/>
  <c r="AD87" i="1" s="1"/>
  <c r="AD88" i="1" s="1"/>
  <c r="AD89" i="1" s="1"/>
  <c r="AD90" i="1" s="1"/>
  <c r="AD91" i="1" s="1"/>
  <c r="AD92" i="1" s="1"/>
  <c r="AD93" i="1" s="1"/>
  <c r="AD94" i="1" s="1"/>
  <c r="AD95" i="1" s="1"/>
  <c r="AD96" i="1" s="1"/>
  <c r="AD97" i="1" s="1"/>
  <c r="AD106" i="1"/>
  <c r="AD107" i="1" s="1"/>
  <c r="AD108" i="1" s="1"/>
  <c r="AD109" i="1" s="1"/>
  <c r="AD110" i="1" s="1"/>
  <c r="AD111" i="1" s="1"/>
  <c r="AD112" i="1" s="1"/>
  <c r="AD113" i="1" s="1"/>
  <c r="AD114" i="1" s="1"/>
  <c r="AD115" i="1" s="1"/>
  <c r="AD116" i="1" s="1"/>
  <c r="AD117" i="1" s="1"/>
  <c r="AD118" i="1" s="1"/>
  <c r="AD119" i="1" s="1"/>
  <c r="AD120" i="1" s="1"/>
  <c r="AD121" i="1" s="1"/>
  <c r="AD122" i="1" s="1"/>
  <c r="AD123" i="1" s="1"/>
  <c r="AD132" i="1"/>
  <c r="AD133" i="1" s="1"/>
  <c r="AD134" i="1" s="1"/>
  <c r="AD135" i="1" s="1"/>
  <c r="AD136" i="1" s="1"/>
  <c r="AD137" i="1" s="1"/>
  <c r="AD138" i="1" s="1"/>
  <c r="AD139" i="1" s="1"/>
  <c r="AD140" i="1" s="1"/>
  <c r="AD141" i="1" s="1"/>
  <c r="AD142" i="1" s="1"/>
  <c r="AD143" i="1" s="1"/>
  <c r="AD144" i="1" s="1"/>
  <c r="AD145" i="1" s="1"/>
  <c r="AD146" i="1" s="1"/>
  <c r="AD147" i="1" s="1"/>
  <c r="AD148" i="1" s="1"/>
  <c r="AD149" i="1" s="1"/>
  <c r="AD150" i="1" s="1"/>
  <c r="AD151" i="1" s="1"/>
  <c r="AD158" i="1"/>
  <c r="AD159" i="1" s="1"/>
  <c r="AD160" i="1" s="1"/>
  <c r="AD161" i="1" s="1"/>
  <c r="AD162" i="1" s="1"/>
  <c r="AD163" i="1" s="1"/>
  <c r="AD164" i="1" s="1"/>
  <c r="AD165" i="1" s="1"/>
  <c r="AD166" i="1" s="1"/>
  <c r="AD167" i="1" s="1"/>
  <c r="AD168" i="1" s="1"/>
  <c r="AD169" i="1" s="1"/>
  <c r="AD170" i="1" s="1"/>
  <c r="AD171" i="1" s="1"/>
  <c r="AD172" i="1" s="1"/>
  <c r="AD173" i="1" s="1"/>
  <c r="AD174" i="1" s="1"/>
  <c r="AD175" i="1" s="1"/>
  <c r="AD184" i="1"/>
  <c r="AD185" i="1" s="1"/>
  <c r="AD186" i="1" s="1"/>
  <c r="AD187" i="1" s="1"/>
  <c r="AD188" i="1" s="1"/>
  <c r="AD189" i="1" s="1"/>
  <c r="AD190" i="1" s="1"/>
  <c r="AD191" i="1" s="1"/>
  <c r="AD192" i="1" s="1"/>
  <c r="AD193" i="1" s="1"/>
  <c r="AD194" i="1" s="1"/>
  <c r="AD195" i="1" s="1"/>
  <c r="AD196" i="1" s="1"/>
  <c r="AD197" i="1" s="1"/>
  <c r="AD198" i="1" s="1"/>
  <c r="AD199" i="1" s="1"/>
  <c r="AD200" i="1" s="1"/>
  <c r="AD2" i="1"/>
  <c r="AD3" i="1" s="1"/>
  <c r="AD4" i="1" s="1"/>
  <c r="AD5" i="1" s="1"/>
  <c r="AD6" i="1" s="1"/>
  <c r="AD7" i="1" s="1"/>
  <c r="AD8" i="1" s="1"/>
  <c r="AD9" i="1" s="1"/>
  <c r="AD10" i="1" s="1"/>
  <c r="AD11" i="1" s="1"/>
  <c r="AD12" i="1" s="1"/>
  <c r="AD13" i="1" s="1"/>
  <c r="AD14" i="1" s="1"/>
  <c r="AB28" i="1"/>
  <c r="AB29" i="1" s="1"/>
  <c r="AB30" i="1" s="1"/>
  <c r="AB31" i="1" s="1"/>
  <c r="AB32" i="1" s="1"/>
  <c r="AB33" i="1" s="1"/>
  <c r="AB34" i="1" s="1"/>
  <c r="AB35" i="1" s="1"/>
  <c r="AB36" i="1" s="1"/>
  <c r="AB37" i="1" s="1"/>
  <c r="AB38" i="1" s="1"/>
  <c r="AB39" i="1" s="1"/>
  <c r="AB40" i="1" s="1"/>
  <c r="AB41" i="1" s="1"/>
  <c r="AB42" i="1" s="1"/>
  <c r="AB43" i="1" s="1"/>
  <c r="AB44" i="1" s="1"/>
  <c r="AB45" i="1" s="1"/>
  <c r="AB54" i="1"/>
  <c r="AB55" i="1" s="1"/>
  <c r="AB56" i="1" s="1"/>
  <c r="AB57" i="1" s="1"/>
  <c r="AB58" i="1" s="1"/>
  <c r="AB59" i="1" s="1"/>
  <c r="AB60" i="1" s="1"/>
  <c r="AB61" i="1" s="1"/>
  <c r="AB62" i="1" s="1"/>
  <c r="AB63" i="1" s="1"/>
  <c r="AB64" i="1" s="1"/>
  <c r="AB65" i="1" s="1"/>
  <c r="AB66" i="1" s="1"/>
  <c r="AB67" i="1" s="1"/>
  <c r="AB68" i="1" s="1"/>
  <c r="AB69" i="1" s="1"/>
  <c r="AB70" i="1" s="1"/>
  <c r="AB71" i="1" s="1"/>
  <c r="AB80" i="1"/>
  <c r="AB81" i="1" s="1"/>
  <c r="AB82" i="1" s="1"/>
  <c r="AB83" i="1" s="1"/>
  <c r="AB84" i="1" s="1"/>
  <c r="AB85" i="1" s="1"/>
  <c r="AB86" i="1" s="1"/>
  <c r="AB87" i="1" s="1"/>
  <c r="AB88" i="1" s="1"/>
  <c r="AB89" i="1" s="1"/>
  <c r="AB90" i="1" s="1"/>
  <c r="AB91" i="1" s="1"/>
  <c r="AB92" i="1" s="1"/>
  <c r="AB93" i="1" s="1"/>
  <c r="AB94" i="1" s="1"/>
  <c r="AB95" i="1" s="1"/>
  <c r="AB96" i="1" s="1"/>
  <c r="AB97" i="1" s="1"/>
  <c r="AB98" i="1" s="1"/>
  <c r="AB106" i="1"/>
  <c r="AB107" i="1" s="1"/>
  <c r="AB108" i="1" s="1"/>
  <c r="AB109" i="1" s="1"/>
  <c r="AB110" i="1" s="1"/>
  <c r="AB111" i="1" s="1"/>
  <c r="AB112" i="1" s="1"/>
  <c r="AB113" i="1" s="1"/>
  <c r="AB114" i="1" s="1"/>
  <c r="AB115" i="1" s="1"/>
  <c r="AB116" i="1" s="1"/>
  <c r="AB117" i="1" s="1"/>
  <c r="AB118" i="1" s="1"/>
  <c r="AB119" i="1" s="1"/>
  <c r="AB120" i="1" s="1"/>
  <c r="AB121" i="1" s="1"/>
  <c r="AB122" i="1" s="1"/>
  <c r="AB123" i="1" s="1"/>
  <c r="AB124" i="1" s="1"/>
  <c r="AB132" i="1"/>
  <c r="AB133" i="1" s="1"/>
  <c r="AB134" i="1" s="1"/>
  <c r="AB135" i="1" s="1"/>
  <c r="AB136" i="1" s="1"/>
  <c r="AB137" i="1" s="1"/>
  <c r="AB138" i="1" s="1"/>
  <c r="AB139" i="1" s="1"/>
  <c r="AB140" i="1" s="1"/>
  <c r="AB141" i="1" s="1"/>
  <c r="AB142" i="1" s="1"/>
  <c r="AB143" i="1" s="1"/>
  <c r="AB144" i="1" s="1"/>
  <c r="AB145" i="1" s="1"/>
  <c r="AB146" i="1" s="1"/>
  <c r="AB147" i="1" s="1"/>
  <c r="AB148" i="1" s="1"/>
  <c r="AB149" i="1" s="1"/>
  <c r="AB150" i="1" s="1"/>
  <c r="AB158" i="1"/>
  <c r="AB159" i="1" s="1"/>
  <c r="AB160" i="1" s="1"/>
  <c r="AB161" i="1" s="1"/>
  <c r="AB162" i="1" s="1"/>
  <c r="AB163" i="1" s="1"/>
  <c r="AB164" i="1" s="1"/>
  <c r="AB165" i="1" s="1"/>
  <c r="AB166" i="1" s="1"/>
  <c r="AB167" i="1" s="1"/>
  <c r="AB168" i="1" s="1"/>
  <c r="AB169" i="1" s="1"/>
  <c r="AB170" i="1" s="1"/>
  <c r="AB171" i="1" s="1"/>
  <c r="AB172" i="1" s="1"/>
  <c r="AB173" i="1" s="1"/>
  <c r="AB174" i="1" s="1"/>
  <c r="AB175" i="1" s="1"/>
  <c r="AB176" i="1" s="1"/>
  <c r="AB184" i="1"/>
  <c r="AB185" i="1" s="1"/>
  <c r="AB186" i="1" s="1"/>
  <c r="AB187" i="1" s="1"/>
  <c r="AB188" i="1" s="1"/>
  <c r="AB189" i="1" s="1"/>
  <c r="AB190" i="1" s="1"/>
  <c r="AB191" i="1" s="1"/>
  <c r="AB192" i="1" s="1"/>
  <c r="AB193" i="1" s="1"/>
  <c r="AB194" i="1" s="1"/>
  <c r="AB195" i="1" s="1"/>
  <c r="AB196" i="1" s="1"/>
  <c r="AB197" i="1" s="1"/>
  <c r="AB198" i="1" s="1"/>
  <c r="AB199" i="1" s="1"/>
  <c r="AB200" i="1" s="1"/>
  <c r="AB201" i="1" s="1"/>
  <c r="AB202" i="1" s="1"/>
  <c r="AB2" i="1"/>
  <c r="AB3" i="1" s="1"/>
  <c r="AB4" i="1" s="1"/>
  <c r="AB5" i="1" s="1"/>
  <c r="AB6" i="1" s="1"/>
  <c r="AB7" i="1" s="1"/>
  <c r="AB8" i="1" s="1"/>
  <c r="AB9" i="1" s="1"/>
  <c r="AB10" i="1" s="1"/>
  <c r="AB11" i="1" s="1"/>
  <c r="AB12" i="1" s="1"/>
  <c r="AB13" i="1" s="1"/>
  <c r="AB14" i="1" s="1"/>
  <c r="Z28" i="1"/>
  <c r="Z29" i="1" s="1"/>
  <c r="Z30" i="1" s="1"/>
  <c r="Z31" i="1" s="1"/>
  <c r="Z32" i="1" s="1"/>
  <c r="Z33" i="1" s="1"/>
  <c r="Z34" i="1" s="1"/>
  <c r="Z35" i="1" s="1"/>
  <c r="Z36" i="1" s="1"/>
  <c r="Z37" i="1" s="1"/>
  <c r="Z38" i="1" s="1"/>
  <c r="Z39" i="1" s="1"/>
  <c r="Z40" i="1" s="1"/>
  <c r="Z41" i="1" s="1"/>
  <c r="Z42" i="1" s="1"/>
  <c r="Z43" i="1" s="1"/>
  <c r="Z44" i="1" s="1"/>
  <c r="Z45" i="1" s="1"/>
  <c r="Z54" i="1"/>
  <c r="Z55" i="1" s="1"/>
  <c r="Z56" i="1" s="1"/>
  <c r="Z57" i="1" s="1"/>
  <c r="Z58" i="1" s="1"/>
  <c r="Z59" i="1" s="1"/>
  <c r="Z60" i="1" s="1"/>
  <c r="Z61" i="1" s="1"/>
  <c r="Z62" i="1" s="1"/>
  <c r="Z63" i="1" s="1"/>
  <c r="Z64" i="1" s="1"/>
  <c r="Z65" i="1" s="1"/>
  <c r="Z66" i="1" s="1"/>
  <c r="Z67" i="1" s="1"/>
  <c r="Z68" i="1" s="1"/>
  <c r="Z69" i="1" s="1"/>
  <c r="Z70" i="1" s="1"/>
  <c r="Z71" i="1" s="1"/>
  <c r="Z80" i="1"/>
  <c r="Z81" i="1" s="1"/>
  <c r="Z82" i="1" s="1"/>
  <c r="Z83" i="1" s="1"/>
  <c r="Z84" i="1" s="1"/>
  <c r="Z85" i="1" s="1"/>
  <c r="Z86" i="1" s="1"/>
  <c r="Z87" i="1" s="1"/>
  <c r="Z88" i="1" s="1"/>
  <c r="Z89" i="1" s="1"/>
  <c r="Z90" i="1" s="1"/>
  <c r="Z91" i="1" s="1"/>
  <c r="Z92" i="1" s="1"/>
  <c r="Z93" i="1" s="1"/>
  <c r="Z94" i="1" s="1"/>
  <c r="Z95" i="1" s="1"/>
  <c r="Z96" i="1" s="1"/>
  <c r="Z97" i="1" s="1"/>
  <c r="Z98" i="1" s="1"/>
  <c r="Z106" i="1"/>
  <c r="Z107" i="1" s="1"/>
  <c r="Z108" i="1" s="1"/>
  <c r="Z109" i="1" s="1"/>
  <c r="Z110" i="1" s="1"/>
  <c r="Z111" i="1" s="1"/>
  <c r="Z112" i="1" s="1"/>
  <c r="Z113" i="1" s="1"/>
  <c r="Z114" i="1" s="1"/>
  <c r="Z115" i="1" s="1"/>
  <c r="Z116" i="1" s="1"/>
  <c r="Z117" i="1" s="1"/>
  <c r="Z118" i="1" s="1"/>
  <c r="Z119" i="1" s="1"/>
  <c r="Z120" i="1" s="1"/>
  <c r="Z121" i="1" s="1"/>
  <c r="Z122" i="1" s="1"/>
  <c r="Z123" i="1" s="1"/>
  <c r="Z124" i="1" s="1"/>
  <c r="Z132" i="1"/>
  <c r="Z133" i="1" s="1"/>
  <c r="Z134" i="1" s="1"/>
  <c r="Z135" i="1" s="1"/>
  <c r="Z136" i="1" s="1"/>
  <c r="Z137" i="1" s="1"/>
  <c r="Z138" i="1" s="1"/>
  <c r="Z139" i="1" s="1"/>
  <c r="Z140" i="1" s="1"/>
  <c r="Z141" i="1" s="1"/>
  <c r="Z142" i="1" s="1"/>
  <c r="Z143" i="1" s="1"/>
  <c r="Z144" i="1" s="1"/>
  <c r="Z145" i="1" s="1"/>
  <c r="Z146" i="1" s="1"/>
  <c r="Z147" i="1" s="1"/>
  <c r="Z148" i="1" s="1"/>
  <c r="Z149" i="1" s="1"/>
  <c r="Z150" i="1" s="1"/>
  <c r="Z158" i="1"/>
  <c r="Z159" i="1" s="1"/>
  <c r="Z160" i="1" s="1"/>
  <c r="Z161" i="1" s="1"/>
  <c r="Z162" i="1" s="1"/>
  <c r="Z163" i="1" s="1"/>
  <c r="Z164" i="1" s="1"/>
  <c r="Z165" i="1" s="1"/>
  <c r="Z166" i="1" s="1"/>
  <c r="Z167" i="1" s="1"/>
  <c r="Z168" i="1" s="1"/>
  <c r="Z169" i="1" s="1"/>
  <c r="Z170" i="1" s="1"/>
  <c r="Z171" i="1" s="1"/>
  <c r="Z172" i="1" s="1"/>
  <c r="Z173" i="1" s="1"/>
  <c r="Z174" i="1" s="1"/>
  <c r="Z175" i="1" s="1"/>
  <c r="Z176" i="1" s="1"/>
  <c r="Z184" i="1"/>
  <c r="Z185" i="1" s="1"/>
  <c r="Z186" i="1" s="1"/>
  <c r="Z187" i="1" s="1"/>
  <c r="Z188" i="1" s="1"/>
  <c r="Z189" i="1" s="1"/>
  <c r="Z190" i="1" s="1"/>
  <c r="Z191" i="1" s="1"/>
  <c r="Z192" i="1" s="1"/>
  <c r="Z193" i="1" s="1"/>
  <c r="Z194" i="1" s="1"/>
  <c r="Z195" i="1" s="1"/>
  <c r="Z196" i="1" s="1"/>
  <c r="Z197" i="1" s="1"/>
  <c r="Z198" i="1" s="1"/>
  <c r="Z199" i="1" s="1"/>
  <c r="Z200" i="1" s="1"/>
  <c r="Z201" i="1" s="1"/>
  <c r="Z202" i="1" s="1"/>
  <c r="AH2" i="1"/>
  <c r="AH3" i="1" s="1"/>
  <c r="AH4" i="1" s="1"/>
  <c r="AH5" i="1" s="1"/>
  <c r="AH6" i="1" s="1"/>
  <c r="AH7" i="1" s="1"/>
  <c r="AH8" i="1" s="1"/>
  <c r="AH9" i="1" s="1"/>
  <c r="AH10" i="1" s="1"/>
  <c r="AH11" i="1" s="1"/>
  <c r="AH12" i="1" s="1"/>
  <c r="AH13" i="1" s="1"/>
  <c r="AH14" i="1" s="1"/>
  <c r="AG2" i="1"/>
  <c r="AG3" i="1" s="1"/>
  <c r="AG4" i="1" s="1"/>
  <c r="AG5" i="1" s="1"/>
  <c r="AG6" i="1" s="1"/>
  <c r="AG7" i="1" s="1"/>
  <c r="AG8" i="1" s="1"/>
  <c r="AG9" i="1" s="1"/>
  <c r="AG10" i="1" s="1"/>
  <c r="AG11" i="1" s="1"/>
  <c r="AG12" i="1" s="1"/>
  <c r="AG13" i="1" s="1"/>
  <c r="AG14" i="1" s="1"/>
  <c r="AE2" i="1"/>
  <c r="AE3" i="1" s="1"/>
  <c r="AE4" i="1" s="1"/>
  <c r="AE5" i="1" s="1"/>
  <c r="AE6" i="1" s="1"/>
  <c r="AE7" i="1" s="1"/>
  <c r="AE8" i="1" s="1"/>
  <c r="AE9" i="1" s="1"/>
  <c r="AE10" i="1" s="1"/>
  <c r="AE11" i="1" s="1"/>
  <c r="AE12" i="1" s="1"/>
  <c r="AE13" i="1" s="1"/>
  <c r="AE14" i="1" s="1"/>
  <c r="AC2" i="1"/>
  <c r="AC3" i="1" s="1"/>
  <c r="AC4" i="1" s="1"/>
  <c r="AC5" i="1" s="1"/>
  <c r="AC6" i="1" s="1"/>
  <c r="AC7" i="1" s="1"/>
  <c r="AC8" i="1" s="1"/>
  <c r="AC9" i="1" s="1"/>
  <c r="AC10" i="1" s="1"/>
  <c r="AC11" i="1" s="1"/>
  <c r="AC12" i="1" s="1"/>
  <c r="AC13" i="1" s="1"/>
  <c r="AC14" i="1" s="1"/>
  <c r="AA2" i="1"/>
  <c r="AA3" i="1" s="1"/>
  <c r="AA4" i="1" s="1"/>
  <c r="AA5" i="1" s="1"/>
  <c r="AA6" i="1" s="1"/>
  <c r="AA7" i="1" s="1"/>
  <c r="AA8" i="1" s="1"/>
  <c r="AA9" i="1" s="1"/>
  <c r="AA10" i="1" s="1"/>
  <c r="AA11" i="1" s="1"/>
  <c r="AA12" i="1" s="1"/>
  <c r="AA13" i="1" s="1"/>
  <c r="AA14" i="1" s="1"/>
  <c r="Z2" i="1"/>
  <c r="Z3" i="1" s="1"/>
  <c r="Z4" i="1" s="1"/>
  <c r="Z5" i="1" s="1"/>
  <c r="Z6" i="1" s="1"/>
  <c r="Z7" i="1" s="1"/>
  <c r="Z8" i="1" s="1"/>
  <c r="Z9" i="1" s="1"/>
  <c r="Z10" i="1" s="1"/>
  <c r="Z11" i="1" s="1"/>
  <c r="Z12" i="1" s="1"/>
  <c r="Z13" i="1" s="1"/>
  <c r="Z14" i="1" s="1"/>
  <c r="Y2" i="1"/>
  <c r="Y3" i="1" s="1"/>
  <c r="Y4" i="1" s="1"/>
  <c r="Y5" i="1" s="1"/>
  <c r="Y6" i="1" s="1"/>
  <c r="Y7" i="1" s="1"/>
  <c r="Y8" i="1" s="1"/>
  <c r="Y9" i="1" s="1"/>
  <c r="Y10" i="1" s="1"/>
  <c r="Y11" i="1" s="1"/>
  <c r="Y12" i="1" s="1"/>
  <c r="Y13" i="1" s="1"/>
  <c r="Y14" i="1" s="1"/>
  <c r="Z131" i="1" l="1"/>
  <c r="Z125" i="1"/>
  <c r="Z126" i="1" s="1"/>
  <c r="Z127" i="1" s="1"/>
  <c r="Z128" i="1" s="1"/>
  <c r="Z129" i="1" s="1"/>
  <c r="Z130" i="1" s="1"/>
  <c r="AF131" i="1"/>
  <c r="AF125" i="1"/>
  <c r="AF126" i="1" s="1"/>
  <c r="AF127" i="1" s="1"/>
  <c r="AF128" i="1" s="1"/>
  <c r="AF129" i="1" s="1"/>
  <c r="AF130" i="1" s="1"/>
  <c r="AE105" i="1"/>
  <c r="AE99" i="1"/>
  <c r="AE100" i="1" s="1"/>
  <c r="AE101" i="1" s="1"/>
  <c r="AE102" i="1" s="1"/>
  <c r="AE103" i="1" s="1"/>
  <c r="AE104" i="1" s="1"/>
  <c r="Z105" i="1"/>
  <c r="Z99" i="1"/>
  <c r="Z100" i="1" s="1"/>
  <c r="Z101" i="1" s="1"/>
  <c r="Z102" i="1" s="1"/>
  <c r="Z103" i="1" s="1"/>
  <c r="Z104" i="1" s="1"/>
  <c r="AB105" i="1"/>
  <c r="AB99" i="1"/>
  <c r="AB100" i="1" s="1"/>
  <c r="AB101" i="1" s="1"/>
  <c r="AB102" i="1" s="1"/>
  <c r="AB103" i="1" s="1"/>
  <c r="AB104" i="1" s="1"/>
  <c r="AF105" i="1"/>
  <c r="AF99" i="1"/>
  <c r="AF100" i="1" s="1"/>
  <c r="AF101" i="1" s="1"/>
  <c r="AF102" i="1" s="1"/>
  <c r="AF103" i="1" s="1"/>
  <c r="AF104" i="1" s="1"/>
  <c r="AH78" i="1"/>
  <c r="AH79" i="1" s="1"/>
  <c r="AH72" i="1"/>
  <c r="AH73" i="1" s="1"/>
  <c r="AH74" i="1" s="1"/>
  <c r="AH75" i="1" s="1"/>
  <c r="AH76" i="1" s="1"/>
  <c r="AH77" i="1" s="1"/>
  <c r="AA78" i="1"/>
  <c r="AA79" i="1" s="1"/>
  <c r="AA72" i="1"/>
  <c r="AA73" i="1" s="1"/>
  <c r="AA74" i="1" s="1"/>
  <c r="AA75" i="1" s="1"/>
  <c r="AA76" i="1" s="1"/>
  <c r="AA77" i="1" s="1"/>
  <c r="Y105" i="1"/>
  <c r="Y99" i="1"/>
  <c r="Y100" i="1" s="1"/>
  <c r="Y101" i="1" s="1"/>
  <c r="Y102" i="1" s="1"/>
  <c r="Y103" i="1" s="1"/>
  <c r="Y104" i="1" s="1"/>
  <c r="AG105" i="1"/>
  <c r="AG99" i="1"/>
  <c r="AG100" i="1" s="1"/>
  <c r="AG101" i="1" s="1"/>
  <c r="AG102" i="1" s="1"/>
  <c r="AG103" i="1" s="1"/>
  <c r="AG104" i="1" s="1"/>
  <c r="AE131" i="1"/>
  <c r="AE125" i="1"/>
  <c r="AE126" i="1" s="1"/>
  <c r="AE127" i="1" s="1"/>
  <c r="AE128" i="1" s="1"/>
  <c r="AE129" i="1" s="1"/>
  <c r="AE130" i="1" s="1"/>
  <c r="AB131" i="1"/>
  <c r="AB125" i="1"/>
  <c r="AB126" i="1" s="1"/>
  <c r="AB127" i="1" s="1"/>
  <c r="AB128" i="1" s="1"/>
  <c r="AB129" i="1" s="1"/>
  <c r="AB130" i="1" s="1"/>
  <c r="AH105" i="1"/>
  <c r="AH99" i="1"/>
  <c r="AH100" i="1" s="1"/>
  <c r="AH101" i="1" s="1"/>
  <c r="AH102" i="1" s="1"/>
  <c r="AH103" i="1" s="1"/>
  <c r="AH104" i="1" s="1"/>
  <c r="AG78" i="1"/>
  <c r="AG79" i="1" s="1"/>
  <c r="AG72" i="1"/>
  <c r="AG73" i="1" s="1"/>
  <c r="AG74" i="1" s="1"/>
  <c r="AG75" i="1" s="1"/>
  <c r="AG76" i="1" s="1"/>
  <c r="AG77" i="1" s="1"/>
  <c r="AA157" i="1"/>
  <c r="AA151" i="1"/>
  <c r="AA152" i="1" s="1"/>
  <c r="AA153" i="1" s="1"/>
  <c r="AA154" i="1" s="1"/>
  <c r="AA155" i="1" s="1"/>
  <c r="AA156" i="1" s="1"/>
  <c r="Z78" i="1"/>
  <c r="Z79" i="1" s="1"/>
  <c r="Z72" i="1"/>
  <c r="Z73" i="1" s="1"/>
  <c r="Z74" i="1" s="1"/>
  <c r="Z75" i="1" s="1"/>
  <c r="Z76" i="1" s="1"/>
  <c r="Z77" i="1" s="1"/>
  <c r="AB78" i="1"/>
  <c r="AB79" i="1" s="1"/>
  <c r="AB72" i="1"/>
  <c r="AB73" i="1" s="1"/>
  <c r="AB74" i="1" s="1"/>
  <c r="AB75" i="1" s="1"/>
  <c r="AB76" i="1" s="1"/>
  <c r="AB77" i="1" s="1"/>
  <c r="AD73" i="1"/>
  <c r="AF78" i="1"/>
  <c r="AF79" i="1" s="1"/>
  <c r="AF72" i="1"/>
  <c r="AF73" i="1" s="1"/>
  <c r="AF74" i="1" s="1"/>
  <c r="AF75" i="1" s="1"/>
  <c r="AF76" i="1" s="1"/>
  <c r="AF77" i="1" s="1"/>
  <c r="AH157" i="1"/>
  <c r="AH151" i="1"/>
  <c r="AH152" i="1" s="1"/>
  <c r="AH153" i="1" s="1"/>
  <c r="AH154" i="1" s="1"/>
  <c r="AH155" i="1" s="1"/>
  <c r="AH156" i="1" s="1"/>
  <c r="AC78" i="1"/>
  <c r="AC79" i="1" s="1"/>
  <c r="AC72" i="1"/>
  <c r="AA105" i="1"/>
  <c r="AA99" i="1"/>
  <c r="AA100" i="1" s="1"/>
  <c r="AA101" i="1" s="1"/>
  <c r="AA102" i="1" s="1"/>
  <c r="AA103" i="1" s="1"/>
  <c r="AA104" i="1" s="1"/>
  <c r="Y131" i="1"/>
  <c r="Y125" i="1"/>
  <c r="Y126" i="1" s="1"/>
  <c r="Y127" i="1" s="1"/>
  <c r="Y128" i="1" s="1"/>
  <c r="Y129" i="1" s="1"/>
  <c r="Y130" i="1" s="1"/>
  <c r="AG131" i="1"/>
  <c r="AG125" i="1"/>
  <c r="AG126" i="1" s="1"/>
  <c r="AG127" i="1" s="1"/>
  <c r="AG128" i="1" s="1"/>
  <c r="AG129" i="1" s="1"/>
  <c r="AG130" i="1" s="1"/>
  <c r="AE157" i="1"/>
  <c r="AE151" i="1"/>
  <c r="AE152" i="1" s="1"/>
  <c r="AE153" i="1" s="1"/>
  <c r="AE154" i="1" s="1"/>
  <c r="AE155" i="1" s="1"/>
  <c r="AE156" i="1" s="1"/>
  <c r="Y78" i="1"/>
  <c r="Y79" i="1" s="1"/>
  <c r="Y72" i="1"/>
  <c r="Y73" i="1" s="1"/>
  <c r="Y74" i="1" s="1"/>
  <c r="Y75" i="1" s="1"/>
  <c r="Y76" i="1" s="1"/>
  <c r="Y77" i="1" s="1"/>
  <c r="Z157" i="1"/>
  <c r="Z151" i="1"/>
  <c r="Z152" i="1" s="1"/>
  <c r="Z153" i="1" s="1"/>
  <c r="Z154" i="1" s="1"/>
  <c r="Z155" i="1" s="1"/>
  <c r="Z156" i="1" s="1"/>
  <c r="AB157" i="1"/>
  <c r="AB151" i="1"/>
  <c r="AB152" i="1" s="1"/>
  <c r="AB153" i="1" s="1"/>
  <c r="AB154" i="1" s="1"/>
  <c r="AB155" i="1" s="1"/>
  <c r="AB156" i="1" s="1"/>
  <c r="AD152" i="1"/>
  <c r="AH131" i="1"/>
  <c r="AH125" i="1"/>
  <c r="AH126" i="1" s="1"/>
  <c r="AH127" i="1" s="1"/>
  <c r="AH128" i="1" s="1"/>
  <c r="AH129" i="1" s="1"/>
  <c r="AH130" i="1" s="1"/>
  <c r="AA131" i="1"/>
  <c r="AA125" i="1"/>
  <c r="AA126" i="1" s="1"/>
  <c r="AA127" i="1" s="1"/>
  <c r="AA128" i="1" s="1"/>
  <c r="AA129" i="1" s="1"/>
  <c r="AA130" i="1" s="1"/>
  <c r="Y157" i="1"/>
  <c r="Y151" i="1"/>
  <c r="Y152" i="1" s="1"/>
  <c r="Y153" i="1" s="1"/>
  <c r="Y154" i="1" s="1"/>
  <c r="Y155" i="1" s="1"/>
  <c r="Y156" i="1" s="1"/>
  <c r="AG157" i="1"/>
  <c r="AG151" i="1"/>
  <c r="AG152" i="1" s="1"/>
  <c r="AG153" i="1" s="1"/>
  <c r="AG154" i="1" s="1"/>
  <c r="AG155" i="1" s="1"/>
  <c r="AG156" i="1" s="1"/>
  <c r="Y183" i="1"/>
  <c r="Y177" i="1"/>
  <c r="Y178" i="1" s="1"/>
  <c r="Y179" i="1" s="1"/>
  <c r="Y180" i="1" s="1"/>
  <c r="Y181" i="1" s="1"/>
  <c r="Y182" i="1" s="1"/>
  <c r="Z209" i="1"/>
  <c r="Z203" i="1"/>
  <c r="Z204" i="1" s="1"/>
  <c r="Z205" i="1" s="1"/>
  <c r="Z206" i="1" s="1"/>
  <c r="Z207" i="1" s="1"/>
  <c r="Z208" i="1" s="1"/>
  <c r="AB209" i="1"/>
  <c r="AB203" i="1"/>
  <c r="AB204" i="1" s="1"/>
  <c r="AB205" i="1" s="1"/>
  <c r="AB206" i="1" s="1"/>
  <c r="AB207" i="1" s="1"/>
  <c r="AB208" i="1" s="1"/>
  <c r="AF209" i="1"/>
  <c r="AF203" i="1"/>
  <c r="AF204" i="1" s="1"/>
  <c r="AF205" i="1" s="1"/>
  <c r="AF206" i="1" s="1"/>
  <c r="AF207" i="1" s="1"/>
  <c r="AF208" i="1" s="1"/>
  <c r="AH183" i="1"/>
  <c r="AH177" i="1"/>
  <c r="AH178" i="1" s="1"/>
  <c r="AH179" i="1" s="1"/>
  <c r="AH180" i="1" s="1"/>
  <c r="AH181" i="1" s="1"/>
  <c r="AH182" i="1" s="1"/>
  <c r="AA183" i="1"/>
  <c r="AA177" i="1"/>
  <c r="AA178" i="1" s="1"/>
  <c r="AA179" i="1" s="1"/>
  <c r="AA180" i="1" s="1"/>
  <c r="AA181" i="1" s="1"/>
  <c r="AA182" i="1" s="1"/>
  <c r="Y209" i="1"/>
  <c r="Y203" i="1"/>
  <c r="Y204" i="1" s="1"/>
  <c r="Y205" i="1" s="1"/>
  <c r="Y206" i="1" s="1"/>
  <c r="Y207" i="1" s="1"/>
  <c r="Y208" i="1" s="1"/>
  <c r="AG209" i="1"/>
  <c r="AG203" i="1"/>
  <c r="AG204" i="1" s="1"/>
  <c r="AG205" i="1" s="1"/>
  <c r="AG206" i="1" s="1"/>
  <c r="AG207" i="1" s="1"/>
  <c r="AG208" i="1" s="1"/>
  <c r="AE209" i="1"/>
  <c r="AE203" i="1"/>
  <c r="AE204" i="1" s="1"/>
  <c r="AE205" i="1" s="1"/>
  <c r="AE206" i="1" s="1"/>
  <c r="AE207" i="1" s="1"/>
  <c r="AE208" i="1" s="1"/>
  <c r="Z183" i="1"/>
  <c r="Z177" i="1"/>
  <c r="Z178" i="1" s="1"/>
  <c r="Z179" i="1" s="1"/>
  <c r="Z180" i="1" s="1"/>
  <c r="Z181" i="1" s="1"/>
  <c r="Z182" i="1" s="1"/>
  <c r="AB183" i="1"/>
  <c r="AB177" i="1"/>
  <c r="AB178" i="1" s="1"/>
  <c r="AB179" i="1" s="1"/>
  <c r="AB180" i="1" s="1"/>
  <c r="AB181" i="1" s="1"/>
  <c r="AB182" i="1" s="1"/>
  <c r="AA209" i="1"/>
  <c r="AA203" i="1"/>
  <c r="AA204" i="1" s="1"/>
  <c r="AA205" i="1" s="1"/>
  <c r="AA206" i="1" s="1"/>
  <c r="AA207" i="1" s="1"/>
  <c r="AA208" i="1" s="1"/>
  <c r="AH209" i="1"/>
  <c r="AH203" i="1"/>
  <c r="AH204" i="1" s="1"/>
  <c r="AH205" i="1" s="1"/>
  <c r="AH206" i="1" s="1"/>
  <c r="AH207" i="1" s="1"/>
  <c r="AH208" i="1" s="1"/>
  <c r="AG183" i="1"/>
  <c r="AG177" i="1"/>
  <c r="AG178" i="1" s="1"/>
  <c r="AG179" i="1" s="1"/>
  <c r="AG180" i="1" s="1"/>
  <c r="AG181" i="1" s="1"/>
  <c r="AG182" i="1" s="1"/>
  <c r="AE183" i="1"/>
  <c r="AE177" i="1"/>
  <c r="AE178" i="1" s="1"/>
  <c r="AE179" i="1" s="1"/>
  <c r="AE180" i="1" s="1"/>
  <c r="AE181" i="1" s="1"/>
  <c r="AE182" i="1" s="1"/>
  <c r="Y46" i="1"/>
  <c r="Y47" i="1" s="1"/>
  <c r="AG46" i="1"/>
  <c r="AG47" i="1" s="1"/>
  <c r="AA46" i="1"/>
  <c r="AA47" i="1" s="1"/>
  <c r="AC47" i="1"/>
  <c r="AC48" i="1" s="1"/>
  <c r="AH46" i="1"/>
  <c r="AH47" i="1" s="1"/>
  <c r="AE46" i="1"/>
  <c r="AE47" i="1" s="1"/>
  <c r="Z46" i="1"/>
  <c r="Z47" i="1" s="1"/>
  <c r="AB46" i="1"/>
  <c r="AB47" i="1" s="1"/>
  <c r="AD47" i="1"/>
  <c r="AD48" i="1" s="1"/>
  <c r="AF46" i="1"/>
  <c r="AF47" i="1" s="1"/>
  <c r="Z15" i="1"/>
  <c r="Z21" i="1"/>
  <c r="AG15" i="1"/>
  <c r="AG21" i="1"/>
  <c r="AE15" i="1"/>
  <c r="AE21" i="1"/>
  <c r="AA15" i="1"/>
  <c r="AA21" i="1"/>
  <c r="AH15" i="1"/>
  <c r="AH21" i="1"/>
  <c r="AB15" i="1"/>
  <c r="AB21" i="1"/>
  <c r="AD15" i="1"/>
  <c r="AD21" i="1"/>
  <c r="AF15" i="1"/>
  <c r="AF21" i="1"/>
  <c r="Y15" i="1"/>
  <c r="Y21" i="1"/>
  <c r="AC15" i="1"/>
  <c r="AC21" i="1"/>
  <c r="AC176" i="1"/>
  <c r="AC177" i="1" s="1"/>
  <c r="AI175" i="1"/>
  <c r="AD176" i="1"/>
  <c r="AJ175" i="1"/>
  <c r="AF183" i="1"/>
  <c r="AD157" i="1"/>
  <c r="AJ45" i="1"/>
  <c r="AJ149" i="1"/>
  <c r="AF150" i="1"/>
  <c r="AI71" i="1"/>
  <c r="AE78" i="1"/>
  <c r="AI97" i="1"/>
  <c r="AC98" i="1"/>
  <c r="AC99" i="1" s="1"/>
  <c r="AD78" i="1"/>
  <c r="AJ71" i="1"/>
  <c r="AJ123" i="1"/>
  <c r="AD124" i="1"/>
  <c r="AD125" i="1" s="1"/>
  <c r="AI123" i="1"/>
  <c r="AC124" i="1"/>
  <c r="AC125" i="1" s="1"/>
  <c r="AD98" i="1"/>
  <c r="AD99" i="1" s="1"/>
  <c r="AJ97" i="1"/>
  <c r="AI45" i="1"/>
  <c r="AI149" i="1"/>
  <c r="AC150" i="1"/>
  <c r="AC151" i="1" s="1"/>
  <c r="AJ148" i="1"/>
  <c r="AJ44" i="1"/>
  <c r="AJ122" i="1"/>
  <c r="AD201" i="1"/>
  <c r="AD202" i="1" s="1"/>
  <c r="AD203" i="1" s="1"/>
  <c r="AJ200" i="1"/>
  <c r="AJ96" i="1"/>
  <c r="AJ174" i="1"/>
  <c r="AJ70" i="1"/>
  <c r="AI70" i="1"/>
  <c r="AI174" i="1"/>
  <c r="AI44" i="1"/>
  <c r="AI122" i="1"/>
  <c r="AI96" i="1"/>
  <c r="AI148" i="1"/>
  <c r="AC201" i="1"/>
  <c r="AC202" i="1" s="1"/>
  <c r="AC203" i="1" s="1"/>
  <c r="AI200" i="1"/>
  <c r="AJ2" i="1"/>
  <c r="AD74" i="1" l="1"/>
  <c r="AJ73" i="1"/>
  <c r="AJ125" i="1"/>
  <c r="AD126" i="1"/>
  <c r="AC100" i="1"/>
  <c r="AI99" i="1"/>
  <c r="AF157" i="1"/>
  <c r="AF151" i="1"/>
  <c r="AJ72" i="1"/>
  <c r="AI151" i="1"/>
  <c r="AC152" i="1"/>
  <c r="AD153" i="1"/>
  <c r="AI72" i="1"/>
  <c r="AC73" i="1"/>
  <c r="AJ99" i="1"/>
  <c r="AD100" i="1"/>
  <c r="AC126" i="1"/>
  <c r="AI125" i="1"/>
  <c r="AC204" i="1"/>
  <c r="AI203" i="1"/>
  <c r="AD183" i="1"/>
  <c r="AJ183" i="1" s="1"/>
  <c r="AD177" i="1"/>
  <c r="AJ203" i="1"/>
  <c r="AD204" i="1"/>
  <c r="AI177" i="1"/>
  <c r="AC178" i="1"/>
  <c r="AB49" i="1"/>
  <c r="AB50" i="1" s="1"/>
  <c r="AB51" i="1" s="1"/>
  <c r="AB52" i="1" s="1"/>
  <c r="AB48" i="1"/>
  <c r="Z49" i="1"/>
  <c r="Z50" i="1" s="1"/>
  <c r="Z51" i="1" s="1"/>
  <c r="Z52" i="1" s="1"/>
  <c r="Z48" i="1"/>
  <c r="AA49" i="1"/>
  <c r="AA50" i="1" s="1"/>
  <c r="AA51" i="1" s="1"/>
  <c r="AA52" i="1" s="1"/>
  <c r="AA48" i="1"/>
  <c r="AF49" i="1"/>
  <c r="AF50" i="1" s="1"/>
  <c r="AF51" i="1" s="1"/>
  <c r="AF52" i="1" s="1"/>
  <c r="AF48" i="1"/>
  <c r="AJ48" i="1" s="1"/>
  <c r="AE49" i="1"/>
  <c r="AE50" i="1" s="1"/>
  <c r="AE51" i="1" s="1"/>
  <c r="AE52" i="1" s="1"/>
  <c r="AE48" i="1"/>
  <c r="AI48" i="1" s="1"/>
  <c r="AG49" i="1"/>
  <c r="AG50" i="1" s="1"/>
  <c r="AG51" i="1" s="1"/>
  <c r="AG52" i="1" s="1"/>
  <c r="AG48" i="1"/>
  <c r="AH49" i="1"/>
  <c r="AH50" i="1" s="1"/>
  <c r="AH51" i="1" s="1"/>
  <c r="AH52" i="1" s="1"/>
  <c r="AH48" i="1"/>
  <c r="Y49" i="1"/>
  <c r="Y50" i="1" s="1"/>
  <c r="Y51" i="1" s="1"/>
  <c r="Y52" i="1" s="1"/>
  <c r="Y48" i="1"/>
  <c r="AF53" i="1"/>
  <c r="AB53" i="1"/>
  <c r="AE53" i="1"/>
  <c r="AI46" i="1"/>
  <c r="AG53" i="1"/>
  <c r="AI47" i="1"/>
  <c r="AC49" i="1"/>
  <c r="AJ47" i="1"/>
  <c r="AD49" i="1"/>
  <c r="AJ46" i="1"/>
  <c r="Z53" i="1"/>
  <c r="AH53" i="1"/>
  <c r="AA53" i="1"/>
  <c r="Y53" i="1"/>
  <c r="AF16" i="1"/>
  <c r="AF22" i="1"/>
  <c r="AA16" i="1"/>
  <c r="AA22" i="1"/>
  <c r="AI21" i="1"/>
  <c r="AJ21" i="1"/>
  <c r="AC16" i="1"/>
  <c r="AC22" i="1"/>
  <c r="AB16" i="1"/>
  <c r="AB22" i="1"/>
  <c r="AG16" i="1"/>
  <c r="AG22" i="1"/>
  <c r="Y16" i="1"/>
  <c r="Y22" i="1"/>
  <c r="AD16" i="1"/>
  <c r="AD22" i="1"/>
  <c r="AH16" i="1"/>
  <c r="AH22" i="1"/>
  <c r="AE16" i="1"/>
  <c r="AE22" i="1"/>
  <c r="Z16" i="1"/>
  <c r="Z22" i="1"/>
  <c r="AJ150" i="1"/>
  <c r="AI78" i="1"/>
  <c r="AE79" i="1"/>
  <c r="AI79" i="1" s="1"/>
  <c r="AI202" i="1"/>
  <c r="AC209" i="1"/>
  <c r="AI209" i="1" s="1"/>
  <c r="AJ98" i="1"/>
  <c r="AD105" i="1"/>
  <c r="AJ105" i="1" s="1"/>
  <c r="AD209" i="1"/>
  <c r="AJ209" i="1" s="1"/>
  <c r="AJ202" i="1"/>
  <c r="AI124" i="1"/>
  <c r="AC131" i="1"/>
  <c r="AI131" i="1" s="1"/>
  <c r="AJ124" i="1"/>
  <c r="AD131" i="1"/>
  <c r="AJ131" i="1" s="1"/>
  <c r="AI98" i="1"/>
  <c r="AC105" i="1"/>
  <c r="AI105" i="1" s="1"/>
  <c r="AD53" i="1"/>
  <c r="AC157" i="1"/>
  <c r="AI157" i="1" s="1"/>
  <c r="AI150" i="1"/>
  <c r="AD79" i="1"/>
  <c r="AJ79" i="1" s="1"/>
  <c r="AJ78" i="1"/>
  <c r="AC53" i="1"/>
  <c r="AJ157" i="1"/>
  <c r="AJ176" i="1"/>
  <c r="AI176" i="1"/>
  <c r="AC183" i="1"/>
  <c r="AI183" i="1" s="1"/>
  <c r="AI201" i="1"/>
  <c r="AJ201" i="1"/>
  <c r="AJ126" i="1" l="1"/>
  <c r="AD127" i="1"/>
  <c r="AI73" i="1"/>
  <c r="AC74" i="1"/>
  <c r="AI152" i="1"/>
  <c r="AC153" i="1"/>
  <c r="AF152" i="1"/>
  <c r="AJ151" i="1"/>
  <c r="AI126" i="1"/>
  <c r="AC127" i="1"/>
  <c r="AJ100" i="1"/>
  <c r="AD101" i="1"/>
  <c r="AD154" i="1"/>
  <c r="AC101" i="1"/>
  <c r="AI100" i="1"/>
  <c r="AJ74" i="1"/>
  <c r="AD75" i="1"/>
  <c r="AI178" i="1"/>
  <c r="AC179" i="1"/>
  <c r="AJ204" i="1"/>
  <c r="AD205" i="1"/>
  <c r="AJ177" i="1"/>
  <c r="AD178" i="1"/>
  <c r="AI204" i="1"/>
  <c r="AC205" i="1"/>
  <c r="AI53" i="1"/>
  <c r="AJ53" i="1"/>
  <c r="AI49" i="1"/>
  <c r="AC50" i="1"/>
  <c r="AJ22" i="1"/>
  <c r="AI22" i="1"/>
  <c r="AJ49" i="1"/>
  <c r="AD50" i="1"/>
  <c r="AE17" i="1"/>
  <c r="AE23" i="1"/>
  <c r="AD17" i="1"/>
  <c r="AD23" i="1"/>
  <c r="AG17" i="1"/>
  <c r="AG23" i="1"/>
  <c r="AC17" i="1"/>
  <c r="AC23" i="1"/>
  <c r="AA17" i="1"/>
  <c r="AA23" i="1"/>
  <c r="Z17" i="1"/>
  <c r="Z23" i="1"/>
  <c r="AH17" i="1"/>
  <c r="AH23" i="1"/>
  <c r="Y17" i="1"/>
  <c r="Y23" i="1"/>
  <c r="AB17" i="1"/>
  <c r="AB23" i="1"/>
  <c r="AF17" i="1"/>
  <c r="AF23" i="1"/>
  <c r="AJ199" i="1"/>
  <c r="AI199" i="1"/>
  <c r="AJ198" i="1"/>
  <c r="AI198" i="1"/>
  <c r="AJ197" i="1"/>
  <c r="AI197" i="1"/>
  <c r="AJ196" i="1"/>
  <c r="AI196" i="1"/>
  <c r="AJ195" i="1"/>
  <c r="AI195" i="1"/>
  <c r="AJ194" i="1"/>
  <c r="AI194" i="1"/>
  <c r="AJ193" i="1"/>
  <c r="AI193" i="1"/>
  <c r="AJ192" i="1"/>
  <c r="AI192" i="1"/>
  <c r="AJ191" i="1"/>
  <c r="AI191" i="1"/>
  <c r="AJ190" i="1"/>
  <c r="AI190" i="1"/>
  <c r="AJ189" i="1"/>
  <c r="AI189" i="1"/>
  <c r="AJ188" i="1"/>
  <c r="AI188" i="1"/>
  <c r="AJ187" i="1"/>
  <c r="AI187" i="1"/>
  <c r="AJ186" i="1"/>
  <c r="AI186" i="1"/>
  <c r="AJ185" i="1"/>
  <c r="AI185" i="1"/>
  <c r="AJ184" i="1"/>
  <c r="AI184" i="1"/>
  <c r="AJ173" i="1"/>
  <c r="AI173" i="1"/>
  <c r="AJ172" i="1"/>
  <c r="AI172" i="1"/>
  <c r="AJ171" i="1"/>
  <c r="AI171" i="1"/>
  <c r="AJ170" i="1"/>
  <c r="AI170" i="1"/>
  <c r="AJ169" i="1"/>
  <c r="AI169" i="1"/>
  <c r="AJ168" i="1"/>
  <c r="AI168" i="1"/>
  <c r="AJ167" i="1"/>
  <c r="AI167" i="1"/>
  <c r="AJ166" i="1"/>
  <c r="AI166" i="1"/>
  <c r="AJ165" i="1"/>
  <c r="AI165" i="1"/>
  <c r="AJ164" i="1"/>
  <c r="AI164" i="1"/>
  <c r="AJ163" i="1"/>
  <c r="AI163" i="1"/>
  <c r="AJ162" i="1"/>
  <c r="AI162" i="1"/>
  <c r="AJ161" i="1"/>
  <c r="AI161" i="1"/>
  <c r="AJ160" i="1"/>
  <c r="AI160" i="1"/>
  <c r="AJ159" i="1"/>
  <c r="AI159" i="1"/>
  <c r="AJ158" i="1"/>
  <c r="AI158" i="1"/>
  <c r="AJ147" i="1"/>
  <c r="AI147" i="1"/>
  <c r="AJ146" i="1"/>
  <c r="AI146" i="1"/>
  <c r="AJ145" i="1"/>
  <c r="AI145" i="1"/>
  <c r="AJ144" i="1"/>
  <c r="AI144" i="1"/>
  <c r="AJ143" i="1"/>
  <c r="AI143" i="1"/>
  <c r="AJ142" i="1"/>
  <c r="AI142" i="1"/>
  <c r="AJ141" i="1"/>
  <c r="AI141" i="1"/>
  <c r="AJ140" i="1"/>
  <c r="AI140" i="1"/>
  <c r="AJ139" i="1"/>
  <c r="AI139" i="1"/>
  <c r="AJ138" i="1"/>
  <c r="AI138" i="1"/>
  <c r="AJ137" i="1"/>
  <c r="AI137" i="1"/>
  <c r="AJ136" i="1"/>
  <c r="AI136" i="1"/>
  <c r="AJ135" i="1"/>
  <c r="AI135" i="1"/>
  <c r="AJ134" i="1"/>
  <c r="AI134" i="1"/>
  <c r="AJ133" i="1"/>
  <c r="AI133" i="1"/>
  <c r="AJ132" i="1"/>
  <c r="AI132" i="1"/>
  <c r="AJ121" i="1"/>
  <c r="AI121" i="1"/>
  <c r="AJ120" i="1"/>
  <c r="AI120" i="1"/>
  <c r="AJ119" i="1"/>
  <c r="AI119" i="1"/>
  <c r="AJ118" i="1"/>
  <c r="AI118" i="1"/>
  <c r="AJ117" i="1"/>
  <c r="AI117" i="1"/>
  <c r="AJ116" i="1"/>
  <c r="AI116" i="1"/>
  <c r="AJ115" i="1"/>
  <c r="AI115" i="1"/>
  <c r="AJ114" i="1"/>
  <c r="AI114" i="1"/>
  <c r="AJ113" i="1"/>
  <c r="AI113" i="1"/>
  <c r="AJ112" i="1"/>
  <c r="AI112" i="1"/>
  <c r="AJ111" i="1"/>
  <c r="AI111" i="1"/>
  <c r="AJ110" i="1"/>
  <c r="AI110" i="1"/>
  <c r="AJ109" i="1"/>
  <c r="AI109" i="1"/>
  <c r="AJ108" i="1"/>
  <c r="AI108" i="1"/>
  <c r="AJ107" i="1"/>
  <c r="AI107" i="1"/>
  <c r="AJ106" i="1"/>
  <c r="AI106" i="1"/>
  <c r="AJ95" i="1"/>
  <c r="AI95" i="1"/>
  <c r="AJ94" i="1"/>
  <c r="AI94" i="1"/>
  <c r="AJ93" i="1"/>
  <c r="AI93" i="1"/>
  <c r="AJ92" i="1"/>
  <c r="AI92" i="1"/>
  <c r="AJ91" i="1"/>
  <c r="AI91" i="1"/>
  <c r="AJ90" i="1"/>
  <c r="AI90" i="1"/>
  <c r="AJ89" i="1"/>
  <c r="AI89" i="1"/>
  <c r="AJ88" i="1"/>
  <c r="AI88" i="1"/>
  <c r="AJ87" i="1"/>
  <c r="AI87" i="1"/>
  <c r="AJ86" i="1"/>
  <c r="AI86" i="1"/>
  <c r="AJ85" i="1"/>
  <c r="AI85" i="1"/>
  <c r="AJ84" i="1"/>
  <c r="AI84" i="1"/>
  <c r="AJ83" i="1"/>
  <c r="AI83" i="1"/>
  <c r="AJ82" i="1"/>
  <c r="AI82" i="1"/>
  <c r="AJ81" i="1"/>
  <c r="AI81" i="1"/>
  <c r="AJ80" i="1"/>
  <c r="AI80" i="1"/>
  <c r="AJ69" i="1"/>
  <c r="AI69" i="1"/>
  <c r="AJ68" i="1"/>
  <c r="AI68" i="1"/>
  <c r="AJ67" i="1"/>
  <c r="AI67" i="1"/>
  <c r="AJ66" i="1"/>
  <c r="AI66" i="1"/>
  <c r="AJ65" i="1"/>
  <c r="AI65" i="1"/>
  <c r="AJ64" i="1"/>
  <c r="AI64" i="1"/>
  <c r="AJ63" i="1"/>
  <c r="AI63" i="1"/>
  <c r="AJ62" i="1"/>
  <c r="AI62" i="1"/>
  <c r="AJ61" i="1"/>
  <c r="AI61" i="1"/>
  <c r="AJ60" i="1"/>
  <c r="AI60" i="1"/>
  <c r="AJ59" i="1"/>
  <c r="AI59" i="1"/>
  <c r="AJ58" i="1"/>
  <c r="AI58" i="1"/>
  <c r="AJ57" i="1"/>
  <c r="AI57" i="1"/>
  <c r="AJ56" i="1"/>
  <c r="AI56" i="1"/>
  <c r="AJ55" i="1"/>
  <c r="AI55" i="1"/>
  <c r="AJ54" i="1"/>
  <c r="AI54" i="1"/>
  <c r="AJ43" i="1"/>
  <c r="AI43" i="1"/>
  <c r="AJ42" i="1"/>
  <c r="AI42" i="1"/>
  <c r="AJ41" i="1"/>
  <c r="AI41" i="1"/>
  <c r="AJ40" i="1"/>
  <c r="AI40" i="1"/>
  <c r="AJ39" i="1"/>
  <c r="AI39" i="1"/>
  <c r="AJ38" i="1"/>
  <c r="AI38" i="1"/>
  <c r="AJ37" i="1"/>
  <c r="AI37" i="1"/>
  <c r="AJ36" i="1"/>
  <c r="AI36" i="1"/>
  <c r="AJ35" i="1"/>
  <c r="AI35" i="1"/>
  <c r="AJ34" i="1"/>
  <c r="AI34" i="1"/>
  <c r="AJ33" i="1"/>
  <c r="AI33" i="1"/>
  <c r="AJ32" i="1"/>
  <c r="AI32" i="1"/>
  <c r="AJ31" i="1"/>
  <c r="AI31" i="1"/>
  <c r="AJ30" i="1"/>
  <c r="AI30" i="1"/>
  <c r="AJ29" i="1"/>
  <c r="AI29" i="1"/>
  <c r="AJ28" i="1"/>
  <c r="AI28" i="1"/>
  <c r="AJ16" i="1"/>
  <c r="AI16" i="1"/>
  <c r="AJ15" i="1"/>
  <c r="AI15" i="1"/>
  <c r="AJ14" i="1"/>
  <c r="AI14" i="1"/>
  <c r="AJ13" i="1"/>
  <c r="AI13" i="1"/>
  <c r="AJ12" i="1"/>
  <c r="AI12" i="1"/>
  <c r="AJ11" i="1"/>
  <c r="AI11" i="1"/>
  <c r="AJ10" i="1"/>
  <c r="AI10" i="1"/>
  <c r="AJ9" i="1"/>
  <c r="AI9" i="1"/>
  <c r="AJ8" i="1"/>
  <c r="AI8" i="1"/>
  <c r="AJ7" i="1"/>
  <c r="AI7" i="1"/>
  <c r="AJ6" i="1"/>
  <c r="AI6" i="1"/>
  <c r="AJ5" i="1"/>
  <c r="AI5" i="1"/>
  <c r="AJ4" i="1"/>
  <c r="AI4" i="1"/>
  <c r="AJ3" i="1"/>
  <c r="AI3" i="1"/>
  <c r="AI2" i="1"/>
  <c r="AI74" i="1" l="1"/>
  <c r="AC75" i="1"/>
  <c r="AI101" i="1"/>
  <c r="AC102" i="1"/>
  <c r="AF153" i="1"/>
  <c r="AJ152" i="1"/>
  <c r="AJ75" i="1"/>
  <c r="AD76" i="1"/>
  <c r="AD155" i="1"/>
  <c r="AI127" i="1"/>
  <c r="AC128" i="1"/>
  <c r="AI153" i="1"/>
  <c r="AC154" i="1"/>
  <c r="AJ127" i="1"/>
  <c r="AD128" i="1"/>
  <c r="AD102" i="1"/>
  <c r="AJ101" i="1"/>
  <c r="AJ205" i="1"/>
  <c r="AD206" i="1"/>
  <c r="AD179" i="1"/>
  <c r="AJ178" i="1"/>
  <c r="AI179" i="1"/>
  <c r="AC180" i="1"/>
  <c r="AC206" i="1"/>
  <c r="AI205" i="1"/>
  <c r="AJ17" i="1"/>
  <c r="AI17" i="1"/>
  <c r="AI23" i="1"/>
  <c r="AJ50" i="1"/>
  <c r="AD51" i="1"/>
  <c r="AI50" i="1"/>
  <c r="AC51" i="1"/>
  <c r="AJ23" i="1"/>
  <c r="AF18" i="1"/>
  <c r="AF24" i="1"/>
  <c r="Y18" i="1"/>
  <c r="Y24" i="1"/>
  <c r="Z18" i="1"/>
  <c r="Z24" i="1"/>
  <c r="AC18" i="1"/>
  <c r="AC24" i="1"/>
  <c r="AD18" i="1"/>
  <c r="AD24" i="1"/>
  <c r="AJ24" i="1" s="1"/>
  <c r="AB18" i="1"/>
  <c r="AB24" i="1"/>
  <c r="AH18" i="1"/>
  <c r="AH24" i="1"/>
  <c r="AA18" i="1"/>
  <c r="AA24" i="1"/>
  <c r="AG18" i="1"/>
  <c r="AG24" i="1"/>
  <c r="AE18" i="1"/>
  <c r="AE24" i="1"/>
  <c r="V17" i="1"/>
  <c r="V16" i="1"/>
  <c r="V15" i="1"/>
  <c r="V14" i="1"/>
  <c r="V13" i="1"/>
  <c r="V12" i="1"/>
  <c r="V11" i="1"/>
  <c r="V10" i="1"/>
  <c r="V9" i="1"/>
  <c r="V8" i="1"/>
  <c r="V7" i="1"/>
  <c r="V6" i="1"/>
  <c r="V5" i="1"/>
  <c r="V4" i="1"/>
  <c r="V3" i="1"/>
  <c r="V2" i="1"/>
  <c r="T17" i="1"/>
  <c r="T16" i="1"/>
  <c r="T15" i="1"/>
  <c r="T14" i="1"/>
  <c r="T13" i="1"/>
  <c r="T12" i="1"/>
  <c r="T11" i="1"/>
  <c r="T10" i="1"/>
  <c r="T9" i="1"/>
  <c r="T8" i="1"/>
  <c r="T7" i="1"/>
  <c r="T6" i="1"/>
  <c r="T5" i="1"/>
  <c r="T4" i="1"/>
  <c r="T3" i="1"/>
  <c r="T2" i="1"/>
  <c r="R17" i="1"/>
  <c r="R16" i="1"/>
  <c r="R15" i="1"/>
  <c r="R14" i="1"/>
  <c r="R13" i="1"/>
  <c r="R12" i="1"/>
  <c r="R11" i="1"/>
  <c r="R10" i="1"/>
  <c r="R9" i="1"/>
  <c r="R8" i="1"/>
  <c r="R7" i="1"/>
  <c r="R6" i="1"/>
  <c r="R5" i="1"/>
  <c r="R4" i="1"/>
  <c r="R3" i="1"/>
  <c r="R2" i="1"/>
  <c r="P17" i="1"/>
  <c r="P16" i="1"/>
  <c r="P15" i="1"/>
  <c r="P14" i="1"/>
  <c r="P13" i="1"/>
  <c r="P12" i="1"/>
  <c r="P11" i="1"/>
  <c r="P10" i="1"/>
  <c r="P9" i="1"/>
  <c r="P8" i="1"/>
  <c r="P7" i="1"/>
  <c r="P6" i="1"/>
  <c r="P5" i="1"/>
  <c r="P4" i="1"/>
  <c r="P3" i="1"/>
  <c r="P2" i="1"/>
  <c r="AC129" i="1" l="1"/>
  <c r="AI128" i="1"/>
  <c r="AJ76" i="1"/>
  <c r="AD77" i="1"/>
  <c r="AJ77" i="1" s="1"/>
  <c r="AI154" i="1"/>
  <c r="AC155" i="1"/>
  <c r="AD156" i="1"/>
  <c r="AI75" i="1"/>
  <c r="AC76" i="1"/>
  <c r="AD129" i="1"/>
  <c r="AJ128" i="1"/>
  <c r="AI102" i="1"/>
  <c r="AC103" i="1"/>
  <c r="AJ102" i="1"/>
  <c r="AD103" i="1"/>
  <c r="AF154" i="1"/>
  <c r="AJ153" i="1"/>
  <c r="AC207" i="1"/>
  <c r="AI206" i="1"/>
  <c r="AJ179" i="1"/>
  <c r="AD180" i="1"/>
  <c r="AI180" i="1"/>
  <c r="AC181" i="1"/>
  <c r="AJ206" i="1"/>
  <c r="AD207" i="1"/>
  <c r="AD52" i="1"/>
  <c r="AJ52" i="1" s="1"/>
  <c r="AJ51" i="1"/>
  <c r="AI51" i="1"/>
  <c r="AC52" i="1"/>
  <c r="AI52" i="1" s="1"/>
  <c r="AA19" i="1"/>
  <c r="AA25" i="1"/>
  <c r="AC25" i="1"/>
  <c r="AI18" i="1"/>
  <c r="AC19" i="1"/>
  <c r="Y19" i="1"/>
  <c r="Y25" i="1"/>
  <c r="AG19" i="1"/>
  <c r="AG25" i="1"/>
  <c r="AH19" i="1"/>
  <c r="AH25" i="1"/>
  <c r="AD25" i="1"/>
  <c r="AJ18" i="1"/>
  <c r="AD19" i="1"/>
  <c r="Z19" i="1"/>
  <c r="Z25" i="1"/>
  <c r="AF19" i="1"/>
  <c r="AF25" i="1"/>
  <c r="AE19" i="1"/>
  <c r="AE25" i="1"/>
  <c r="AB19" i="1"/>
  <c r="AB25" i="1"/>
  <c r="AI24" i="1"/>
  <c r="AJ129" i="1" l="1"/>
  <c r="AD130" i="1"/>
  <c r="AJ130" i="1" s="1"/>
  <c r="AI103" i="1"/>
  <c r="AC104" i="1"/>
  <c r="AI104" i="1" s="1"/>
  <c r="AI76" i="1"/>
  <c r="AC77" i="1"/>
  <c r="AI77" i="1" s="1"/>
  <c r="AI155" i="1"/>
  <c r="AC156" i="1"/>
  <c r="AI156" i="1" s="1"/>
  <c r="AD104" i="1"/>
  <c r="AJ104" i="1" s="1"/>
  <c r="AJ103" i="1"/>
  <c r="AJ25" i="1"/>
  <c r="AF155" i="1"/>
  <c r="AJ154" i="1"/>
  <c r="AI129" i="1"/>
  <c r="AC130" i="1"/>
  <c r="AI130" i="1" s="1"/>
  <c r="AJ207" i="1"/>
  <c r="AD208" i="1"/>
  <c r="AJ208" i="1" s="1"/>
  <c r="AI181" i="1"/>
  <c r="AC182" i="1"/>
  <c r="AI182" i="1" s="1"/>
  <c r="AJ180" i="1"/>
  <c r="AD181" i="1"/>
  <c r="AC208" i="1"/>
  <c r="AI208" i="1" s="1"/>
  <c r="AI207" i="1"/>
  <c r="AI25" i="1"/>
  <c r="AG20" i="1"/>
  <c r="AG27" i="1" s="1"/>
  <c r="AG26" i="1"/>
  <c r="AE20" i="1"/>
  <c r="AE27" i="1" s="1"/>
  <c r="AE26" i="1"/>
  <c r="Z20" i="1"/>
  <c r="Z27" i="1" s="1"/>
  <c r="Z26" i="1"/>
  <c r="AD20" i="1"/>
  <c r="AD26" i="1"/>
  <c r="AJ19" i="1"/>
  <c r="AH20" i="1"/>
  <c r="AH27" i="1" s="1"/>
  <c r="AH26" i="1"/>
  <c r="Y20" i="1"/>
  <c r="Y27" i="1" s="1"/>
  <c r="Y26" i="1"/>
  <c r="AB20" i="1"/>
  <c r="AB27" i="1" s="1"/>
  <c r="AB26" i="1"/>
  <c r="AF20" i="1"/>
  <c r="AF27" i="1" s="1"/>
  <c r="AF26" i="1"/>
  <c r="AC20" i="1"/>
  <c r="AC26" i="1"/>
  <c r="AI19" i="1"/>
  <c r="AA20" i="1"/>
  <c r="AA27" i="1" s="1"/>
  <c r="AA26" i="1"/>
  <c r="AF156" i="1" l="1"/>
  <c r="AJ156" i="1" s="1"/>
  <c r="AJ155" i="1"/>
  <c r="AJ181" i="1"/>
  <c r="AD182" i="1"/>
  <c r="AJ182" i="1" s="1"/>
  <c r="AI20" i="1"/>
  <c r="AC27" i="1"/>
  <c r="AI27" i="1" s="1"/>
  <c r="AJ26" i="1"/>
  <c r="AI26" i="1"/>
  <c r="AD27" i="1"/>
  <c r="AJ27" i="1" s="1"/>
  <c r="AJ20" i="1"/>
</calcChain>
</file>

<file path=xl/sharedStrings.xml><?xml version="1.0" encoding="utf-8"?>
<sst xmlns="http://schemas.openxmlformats.org/spreadsheetml/2006/main" count="308" uniqueCount="80">
  <si>
    <t>Site</t>
  </si>
  <si>
    <t>Year</t>
  </si>
  <si>
    <t>ACAD1</t>
  </si>
  <si>
    <t>BRIG1</t>
  </si>
  <si>
    <t>DOSO1</t>
  </si>
  <si>
    <t>GRGU1</t>
  </si>
  <si>
    <t>LYBR1</t>
  </si>
  <si>
    <t>MOOS1</t>
  </si>
  <si>
    <t>SHEN1</t>
  </si>
  <si>
    <t>JARI1</t>
  </si>
  <si>
    <t>10 Sulfate Extinction (Mm-1)</t>
  </si>
  <si>
    <t>10 Nitrate Extinction (Mm-1)</t>
  </si>
  <si>
    <t>10 Organic Carbon Mass Extinction (Mm-1)</t>
  </si>
  <si>
    <t>10 Light Absorbing Carbon Extinction (Mm-1)</t>
  </si>
  <si>
    <t>10Coarse Mass Extinction (Mm-1)</t>
  </si>
  <si>
    <t>90 Sulfate Extinction (Mm-1)</t>
  </si>
  <si>
    <t>90 Nitrate Extinction (Mm-1)</t>
  </si>
  <si>
    <t>90 Organic Carbon Mass Extinction (Mm-1)</t>
  </si>
  <si>
    <t>90 Light Absorbing Carbon Extinction (Mm-1)</t>
  </si>
  <si>
    <t>SiteCode</t>
  </si>
  <si>
    <t>ammNO3f_bext:Val</t>
  </si>
  <si>
    <t>ammSO4f_bext:Val</t>
  </si>
  <si>
    <t>ECf_bext:Val</t>
  </si>
  <si>
    <t>CM_bext:Val</t>
  </si>
  <si>
    <t>OMCf_bext:Val</t>
  </si>
  <si>
    <t>10 Sulfate Natural</t>
  </si>
  <si>
    <t>10 Nitrate Natural</t>
  </si>
  <si>
    <t>10 Organic Carbon Mass Natural</t>
  </si>
  <si>
    <t>10 Light Absorbing Carbon Natural</t>
  </si>
  <si>
    <t>10 Coarse Mass Natural</t>
  </si>
  <si>
    <t>Low Sulfate Extinction (Mm-1)</t>
  </si>
  <si>
    <t>Low Nitrate Extinction (Mm-1)</t>
  </si>
  <si>
    <t>Low Organic Carbon Mass Extinction (Mm-1)</t>
  </si>
  <si>
    <t>Low Light Absorbing Carbon Extinction (Mm-1)</t>
  </si>
  <si>
    <t>Low Coarse Mass Extinction (Mm-1)</t>
  </si>
  <si>
    <t>nc2_SIA_Ammonium_Sulfate_ext</t>
  </si>
  <si>
    <t>nc2_SIA_Ammonium_Nitrate_ext</t>
  </si>
  <si>
    <t>nc2_SIA_Organic_ext</t>
  </si>
  <si>
    <t>nc2_SIA_Elemental_Carbon_ext</t>
  </si>
  <si>
    <t>nc2_SIA_Coarse_ext</t>
  </si>
  <si>
    <t>Range of Sulfate Extinction (Mm-1)</t>
  </si>
  <si>
    <t>Range of Nitrate Extinction (Mm-1)</t>
  </si>
  <si>
    <t>Range of Organic Carbon Mass Extinction (Mm-1)</t>
  </si>
  <si>
    <t>Range of Light Absorbing Carbon Extinction (Mm-1)</t>
  </si>
  <si>
    <t>Range of Coarse Mass Extinction (Mm-1)</t>
  </si>
  <si>
    <t>LYBR_RHTS</t>
  </si>
  <si>
    <t>site</t>
  </si>
  <si>
    <t>10 SIA_Ammonium_Sulfate_Ext</t>
  </si>
  <si>
    <t>90 SIA_Ammonium_Sulfate_Ext</t>
  </si>
  <si>
    <t>10 SIA_Ammonium_Nitrate_Ext</t>
  </si>
  <si>
    <t>90 SIA_Ammonium_Nitrate_Ext</t>
  </si>
  <si>
    <t>10 SIA_Organic_ext</t>
  </si>
  <si>
    <t>90 SIA_Organic_ext</t>
  </si>
  <si>
    <t>10 SIA_Elemental_Carbon_Ext</t>
  </si>
  <si>
    <t>90 SIA_Elemental_Carbon_Ext</t>
  </si>
  <si>
    <t>10 SIA_Coarse_Ext</t>
  </si>
  <si>
    <t>90 SIA_Coarse_Ext</t>
  </si>
  <si>
    <t>end_point_eamm_so4</t>
  </si>
  <si>
    <t>end_point_eamm_no3</t>
  </si>
  <si>
    <t>end_point_eomc</t>
  </si>
  <si>
    <t>end_point_elac</t>
  </si>
  <si>
    <t>end_point_ecm</t>
  </si>
  <si>
    <t>Routine</t>
  </si>
  <si>
    <t>Most Impaired Routine Sulfate Natural</t>
  </si>
  <si>
    <t>Most Impaired Routine Nitrate Natural</t>
  </si>
  <si>
    <t>Most Impaired Routine Light Absorbing Carbon Natural</t>
  </si>
  <si>
    <t>Most Impaired Routine Coarse Mass Natural</t>
  </si>
  <si>
    <t>EC + OMC Natural - Most Impaired Routine</t>
  </si>
  <si>
    <t>Most Impaired Routine + Episodic Organic Carbon Mass Natural</t>
  </si>
  <si>
    <t>Routine + Episodic</t>
  </si>
  <si>
    <t>90 Coarse Mass Extinction (Mm-1)</t>
  </si>
  <si>
    <t>EC + OMC Natural - Clearest</t>
  </si>
  <si>
    <t>ACAD2</t>
  </si>
  <si>
    <t>ACAD3</t>
  </si>
  <si>
    <t>ACAD4</t>
  </si>
  <si>
    <t>ACAD5</t>
  </si>
  <si>
    <t>ACAD6</t>
  </si>
  <si>
    <t>Group 10 data from 2064 Natural Conditions database on the FED website (downloaded 2/15/2022)</t>
  </si>
  <si>
    <t>Group 90 data from.RHIII Endpoint database on the FED website (downloaded 2/15/2022)</t>
  </si>
  <si>
    <t>Data from 2064 Natural Conditions database on the FED website (downloaded 2/15/2022)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</si>
</sst>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8"/>
      <color theme="1"/>
      <name val="Arial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8">
    <border>
      <left/>
      <right/>
      <top/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2" borderId="0" xfId="0" applyFill="1"/>
    <xf numFmtId="0" fontId="0" fillId="0" borderId="0" xfId="0" applyAlignment="1">
      <alignment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Fill="1" applyBorder="1" applyAlignment="1">
      <alignment horizontal="center" wrapText="1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2" fontId="0" fillId="4" borderId="4" xfId="0" applyNumberFormat="1" applyFill="1" applyBorder="1" applyAlignment="1">
      <alignment horizontal="center"/>
    </xf>
    <xf numFmtId="2" fontId="0" fillId="0" borderId="0" xfId="0" applyNumberFormat="1" applyAlignment="1">
      <alignment horizontal="center"/>
    </xf>
    <xf numFmtId="0" fontId="0" fillId="3" borderId="4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0" borderId="1" xfId="0" applyBorder="1" applyAlignment="1">
      <alignment horizontal="center"/>
    </xf>
    <xf numFmtId="2" fontId="0" fillId="4" borderId="0" xfId="0" applyNumberFormat="1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2" borderId="0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0" borderId="0" xfId="0" applyBorder="1" applyAlignment="1">
      <alignment horizontal="center"/>
    </xf>
    <xf numFmtId="2" fontId="0" fillId="0" borderId="0" xfId="0" applyNumberFormat="1" applyBorder="1" applyAlignment="1">
      <alignment horizontal="center"/>
    </xf>
    <xf numFmtId="2" fontId="0" fillId="4" borderId="2" xfId="0" applyNumberFormat="1" applyFill="1" applyBorder="1" applyAlignment="1">
      <alignment horizontal="center"/>
    </xf>
    <xf numFmtId="2" fontId="0" fillId="0" borderId="2" xfId="0" applyNumberFormat="1" applyBorder="1" applyAlignment="1">
      <alignment horizontal="center"/>
    </xf>
    <xf numFmtId="0" fontId="0" fillId="0" borderId="0" xfId="0" applyFill="1" applyAlignment="1">
      <alignment horizontal="center"/>
    </xf>
    <xf numFmtId="0" fontId="0" fillId="2" borderId="0" xfId="0" applyFill="1" applyAlignment="1">
      <alignment horizontal="center"/>
    </xf>
    <xf numFmtId="0" fontId="0" fillId="2" borderId="0" xfId="0" applyFill="1" applyAlignment="1">
      <alignment wrapText="1"/>
    </xf>
    <xf numFmtId="2" fontId="0" fillId="4" borderId="6" xfId="0" applyNumberFormat="1" applyFill="1" applyBorder="1" applyAlignment="1">
      <alignment horizontal="center"/>
    </xf>
    <xf numFmtId="2" fontId="0" fillId="4" borderId="7" xfId="0" applyNumberForma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5.xml"/><Relationship Id="rId13" Type="http://schemas.openxmlformats.org/officeDocument/2006/relationships/chartsheet" Target="chartsheets/sheet10.xml"/><Relationship Id="rId18" Type="http://schemas.openxmlformats.org/officeDocument/2006/relationships/chartsheet" Target="chartsheets/sheet15.xml"/><Relationship Id="rId26" Type="http://schemas.openxmlformats.org/officeDocument/2006/relationships/chartsheet" Target="chartsheets/sheet23.xml"/><Relationship Id="rId39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hartsheet" Target="chartsheets/sheet18.xml"/><Relationship Id="rId34" Type="http://schemas.openxmlformats.org/officeDocument/2006/relationships/chartsheet" Target="chartsheets/sheet31.xml"/><Relationship Id="rId7" Type="http://schemas.openxmlformats.org/officeDocument/2006/relationships/chartsheet" Target="chartsheets/sheet4.xml"/><Relationship Id="rId12" Type="http://schemas.openxmlformats.org/officeDocument/2006/relationships/chartsheet" Target="chartsheets/sheet9.xml"/><Relationship Id="rId17" Type="http://schemas.openxmlformats.org/officeDocument/2006/relationships/chartsheet" Target="chartsheets/sheet14.xml"/><Relationship Id="rId25" Type="http://schemas.openxmlformats.org/officeDocument/2006/relationships/chartsheet" Target="chartsheets/sheet22.xml"/><Relationship Id="rId33" Type="http://schemas.openxmlformats.org/officeDocument/2006/relationships/chartsheet" Target="chartsheets/sheet30.xml"/><Relationship Id="rId38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hartsheet" Target="chartsheets/sheet13.xml"/><Relationship Id="rId20" Type="http://schemas.openxmlformats.org/officeDocument/2006/relationships/chartsheet" Target="chartsheets/sheet17.xml"/><Relationship Id="rId29" Type="http://schemas.openxmlformats.org/officeDocument/2006/relationships/chartsheet" Target="chartsheets/sheet26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3.xml"/><Relationship Id="rId11" Type="http://schemas.openxmlformats.org/officeDocument/2006/relationships/chartsheet" Target="chartsheets/sheet8.xml"/><Relationship Id="rId24" Type="http://schemas.openxmlformats.org/officeDocument/2006/relationships/chartsheet" Target="chartsheets/sheet21.xml"/><Relationship Id="rId32" Type="http://schemas.openxmlformats.org/officeDocument/2006/relationships/chartsheet" Target="chartsheets/sheet29.xml"/><Relationship Id="rId37" Type="http://schemas.openxmlformats.org/officeDocument/2006/relationships/styles" Target="styles.xml"/><Relationship Id="rId5" Type="http://schemas.openxmlformats.org/officeDocument/2006/relationships/chartsheet" Target="chartsheets/sheet2.xml"/><Relationship Id="rId15" Type="http://schemas.openxmlformats.org/officeDocument/2006/relationships/chartsheet" Target="chartsheets/sheet12.xml"/><Relationship Id="rId23" Type="http://schemas.openxmlformats.org/officeDocument/2006/relationships/chartsheet" Target="chartsheets/sheet20.xml"/><Relationship Id="rId28" Type="http://schemas.openxmlformats.org/officeDocument/2006/relationships/chartsheet" Target="chartsheets/sheet25.xml"/><Relationship Id="rId36" Type="http://schemas.openxmlformats.org/officeDocument/2006/relationships/theme" Target="theme/theme1.xml"/><Relationship Id="rId10" Type="http://schemas.openxmlformats.org/officeDocument/2006/relationships/chartsheet" Target="chartsheets/sheet7.xml"/><Relationship Id="rId19" Type="http://schemas.openxmlformats.org/officeDocument/2006/relationships/chartsheet" Target="chartsheets/sheet16.xml"/><Relationship Id="rId31" Type="http://schemas.openxmlformats.org/officeDocument/2006/relationships/chartsheet" Target="chartsheets/sheet28.xml"/><Relationship Id="rId4" Type="http://schemas.openxmlformats.org/officeDocument/2006/relationships/chartsheet" Target="chartsheets/sheet1.xml"/><Relationship Id="rId9" Type="http://schemas.openxmlformats.org/officeDocument/2006/relationships/chartsheet" Target="chartsheets/sheet6.xml"/><Relationship Id="rId14" Type="http://schemas.openxmlformats.org/officeDocument/2006/relationships/chartsheet" Target="chartsheets/sheet11.xml"/><Relationship Id="rId22" Type="http://schemas.openxmlformats.org/officeDocument/2006/relationships/chartsheet" Target="chartsheets/sheet19.xml"/><Relationship Id="rId27" Type="http://schemas.openxmlformats.org/officeDocument/2006/relationships/chartsheet" Target="chartsheets/sheet24.xml"/><Relationship Id="rId30" Type="http://schemas.openxmlformats.org/officeDocument/2006/relationships/chartsheet" Target="chartsheets/sheet27.xml"/><Relationship Id="rId35" Type="http://schemas.openxmlformats.org/officeDocument/2006/relationships/chartsheet" Target="chartsheets/sheet3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502860701989173E-2"/>
          <c:y val="2.4940480192834298E-2"/>
          <c:w val="0.87851857082986995"/>
          <c:h val="0.91684817645204908"/>
        </c:manualLayout>
      </c:layout>
      <c:areaChart>
        <c:grouping val="stacked"/>
        <c:varyColors val="0"/>
        <c:ser>
          <c:idx val="1"/>
          <c:order val="0"/>
          <c:tx>
            <c:strRef>
              <c:f>'plotting data'!$N$1</c:f>
              <c:strCache>
                <c:ptCount val="1"/>
                <c:pt idx="0">
                  <c:v>Low Sulfate Extinction (Mm-1)</c:v>
                </c:pt>
              </c:strCache>
            </c:strRef>
          </c:tx>
          <c:spPr>
            <a:noFill/>
            <a:ln w="25400">
              <a:noFill/>
            </a:ln>
            <a:effectLst/>
          </c:spPr>
          <c:cat>
            <c:numRef>
              <c:extLst>
                <c:ext xmlns:c15="http://schemas.microsoft.com/office/drawing/2012/chart" uri="{02D57815-91ED-43cb-92C2-25804820EDAC}">
                  <c15:fullRef>
                    <c15:sqref>'plotting data'!$M$2:$M$27</c15:sqref>
                  </c15:fullRef>
                </c:ext>
              </c:extLst>
              <c:f>'plotting data'!$M$2:$M$22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'plotting data'!$N$2:$N$27</c15:sqref>
                  </c15:fullRef>
                </c:ext>
              </c:extLst>
              <c:f>'plotting data'!$N$2:$N$22</c:f>
              <c:numCache>
                <c:formatCode>0.00</c:formatCode>
                <c:ptCount val="21"/>
                <c:pt idx="0">
                  <c:v>7.2439050000000025</c:v>
                </c:pt>
                <c:pt idx="1">
                  <c:v>7.5656137500000007</c:v>
                </c:pt>
                <c:pt idx="2">
                  <c:v>6.2921141666666669</c:v>
                </c:pt>
                <c:pt idx="3">
                  <c:v>6.841635833333334</c:v>
                </c:pt>
                <c:pt idx="4">
                  <c:v>5.857960416666665</c:v>
                </c:pt>
                <c:pt idx="5">
                  <c:v>4.7446866666666665</c:v>
                </c:pt>
                <c:pt idx="6">
                  <c:v>5.791118749999999</c:v>
                </c:pt>
                <c:pt idx="7">
                  <c:v>5.9093579166666679</c:v>
                </c:pt>
                <c:pt idx="8">
                  <c:v>4.9093741666666668</c:v>
                </c:pt>
                <c:pt idx="9">
                  <c:v>3.9261937499999995</c:v>
                </c:pt>
                <c:pt idx="10">
                  <c:v>3.8472150000000007</c:v>
                </c:pt>
                <c:pt idx="11">
                  <c:v>4.6436991666666669</c:v>
                </c:pt>
                <c:pt idx="12">
                  <c:v>4.9137637499999984</c:v>
                </c:pt>
                <c:pt idx="13">
                  <c:v>3.5974256521739139</c:v>
                </c:pt>
                <c:pt idx="14">
                  <c:v>4.3119134782608697</c:v>
                </c:pt>
                <c:pt idx="15">
                  <c:v>2.6592786956521737</c:v>
                </c:pt>
                <c:pt idx="16">
                  <c:v>2.7207758333333341</c:v>
                </c:pt>
                <c:pt idx="17">
                  <c:v>3.5015673913043486</c:v>
                </c:pt>
                <c:pt idx="18">
                  <c:v>2.7722704545454544</c:v>
                </c:pt>
                <c:pt idx="19">
                  <c:v>2.6317833333333338</c:v>
                </c:pt>
                <c:pt idx="20">
                  <c:v>3.1588858333333327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0D-4F3D-AFCA-E48EAD2A3771}"/>
            </c:ext>
          </c:extLst>
        </c:ser>
        <c:ser>
          <c:idx val="2"/>
          <c:order val="1"/>
          <c:tx>
            <c:v>Observed</c:v>
          </c:tx>
          <c:spPr>
            <a:solidFill>
              <a:srgbClr val="FFFF00"/>
            </a:solidFill>
            <a:ln w="25400">
              <a:noFill/>
            </a:ln>
            <a:effectLst/>
          </c:spPr>
          <c:cat>
            <c:numRef>
              <c:extLst>
                <c:ext xmlns:c15="http://schemas.microsoft.com/office/drawing/2012/chart" uri="{02D57815-91ED-43cb-92C2-25804820EDAC}">
                  <c15:fullRef>
                    <c15:sqref>'plotting data'!$M$2:$M$27</c15:sqref>
                  </c15:fullRef>
                </c:ext>
              </c:extLst>
              <c:f>'plotting data'!$M$2:$M$22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'plotting data'!$O$2:$O$27</c15:sqref>
                  </c15:fullRef>
                </c:ext>
              </c:extLst>
              <c:f>'plotting data'!$O$2:$O$22</c:f>
              <c:numCache>
                <c:formatCode>0.00</c:formatCode>
                <c:ptCount val="21"/>
                <c:pt idx="0">
                  <c:v>41.253998333333328</c:v>
                </c:pt>
                <c:pt idx="1">
                  <c:v>65.705797050000001</c:v>
                </c:pt>
                <c:pt idx="2">
                  <c:v>68.171213433333335</c:v>
                </c:pt>
                <c:pt idx="3">
                  <c:v>76.041528333333332</c:v>
                </c:pt>
                <c:pt idx="4">
                  <c:v>57.111748383333335</c:v>
                </c:pt>
                <c:pt idx="5">
                  <c:v>65.815132933333331</c:v>
                </c:pt>
                <c:pt idx="6">
                  <c:v>64.506772916666677</c:v>
                </c:pt>
                <c:pt idx="7">
                  <c:v>52.027949166666659</c:v>
                </c:pt>
                <c:pt idx="8">
                  <c:v>40.65340903333334</c:v>
                </c:pt>
                <c:pt idx="9">
                  <c:v>39.956245850000002</c:v>
                </c:pt>
                <c:pt idx="10">
                  <c:v>33.228223749999998</c:v>
                </c:pt>
                <c:pt idx="11">
                  <c:v>26.524922033333329</c:v>
                </c:pt>
                <c:pt idx="12">
                  <c:v>17.488239450000002</c:v>
                </c:pt>
                <c:pt idx="13">
                  <c:v>18.20442893115942</c:v>
                </c:pt>
                <c:pt idx="14">
                  <c:v>15.057300271739134</c:v>
                </c:pt>
                <c:pt idx="15">
                  <c:v>18.826021304347822</c:v>
                </c:pt>
                <c:pt idx="16">
                  <c:v>10.674757916666669</c:v>
                </c:pt>
                <c:pt idx="17">
                  <c:v>9.1133838586956504</c:v>
                </c:pt>
                <c:pt idx="18">
                  <c:v>9.4979469367588951</c:v>
                </c:pt>
                <c:pt idx="19">
                  <c:v>9.7317857575757571</c:v>
                </c:pt>
                <c:pt idx="20">
                  <c:v>7.9000977666666667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60D-4F3D-AFCA-E48EAD2A37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8092208"/>
        <c:axId val="628080072"/>
      </c:areaChart>
      <c:lineChart>
        <c:grouping val="standard"/>
        <c:varyColors val="0"/>
        <c:ser>
          <c:idx val="0"/>
          <c:order val="2"/>
          <c:tx>
            <c:v>Natural - Clearest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Lit>
              <c:ptCount val="21"/>
              <c:pt idx="0">
                <c:v>2000</c:v>
              </c:pt>
              <c:pt idx="1">
                <c:v>2001</c:v>
              </c:pt>
              <c:pt idx="2">
                <c:v>2002</c:v>
              </c:pt>
              <c:pt idx="3">
                <c:v>2003</c:v>
              </c:pt>
              <c:pt idx="4">
                <c:v>2004</c:v>
              </c:pt>
              <c:pt idx="5">
                <c:v>2005</c:v>
              </c:pt>
              <c:pt idx="6">
                <c:v>2006</c:v>
              </c:pt>
              <c:pt idx="7">
                <c:v>2007</c:v>
              </c:pt>
              <c:pt idx="8">
                <c:v>2008</c:v>
              </c:pt>
              <c:pt idx="9">
                <c:v>2009</c:v>
              </c:pt>
              <c:pt idx="10">
                <c:v>2010</c:v>
              </c:pt>
              <c:pt idx="11">
                <c:v>2011</c:v>
              </c:pt>
              <c:pt idx="12">
                <c:v>2012</c:v>
              </c:pt>
              <c:pt idx="13">
                <c:v>2013</c:v>
              </c:pt>
              <c:pt idx="14">
                <c:v>2014</c:v>
              </c:pt>
              <c:pt idx="15">
                <c:v>2015</c:v>
              </c:pt>
              <c:pt idx="16">
                <c:v>2016</c:v>
              </c:pt>
              <c:pt idx="17">
                <c:v>2017</c:v>
              </c:pt>
              <c:pt idx="18">
                <c:v>2018</c:v>
              </c:pt>
              <c:pt idx="19">
                <c:v>2019</c:v>
              </c:pt>
              <c:pt idx="20">
                <c:v>2020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'plotting data'!$Y$2:$Y$27</c15:sqref>
                  </c15:fullRef>
                </c:ext>
              </c:extLst>
              <c:f>'plotting data'!$Y$2:$Y$22</c:f>
              <c:numCache>
                <c:formatCode>General</c:formatCode>
                <c:ptCount val="21"/>
                <c:pt idx="0">
                  <c:v>0.75944999999999996</c:v>
                </c:pt>
                <c:pt idx="1">
                  <c:v>0.75944999999999996</c:v>
                </c:pt>
                <c:pt idx="2">
                  <c:v>0.75944999999999996</c:v>
                </c:pt>
                <c:pt idx="3">
                  <c:v>0.75944999999999996</c:v>
                </c:pt>
                <c:pt idx="4">
                  <c:v>0.75944999999999996</c:v>
                </c:pt>
                <c:pt idx="5">
                  <c:v>0.75944999999999996</c:v>
                </c:pt>
                <c:pt idx="6">
                  <c:v>0.75944999999999996</c:v>
                </c:pt>
                <c:pt idx="7">
                  <c:v>0.75944999999999996</c:v>
                </c:pt>
                <c:pt idx="8">
                  <c:v>0.75944999999999996</c:v>
                </c:pt>
                <c:pt idx="9">
                  <c:v>0.75944999999999996</c:v>
                </c:pt>
                <c:pt idx="10">
                  <c:v>0.75944999999999996</c:v>
                </c:pt>
                <c:pt idx="11">
                  <c:v>0.75944999999999996</c:v>
                </c:pt>
                <c:pt idx="12">
                  <c:v>0.75944999999999996</c:v>
                </c:pt>
                <c:pt idx="13">
                  <c:v>0.75944999999999996</c:v>
                </c:pt>
                <c:pt idx="14">
                  <c:v>0.75944999999999996</c:v>
                </c:pt>
                <c:pt idx="15">
                  <c:v>0.75944999999999996</c:v>
                </c:pt>
                <c:pt idx="16">
                  <c:v>0.75944999999999996</c:v>
                </c:pt>
                <c:pt idx="17">
                  <c:v>0.75944999999999996</c:v>
                </c:pt>
                <c:pt idx="18">
                  <c:v>0.75944999999999996</c:v>
                </c:pt>
                <c:pt idx="19">
                  <c:v>0.75944999999999996</c:v>
                </c:pt>
                <c:pt idx="20">
                  <c:v>0.75944999999999996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60D-4F3D-AFCA-E48EAD2A3771}"/>
            </c:ext>
          </c:extLst>
        </c:ser>
        <c:ser>
          <c:idx val="3"/>
          <c:order val="3"/>
          <c:tx>
            <c:v>Natural Routine - Most Impaired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strLit>
              <c:ptCount val="21"/>
              <c:pt idx="0">
                <c:v>2000</c:v>
              </c:pt>
              <c:pt idx="1">
                <c:v>2001</c:v>
              </c:pt>
              <c:pt idx="2">
                <c:v>2002</c:v>
              </c:pt>
              <c:pt idx="3">
                <c:v>2003</c:v>
              </c:pt>
              <c:pt idx="4">
                <c:v>2004</c:v>
              </c:pt>
              <c:pt idx="5">
                <c:v>2005</c:v>
              </c:pt>
              <c:pt idx="6">
                <c:v>2006</c:v>
              </c:pt>
              <c:pt idx="7">
                <c:v>2007</c:v>
              </c:pt>
              <c:pt idx="8">
                <c:v>2008</c:v>
              </c:pt>
              <c:pt idx="9">
                <c:v>2009</c:v>
              </c:pt>
              <c:pt idx="10">
                <c:v>2010</c:v>
              </c:pt>
              <c:pt idx="11">
                <c:v>2011</c:v>
              </c:pt>
              <c:pt idx="12">
                <c:v>2012</c:v>
              </c:pt>
              <c:pt idx="13">
                <c:v>2013</c:v>
              </c:pt>
              <c:pt idx="14">
                <c:v>2014</c:v>
              </c:pt>
              <c:pt idx="15">
                <c:v>2015</c:v>
              </c:pt>
              <c:pt idx="16">
                <c:v>2016</c:v>
              </c:pt>
              <c:pt idx="17">
                <c:v>2017</c:v>
              </c:pt>
              <c:pt idx="18">
                <c:v>2018</c:v>
              </c:pt>
              <c:pt idx="19">
                <c:v>2019</c:v>
              </c:pt>
              <c:pt idx="20">
                <c:v>2020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'plotting data'!$Z$2:$Z$27</c15:sqref>
                  </c15:fullRef>
                </c:ext>
              </c:extLst>
              <c:f>'plotting data'!$Z$2:$Z$22</c:f>
              <c:numCache>
                <c:formatCode>General</c:formatCode>
                <c:ptCount val="21"/>
                <c:pt idx="0">
                  <c:v>5.12249</c:v>
                </c:pt>
                <c:pt idx="1">
                  <c:v>5.12249</c:v>
                </c:pt>
                <c:pt idx="2">
                  <c:v>5.12249</c:v>
                </c:pt>
                <c:pt idx="3">
                  <c:v>5.12249</c:v>
                </c:pt>
                <c:pt idx="4">
                  <c:v>5.12249</c:v>
                </c:pt>
                <c:pt idx="5">
                  <c:v>5.12249</c:v>
                </c:pt>
                <c:pt idx="6">
                  <c:v>5.12249</c:v>
                </c:pt>
                <c:pt idx="7">
                  <c:v>5.12249</c:v>
                </c:pt>
                <c:pt idx="8">
                  <c:v>5.12249</c:v>
                </c:pt>
                <c:pt idx="9">
                  <c:v>5.12249</c:v>
                </c:pt>
                <c:pt idx="10">
                  <c:v>5.12249</c:v>
                </c:pt>
                <c:pt idx="11">
                  <c:v>5.12249</c:v>
                </c:pt>
                <c:pt idx="12">
                  <c:v>5.12249</c:v>
                </c:pt>
                <c:pt idx="13">
                  <c:v>5.12249</c:v>
                </c:pt>
                <c:pt idx="14">
                  <c:v>5.12249</c:v>
                </c:pt>
                <c:pt idx="15">
                  <c:v>5.12249</c:v>
                </c:pt>
                <c:pt idx="16">
                  <c:v>5.12249</c:v>
                </c:pt>
                <c:pt idx="17">
                  <c:v>5.12249</c:v>
                </c:pt>
                <c:pt idx="18">
                  <c:v>5.12249</c:v>
                </c:pt>
                <c:pt idx="19">
                  <c:v>5.12249</c:v>
                </c:pt>
                <c:pt idx="20">
                  <c:v>5.12249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60D-4F3D-AFCA-E48EAD2A37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8092208"/>
        <c:axId val="628080072"/>
      </c:lineChart>
      <c:catAx>
        <c:axId val="6280922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8080072"/>
        <c:crosses val="autoZero"/>
        <c:auto val="1"/>
        <c:lblAlgn val="ctr"/>
        <c:lblOffset val="100"/>
        <c:noMultiLvlLbl val="0"/>
      </c:catAx>
      <c:valAx>
        <c:axId val="628080072"/>
        <c:scaling>
          <c:orientation val="minMax"/>
          <c:max val="195"/>
          <c:min val="0"/>
        </c:scaling>
        <c:delete val="0"/>
        <c:axPos val="l"/>
        <c:majorGridlines>
          <c:spPr>
            <a:ln w="317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600" b="1">
                    <a:solidFill>
                      <a:sysClr val="windowText" lastClr="000000"/>
                    </a:solidFill>
                  </a:rPr>
                  <a:t>Extinction (Mm-1)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out"/>
        <c:minorTickMark val="out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8092208"/>
        <c:crosses val="autoZero"/>
        <c:crossBetween val="between"/>
        <c:majorUnit val="10"/>
        <c:minorUnit val="5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legend>
      <c:legendPos val="r"/>
      <c:legendEntry>
        <c:idx val="1"/>
        <c:delete val="1"/>
      </c:legendEntry>
      <c:layout>
        <c:manualLayout>
          <c:xMode val="edge"/>
          <c:yMode val="edge"/>
          <c:x val="0.58119036591014361"/>
          <c:y val="7.9604535455513339E-2"/>
          <c:w val="0.33999397869383974"/>
          <c:h val="0.12592546956402798"/>
        </c:manualLayout>
      </c:layout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502860701989173E-2"/>
          <c:y val="2.4940480192834298E-2"/>
          <c:w val="0.87851857082986995"/>
          <c:h val="0.91684817645204908"/>
        </c:manualLayout>
      </c:layout>
      <c:areaChart>
        <c:grouping val="stacked"/>
        <c:varyColors val="0"/>
        <c:ser>
          <c:idx val="1"/>
          <c:order val="0"/>
          <c:tx>
            <c:strRef>
              <c:f>'plotting data'!$P$1</c:f>
              <c:strCache>
                <c:ptCount val="1"/>
                <c:pt idx="0">
                  <c:v>Low Nitrate Extinction (Mm-1)</c:v>
                </c:pt>
              </c:strCache>
            </c:strRef>
          </c:tx>
          <c:spPr>
            <a:noFill/>
            <a:ln w="25400">
              <a:noFill/>
            </a:ln>
            <a:effectLst/>
          </c:spPr>
          <c:cat>
            <c:numRef>
              <c:extLst>
                <c:ext xmlns:c15="http://schemas.microsoft.com/office/drawing/2012/chart" uri="{02D57815-91ED-43cb-92C2-25804820EDAC}">
                  <c15:fullRef>
                    <c15:sqref>'plotting data'!$M$2:$M$27</c15:sqref>
                  </c15:fullRef>
                </c:ext>
              </c:extLst>
              <c:f>('plotting data'!$M$3:$M$10,'plotting data'!$M$13:$M$22)</c:f>
              <c:numCache>
                <c:formatCode>General</c:formatCode>
                <c:ptCount val="18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'plotting data'!$P$80:$P$105</c15:sqref>
                  </c15:fullRef>
                </c:ext>
              </c:extLst>
              <c:f>('plotting data'!$P$81:$P$88,'plotting data'!$P$91:$P$100)</c:f>
              <c:numCache>
                <c:formatCode>0.00</c:formatCode>
                <c:ptCount val="18"/>
                <c:pt idx="0">
                  <c:v>1.1260695454545455</c:v>
                </c:pt>
                <c:pt idx="1">
                  <c:v>1.031421304347826</c:v>
                </c:pt>
                <c:pt idx="2">
                  <c:v>0.69380086956521747</c:v>
                </c:pt>
                <c:pt idx="3">
                  <c:v>0.88624391304347816</c:v>
                </c:pt>
                <c:pt idx="4">
                  <c:v>0.79579727272727285</c:v>
                </c:pt>
                <c:pt idx="5">
                  <c:v>0.41883874999999998</c:v>
                </c:pt>
                <c:pt idx="6">
                  <c:v>0.64495409090909084</c:v>
                </c:pt>
                <c:pt idx="7">
                  <c:v>0.57287999999999994</c:v>
                </c:pt>
                <c:pt idx="8">
                  <c:v>0.68283809523809524</c:v>
                </c:pt>
                <c:pt idx="9">
                  <c:v>0.67475045454545457</c:v>
                </c:pt>
                <c:pt idx="10">
                  <c:v>0.50985681818181827</c:v>
                </c:pt>
                <c:pt idx="11">
                  <c:v>0.61053999999999997</c:v>
                </c:pt>
                <c:pt idx="12">
                  <c:v>0.51477714285714282</c:v>
                </c:pt>
                <c:pt idx="13">
                  <c:v>0.63820999999999983</c:v>
                </c:pt>
                <c:pt idx="14">
                  <c:v>0.61711318181818176</c:v>
                </c:pt>
                <c:pt idx="15">
                  <c:v>0.35472478260869561</c:v>
                </c:pt>
                <c:pt idx="16">
                  <c:v>0.61208409090909077</c:v>
                </c:pt>
                <c:pt idx="17">
                  <c:v>0.56567173913043478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39-400F-A83F-982FB8F98D15}"/>
            </c:ext>
          </c:extLst>
        </c:ser>
        <c:ser>
          <c:idx val="2"/>
          <c:order val="1"/>
          <c:tx>
            <c:v>Observed</c:v>
          </c:tx>
          <c:spPr>
            <a:solidFill>
              <a:schemeClr val="accent2"/>
            </a:solidFill>
            <a:ln w="25400">
              <a:noFill/>
            </a:ln>
            <a:effectLst/>
          </c:spPr>
          <c:cat>
            <c:numRef>
              <c:extLst>
                <c:ext xmlns:c15="http://schemas.microsoft.com/office/drawing/2012/chart" uri="{02D57815-91ED-43cb-92C2-25804820EDAC}">
                  <c15:fullRef>
                    <c15:sqref>'plotting data'!$M$2:$M$27</c15:sqref>
                  </c15:fullRef>
                </c:ext>
              </c:extLst>
              <c:f>('plotting data'!$M$3:$M$10,'plotting data'!$M$13:$M$22)</c:f>
              <c:numCache>
                <c:formatCode>General</c:formatCode>
                <c:ptCount val="18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'plotting data'!$Q$80:$Q$105</c15:sqref>
                  </c15:fullRef>
                </c:ext>
              </c:extLst>
              <c:f>('plotting data'!$Q$81:$Q$88,'plotting data'!$Q$91:$Q$100)</c:f>
              <c:numCache>
                <c:formatCode>0.00</c:formatCode>
                <c:ptCount val="18"/>
                <c:pt idx="0">
                  <c:v>1.9309295849802373</c:v>
                </c:pt>
                <c:pt idx="1">
                  <c:v>1.4409111956521738</c:v>
                </c:pt>
                <c:pt idx="2">
                  <c:v>1.8557541304347827</c:v>
                </c:pt>
                <c:pt idx="3">
                  <c:v>1.9469760869565214</c:v>
                </c:pt>
                <c:pt idx="4">
                  <c:v>0.55254707509881418</c:v>
                </c:pt>
                <c:pt idx="5">
                  <c:v>1.54151875</c:v>
                </c:pt>
                <c:pt idx="6">
                  <c:v>0.99264112648221359</c:v>
                </c:pt>
                <c:pt idx="7">
                  <c:v>0.60156636363636384</c:v>
                </c:pt>
                <c:pt idx="8">
                  <c:v>1.5832719047619046</c:v>
                </c:pt>
                <c:pt idx="9">
                  <c:v>0.84264650197628499</c:v>
                </c:pt>
                <c:pt idx="10">
                  <c:v>2.3974188339920954</c:v>
                </c:pt>
                <c:pt idx="11">
                  <c:v>1.8063552173913044</c:v>
                </c:pt>
                <c:pt idx="12">
                  <c:v>2.9352442207792198</c:v>
                </c:pt>
                <c:pt idx="13">
                  <c:v>1.5471579166666669</c:v>
                </c:pt>
                <c:pt idx="14">
                  <c:v>1.7556702964426885</c:v>
                </c:pt>
                <c:pt idx="15">
                  <c:v>4.2348291304347834</c:v>
                </c:pt>
                <c:pt idx="16">
                  <c:v>2.5648133003952571</c:v>
                </c:pt>
                <c:pt idx="17">
                  <c:v>1.0451049275362316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B39-400F-A83F-982FB8F98D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8092208"/>
        <c:axId val="628080072"/>
      </c:areaChart>
      <c:lineChart>
        <c:grouping val="standard"/>
        <c:varyColors val="0"/>
        <c:ser>
          <c:idx val="0"/>
          <c:order val="2"/>
          <c:tx>
            <c:v>Natural - Clearest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Lit>
              <c:ptCount val="18"/>
              <c:pt idx="0">
                <c:v>2001</c:v>
              </c:pt>
              <c:pt idx="1">
                <c:v>2002</c:v>
              </c:pt>
              <c:pt idx="2">
                <c:v>2003</c:v>
              </c:pt>
              <c:pt idx="3">
                <c:v>2004</c:v>
              </c:pt>
              <c:pt idx="4">
                <c:v>2005</c:v>
              </c:pt>
              <c:pt idx="5">
                <c:v>2006</c:v>
              </c:pt>
              <c:pt idx="6">
                <c:v>2007</c:v>
              </c:pt>
              <c:pt idx="7">
                <c:v>2008</c:v>
              </c:pt>
              <c:pt idx="8">
                <c:v>2011</c:v>
              </c:pt>
              <c:pt idx="9">
                <c:v>2012</c:v>
              </c:pt>
              <c:pt idx="10">
                <c:v>2013</c:v>
              </c:pt>
              <c:pt idx="11">
                <c:v>2014</c:v>
              </c:pt>
              <c:pt idx="12">
                <c:v>2015</c:v>
              </c:pt>
              <c:pt idx="13">
                <c:v>2016</c:v>
              </c:pt>
              <c:pt idx="14">
                <c:v>2017</c:v>
              </c:pt>
              <c:pt idx="15">
                <c:v>2018</c:v>
              </c:pt>
              <c:pt idx="16">
                <c:v>2019</c:v>
              </c:pt>
              <c:pt idx="17">
                <c:v>2020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'plotting data'!$AA$80:$AA$105</c15:sqref>
                  </c15:fullRef>
                </c:ext>
              </c:extLst>
              <c:f>('plotting data'!$AA$81:$AA$88,'plotting data'!$AA$91:$AA$100)</c:f>
              <c:numCache>
                <c:formatCode>General</c:formatCode>
                <c:ptCount val="18"/>
                <c:pt idx="0">
                  <c:v>0.35432999999999998</c:v>
                </c:pt>
                <c:pt idx="1">
                  <c:v>0.35432999999999998</c:v>
                </c:pt>
                <c:pt idx="2">
                  <c:v>0.35432999999999998</c:v>
                </c:pt>
                <c:pt idx="3">
                  <c:v>0.35432999999999998</c:v>
                </c:pt>
                <c:pt idx="4">
                  <c:v>0.35432999999999998</c:v>
                </c:pt>
                <c:pt idx="5">
                  <c:v>0.35432999999999998</c:v>
                </c:pt>
                <c:pt idx="6">
                  <c:v>0.35432999999999998</c:v>
                </c:pt>
                <c:pt idx="7">
                  <c:v>0.35432999999999998</c:v>
                </c:pt>
                <c:pt idx="8">
                  <c:v>0.35432999999999998</c:v>
                </c:pt>
                <c:pt idx="9">
                  <c:v>0.35432999999999998</c:v>
                </c:pt>
                <c:pt idx="10">
                  <c:v>0.35432999999999998</c:v>
                </c:pt>
                <c:pt idx="11">
                  <c:v>0.35432999999999998</c:v>
                </c:pt>
                <c:pt idx="12">
                  <c:v>0.35432999999999998</c:v>
                </c:pt>
                <c:pt idx="13">
                  <c:v>0.35432999999999998</c:v>
                </c:pt>
                <c:pt idx="14">
                  <c:v>0.35432999999999998</c:v>
                </c:pt>
                <c:pt idx="15">
                  <c:v>0.35432999999999998</c:v>
                </c:pt>
                <c:pt idx="16">
                  <c:v>0.35432999999999998</c:v>
                </c:pt>
                <c:pt idx="17">
                  <c:v>0.35432999999999998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B39-400F-A83F-982FB8F98D15}"/>
            </c:ext>
          </c:extLst>
        </c:ser>
        <c:ser>
          <c:idx val="3"/>
          <c:order val="3"/>
          <c:tx>
            <c:v>Natural Routine - Most Impaired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strLit>
              <c:ptCount val="18"/>
              <c:pt idx="0">
                <c:v>2001</c:v>
              </c:pt>
              <c:pt idx="1">
                <c:v>2002</c:v>
              </c:pt>
              <c:pt idx="2">
                <c:v>2003</c:v>
              </c:pt>
              <c:pt idx="3">
                <c:v>2004</c:v>
              </c:pt>
              <c:pt idx="4">
                <c:v>2005</c:v>
              </c:pt>
              <c:pt idx="5">
                <c:v>2006</c:v>
              </c:pt>
              <c:pt idx="6">
                <c:v>2007</c:v>
              </c:pt>
              <c:pt idx="7">
                <c:v>2008</c:v>
              </c:pt>
              <c:pt idx="8">
                <c:v>2011</c:v>
              </c:pt>
              <c:pt idx="9">
                <c:v>2012</c:v>
              </c:pt>
              <c:pt idx="10">
                <c:v>2013</c:v>
              </c:pt>
              <c:pt idx="11">
                <c:v>2014</c:v>
              </c:pt>
              <c:pt idx="12">
                <c:v>2015</c:v>
              </c:pt>
              <c:pt idx="13">
                <c:v>2016</c:v>
              </c:pt>
              <c:pt idx="14">
                <c:v>2017</c:v>
              </c:pt>
              <c:pt idx="15">
                <c:v>2018</c:v>
              </c:pt>
              <c:pt idx="16">
                <c:v>2019</c:v>
              </c:pt>
              <c:pt idx="17">
                <c:v>2020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'plotting data'!$AB$80:$AB$105</c15:sqref>
                  </c15:fullRef>
                </c:ext>
              </c:extLst>
              <c:f>('plotting data'!$AB$81:$AB$88,'plotting data'!$AB$91:$AB$100)</c:f>
              <c:numCache>
                <c:formatCode>General</c:formatCode>
                <c:ptCount val="18"/>
                <c:pt idx="0">
                  <c:v>1.10493</c:v>
                </c:pt>
                <c:pt idx="1">
                  <c:v>1.10493</c:v>
                </c:pt>
                <c:pt idx="2">
                  <c:v>1.10493</c:v>
                </c:pt>
                <c:pt idx="3">
                  <c:v>1.10493</c:v>
                </c:pt>
                <c:pt idx="4">
                  <c:v>1.10493</c:v>
                </c:pt>
                <c:pt idx="5">
                  <c:v>1.10493</c:v>
                </c:pt>
                <c:pt idx="6">
                  <c:v>1.10493</c:v>
                </c:pt>
                <c:pt idx="7">
                  <c:v>1.10493</c:v>
                </c:pt>
                <c:pt idx="8">
                  <c:v>1.10493</c:v>
                </c:pt>
                <c:pt idx="9">
                  <c:v>1.10493</c:v>
                </c:pt>
                <c:pt idx="10">
                  <c:v>1.10493</c:v>
                </c:pt>
                <c:pt idx="11">
                  <c:v>1.10493</c:v>
                </c:pt>
                <c:pt idx="12">
                  <c:v>1.10493</c:v>
                </c:pt>
                <c:pt idx="13">
                  <c:v>1.10493</c:v>
                </c:pt>
                <c:pt idx="14">
                  <c:v>1.10493</c:v>
                </c:pt>
                <c:pt idx="15">
                  <c:v>1.10493</c:v>
                </c:pt>
                <c:pt idx="16">
                  <c:v>1.10493</c:v>
                </c:pt>
                <c:pt idx="17">
                  <c:v>1.10493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B39-400F-A83F-982FB8F98D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8092208"/>
        <c:axId val="628080072"/>
      </c:lineChart>
      <c:catAx>
        <c:axId val="6280922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8080072"/>
        <c:crosses val="autoZero"/>
        <c:auto val="1"/>
        <c:lblAlgn val="ctr"/>
        <c:lblOffset val="100"/>
        <c:noMultiLvlLbl val="0"/>
      </c:catAx>
      <c:valAx>
        <c:axId val="628080072"/>
        <c:scaling>
          <c:orientation val="minMax"/>
          <c:max val="30"/>
        </c:scaling>
        <c:delete val="0"/>
        <c:axPos val="l"/>
        <c:majorGridlines>
          <c:spPr>
            <a:ln w="317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600" b="1">
                    <a:solidFill>
                      <a:sysClr val="windowText" lastClr="000000"/>
                    </a:solidFill>
                  </a:rPr>
                  <a:t>Extinction (Mm-1)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out"/>
        <c:minorTickMark val="out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8092208"/>
        <c:crosses val="autoZero"/>
        <c:crossBetween val="between"/>
        <c:majorUnit val="5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legend>
      <c:legendPos val="r"/>
      <c:legendEntry>
        <c:idx val="1"/>
        <c:delete val="1"/>
      </c:legendEntry>
      <c:legendEntry>
        <c:idx val="3"/>
        <c:txPr>
          <a:bodyPr rot="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ayout>
        <c:manualLayout>
          <c:xMode val="edge"/>
          <c:yMode val="edge"/>
          <c:x val="0.58578543493900426"/>
          <c:y val="7.9604535455513339E-2"/>
          <c:w val="0.33539887554134207"/>
          <c:h val="0.14628647910563303"/>
        </c:manualLayout>
      </c:layout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502860701989173E-2"/>
          <c:y val="2.4940480192834298E-2"/>
          <c:w val="0.87851857082986995"/>
          <c:h val="0.91684817645204908"/>
        </c:manualLayout>
      </c:layout>
      <c:areaChart>
        <c:grouping val="stacked"/>
        <c:varyColors val="0"/>
        <c:ser>
          <c:idx val="1"/>
          <c:order val="0"/>
          <c:tx>
            <c:strRef>
              <c:f>'plotting data'!$R$1</c:f>
              <c:strCache>
                <c:ptCount val="1"/>
                <c:pt idx="0">
                  <c:v>Low Organic Carbon Mass Extinction (Mm-1)</c:v>
                </c:pt>
              </c:strCache>
            </c:strRef>
          </c:tx>
          <c:spPr>
            <a:noFill/>
            <a:ln w="25400">
              <a:noFill/>
            </a:ln>
            <a:effectLst/>
          </c:spPr>
          <c:cat>
            <c:numRef>
              <c:extLst>
                <c:ext xmlns:c15="http://schemas.microsoft.com/office/drawing/2012/chart" uri="{02D57815-91ED-43cb-92C2-25804820EDAC}">
                  <c15:fullRef>
                    <c15:sqref>'plotting data'!$M$2:$M$27</c15:sqref>
                  </c15:fullRef>
                </c:ext>
              </c:extLst>
              <c:f>('plotting data'!$M$3:$M$10,'plotting data'!$M$13:$M$22)</c:f>
              <c:numCache>
                <c:formatCode>General</c:formatCode>
                <c:ptCount val="18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'plotting data'!$R$80:$R$105</c15:sqref>
                  </c15:fullRef>
                </c:ext>
              </c:extLst>
              <c:f>('plotting data'!$R$81:$R$88,'plotting data'!$R$91:$R$100)</c:f>
              <c:numCache>
                <c:formatCode>0.00</c:formatCode>
                <c:ptCount val="18"/>
                <c:pt idx="0">
                  <c:v>2.1295340909090905</c:v>
                </c:pt>
                <c:pt idx="1">
                  <c:v>2.0080521739130428</c:v>
                </c:pt>
                <c:pt idx="2">
                  <c:v>1.8575808695652176</c:v>
                </c:pt>
                <c:pt idx="3">
                  <c:v>2.0355691304347827</c:v>
                </c:pt>
                <c:pt idx="4">
                  <c:v>1.5667718181818182</c:v>
                </c:pt>
                <c:pt idx="5">
                  <c:v>1.5972699999999997</c:v>
                </c:pt>
                <c:pt idx="6">
                  <c:v>1.4721895454545453</c:v>
                </c:pt>
                <c:pt idx="7">
                  <c:v>1.4414172727272729</c:v>
                </c:pt>
                <c:pt idx="8">
                  <c:v>1.636424761904762</c:v>
                </c:pt>
                <c:pt idx="9">
                  <c:v>1.4011836363636361</c:v>
                </c:pt>
                <c:pt idx="10">
                  <c:v>0.95237454545454525</c:v>
                </c:pt>
                <c:pt idx="11">
                  <c:v>1.3963221739130434</c:v>
                </c:pt>
                <c:pt idx="12">
                  <c:v>1.4270442857142855</c:v>
                </c:pt>
                <c:pt idx="13">
                  <c:v>1.1407034782608694</c:v>
                </c:pt>
                <c:pt idx="14">
                  <c:v>1.3254768181818184</c:v>
                </c:pt>
                <c:pt idx="15">
                  <c:v>1.1808078260869566</c:v>
                </c:pt>
                <c:pt idx="16">
                  <c:v>0.79602727272727269</c:v>
                </c:pt>
                <c:pt idx="17">
                  <c:v>1.116788695652174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B9-471C-AF4E-9799912E2765}"/>
            </c:ext>
          </c:extLst>
        </c:ser>
        <c:ser>
          <c:idx val="4"/>
          <c:order val="1"/>
          <c:tx>
            <c:strRef>
              <c:f>'plotting data'!$T$1</c:f>
              <c:strCache>
                <c:ptCount val="1"/>
                <c:pt idx="0">
                  <c:v>Low Light Absorbing Carbon Extinction (Mm-1)</c:v>
                </c:pt>
              </c:strCache>
            </c:strRef>
          </c:tx>
          <c:spPr>
            <a:noFill/>
            <a:ln w="25400">
              <a:noFill/>
            </a:ln>
            <a:effectLst/>
          </c:spPr>
          <c:cat>
            <c:numRef>
              <c:extLst>
                <c:ext xmlns:c15="http://schemas.microsoft.com/office/drawing/2012/chart" uri="{02D57815-91ED-43cb-92C2-25804820EDAC}">
                  <c15:fullRef>
                    <c15:sqref>'plotting data'!$M$2:$M$27</c15:sqref>
                  </c15:fullRef>
                </c:ext>
              </c:extLst>
              <c:f>('plotting data'!$M$3:$M$10,'plotting data'!$M$13:$M$22)</c:f>
              <c:numCache>
                <c:formatCode>General</c:formatCode>
                <c:ptCount val="18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'plotting data'!$T$80:$T$105</c15:sqref>
                  </c15:fullRef>
                </c:ext>
              </c:extLst>
              <c:f>('plotting data'!$T$81:$T$88,'plotting data'!$T$91:$T$100)</c:f>
              <c:numCache>
                <c:formatCode>0.00</c:formatCode>
                <c:ptCount val="18"/>
                <c:pt idx="0">
                  <c:v>0.86890909090909085</c:v>
                </c:pt>
                <c:pt idx="1">
                  <c:v>0.83556521739130429</c:v>
                </c:pt>
                <c:pt idx="2">
                  <c:v>0.81660869565217409</c:v>
                </c:pt>
                <c:pt idx="3">
                  <c:v>0.78256521739130425</c:v>
                </c:pt>
                <c:pt idx="4">
                  <c:v>0.74950000000000017</c:v>
                </c:pt>
                <c:pt idx="5">
                  <c:v>0.66825000000000012</c:v>
                </c:pt>
                <c:pt idx="6">
                  <c:v>0.68590909090909102</c:v>
                </c:pt>
                <c:pt idx="7">
                  <c:v>0.47090909090909089</c:v>
                </c:pt>
                <c:pt idx="8">
                  <c:v>0.53676190476190477</c:v>
                </c:pt>
                <c:pt idx="9">
                  <c:v>0.49490909090909091</c:v>
                </c:pt>
                <c:pt idx="10">
                  <c:v>0.30527272727272731</c:v>
                </c:pt>
                <c:pt idx="11">
                  <c:v>0.48152173913043483</c:v>
                </c:pt>
                <c:pt idx="12">
                  <c:v>0.26174761904761901</c:v>
                </c:pt>
                <c:pt idx="13">
                  <c:v>0.29840869565217387</c:v>
                </c:pt>
                <c:pt idx="14">
                  <c:v>0.44181363636363624</c:v>
                </c:pt>
                <c:pt idx="15">
                  <c:v>0.39113043478260862</c:v>
                </c:pt>
                <c:pt idx="16">
                  <c:v>0.41944999999999999</c:v>
                </c:pt>
                <c:pt idx="17">
                  <c:v>0.37661739130434785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7B9-471C-AF4E-9799912E2765}"/>
            </c:ext>
          </c:extLst>
        </c:ser>
        <c:ser>
          <c:idx val="2"/>
          <c:order val="2"/>
          <c:tx>
            <c:v>Observed - OCM</c:v>
          </c:tx>
          <c:spPr>
            <a:solidFill>
              <a:schemeClr val="accent6"/>
            </a:solidFill>
            <a:ln w="25400">
              <a:noFill/>
            </a:ln>
            <a:effectLst/>
          </c:spPr>
          <c:cat>
            <c:numRef>
              <c:extLst>
                <c:ext xmlns:c15="http://schemas.microsoft.com/office/drawing/2012/chart" uri="{02D57815-91ED-43cb-92C2-25804820EDAC}">
                  <c15:fullRef>
                    <c15:sqref>'plotting data'!$M$2:$M$27</c15:sqref>
                  </c15:fullRef>
                </c:ext>
              </c:extLst>
              <c:f>('plotting data'!$M$3:$M$10,'plotting data'!$M$13:$M$22)</c:f>
              <c:numCache>
                <c:formatCode>General</c:formatCode>
                <c:ptCount val="18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'plotting data'!$S$80:$S$105</c15:sqref>
                  </c15:fullRef>
                </c:ext>
              </c:extLst>
              <c:f>('plotting data'!$S$81:$S$88,'plotting data'!$S$91:$S$100)</c:f>
              <c:numCache>
                <c:formatCode>0.00</c:formatCode>
                <c:ptCount val="18"/>
                <c:pt idx="0">
                  <c:v>7.0571211264822145</c:v>
                </c:pt>
                <c:pt idx="1">
                  <c:v>8.719633659420289</c:v>
                </c:pt>
                <c:pt idx="2">
                  <c:v>8.6902024637681166</c:v>
                </c:pt>
                <c:pt idx="3">
                  <c:v>7.7762662862318832</c:v>
                </c:pt>
                <c:pt idx="4">
                  <c:v>5.7910907905138336</c:v>
                </c:pt>
                <c:pt idx="5">
                  <c:v>4.8643591666666675</c:v>
                </c:pt>
                <c:pt idx="6">
                  <c:v>9.0404182806324069</c:v>
                </c:pt>
                <c:pt idx="7">
                  <c:v>4.0063845454545453</c:v>
                </c:pt>
                <c:pt idx="8">
                  <c:v>6.5267756926406948</c:v>
                </c:pt>
                <c:pt idx="9">
                  <c:v>5.4345911462450589</c:v>
                </c:pt>
                <c:pt idx="10">
                  <c:v>4.0155593675889332</c:v>
                </c:pt>
                <c:pt idx="11">
                  <c:v>3.6912291304347828</c:v>
                </c:pt>
                <c:pt idx="12">
                  <c:v>5.046468896103895</c:v>
                </c:pt>
                <c:pt idx="13">
                  <c:v>2.7641923550724639</c:v>
                </c:pt>
                <c:pt idx="14">
                  <c:v>4.3749014426877455</c:v>
                </c:pt>
                <c:pt idx="15">
                  <c:v>4.6568365217391312</c:v>
                </c:pt>
                <c:pt idx="16">
                  <c:v>3.7989501185770744</c:v>
                </c:pt>
                <c:pt idx="17">
                  <c:v>3.4816788043478271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7B9-471C-AF4E-9799912E2765}"/>
            </c:ext>
          </c:extLst>
        </c:ser>
        <c:ser>
          <c:idx val="5"/>
          <c:order val="3"/>
          <c:tx>
            <c:v>Observed - LAC</c:v>
          </c:tx>
          <c:spPr>
            <a:solidFill>
              <a:schemeClr val="tx1">
                <a:lumMod val="50000"/>
                <a:lumOff val="50000"/>
              </a:schemeClr>
            </a:solidFill>
            <a:ln w="25400">
              <a:noFill/>
            </a:ln>
            <a:effectLst/>
          </c:spPr>
          <c:cat>
            <c:numRef>
              <c:extLst>
                <c:ext xmlns:c15="http://schemas.microsoft.com/office/drawing/2012/chart" uri="{02D57815-91ED-43cb-92C2-25804820EDAC}">
                  <c15:fullRef>
                    <c15:sqref>'plotting data'!$M$2:$M$27</c15:sqref>
                  </c15:fullRef>
                </c:ext>
              </c:extLst>
              <c:f>('plotting data'!$M$3:$M$10,'plotting data'!$M$13:$M$22)</c:f>
              <c:numCache>
                <c:formatCode>General</c:formatCode>
                <c:ptCount val="18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'plotting data'!$U$80:$U$105</c15:sqref>
                  </c15:fullRef>
                </c:ext>
              </c:extLst>
              <c:f>('plotting data'!$U$81:$U$88,'plotting data'!$U$91:$U$100)</c:f>
              <c:numCache>
                <c:formatCode>0.00</c:formatCode>
                <c:ptCount val="18"/>
                <c:pt idx="0">
                  <c:v>2.8681778656126484</c:v>
                </c:pt>
                <c:pt idx="1">
                  <c:v>2.8950597826086959</c:v>
                </c:pt>
                <c:pt idx="2">
                  <c:v>2.8206413043478262</c:v>
                </c:pt>
                <c:pt idx="3">
                  <c:v>2.5684764492753622</c:v>
                </c:pt>
                <c:pt idx="4">
                  <c:v>2.4904130434782612</c:v>
                </c:pt>
                <c:pt idx="5">
                  <c:v>2.1666249999999998</c:v>
                </c:pt>
                <c:pt idx="6">
                  <c:v>2.763047430830039</c:v>
                </c:pt>
                <c:pt idx="7">
                  <c:v>1.3428636363636366</c:v>
                </c:pt>
                <c:pt idx="8">
                  <c:v>1.9497835497835498</c:v>
                </c:pt>
                <c:pt idx="9">
                  <c:v>1.4970909090909086</c:v>
                </c:pt>
                <c:pt idx="10">
                  <c:v>1.3263359683794469</c:v>
                </c:pt>
                <c:pt idx="11">
                  <c:v>1.2331304347826086</c:v>
                </c:pt>
                <c:pt idx="12">
                  <c:v>1.6142478354978351</c:v>
                </c:pt>
                <c:pt idx="13">
                  <c:v>0.90125380434782598</c:v>
                </c:pt>
                <c:pt idx="14">
                  <c:v>1.1101428853754944</c:v>
                </c:pt>
                <c:pt idx="15">
                  <c:v>1.5010782608695654</c:v>
                </c:pt>
                <c:pt idx="16">
                  <c:v>1.2925065217391301</c:v>
                </c:pt>
                <c:pt idx="17">
                  <c:v>1.374636775362319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7B9-471C-AF4E-9799912E27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8092208"/>
        <c:axId val="628080072"/>
      </c:areaChart>
      <c:lineChart>
        <c:grouping val="standard"/>
        <c:varyColors val="0"/>
        <c:ser>
          <c:idx val="0"/>
          <c:order val="4"/>
          <c:tx>
            <c:v>Natural (OCM+LAC) - Clearest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Lit>
              <c:ptCount val="18"/>
              <c:pt idx="0">
                <c:v>2001</c:v>
              </c:pt>
              <c:pt idx="1">
                <c:v>2002</c:v>
              </c:pt>
              <c:pt idx="2">
                <c:v>2003</c:v>
              </c:pt>
              <c:pt idx="3">
                <c:v>2004</c:v>
              </c:pt>
              <c:pt idx="4">
                <c:v>2005</c:v>
              </c:pt>
              <c:pt idx="5">
                <c:v>2006</c:v>
              </c:pt>
              <c:pt idx="6">
                <c:v>2007</c:v>
              </c:pt>
              <c:pt idx="7">
                <c:v>2008</c:v>
              </c:pt>
              <c:pt idx="8">
                <c:v>2011</c:v>
              </c:pt>
              <c:pt idx="9">
                <c:v>2012</c:v>
              </c:pt>
              <c:pt idx="10">
                <c:v>2013</c:v>
              </c:pt>
              <c:pt idx="11">
                <c:v>2014</c:v>
              </c:pt>
              <c:pt idx="12">
                <c:v>2015</c:v>
              </c:pt>
              <c:pt idx="13">
                <c:v>2016</c:v>
              </c:pt>
              <c:pt idx="14">
                <c:v>2017</c:v>
              </c:pt>
              <c:pt idx="15">
                <c:v>2018</c:v>
              </c:pt>
              <c:pt idx="16">
                <c:v>2019</c:v>
              </c:pt>
              <c:pt idx="17">
                <c:v>2020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'plotting data'!$AI$80:$AI$105</c15:sqref>
                  </c15:fullRef>
                </c:ext>
              </c:extLst>
              <c:f>('plotting data'!$AI$81:$AI$88,'plotting data'!$AI$91:$AI$100)</c:f>
              <c:numCache>
                <c:formatCode>General</c:formatCode>
                <c:ptCount val="18"/>
                <c:pt idx="0">
                  <c:v>1.69353</c:v>
                </c:pt>
                <c:pt idx="1">
                  <c:v>1.69353</c:v>
                </c:pt>
                <c:pt idx="2">
                  <c:v>1.69353</c:v>
                </c:pt>
                <c:pt idx="3">
                  <c:v>1.69353</c:v>
                </c:pt>
                <c:pt idx="4">
                  <c:v>1.69353</c:v>
                </c:pt>
                <c:pt idx="5">
                  <c:v>1.69353</c:v>
                </c:pt>
                <c:pt idx="6">
                  <c:v>1.69353</c:v>
                </c:pt>
                <c:pt idx="7">
                  <c:v>1.69353</c:v>
                </c:pt>
                <c:pt idx="8">
                  <c:v>1.69353</c:v>
                </c:pt>
                <c:pt idx="9">
                  <c:v>1.69353</c:v>
                </c:pt>
                <c:pt idx="10">
                  <c:v>1.69353</c:v>
                </c:pt>
                <c:pt idx="11">
                  <c:v>1.69353</c:v>
                </c:pt>
                <c:pt idx="12">
                  <c:v>1.69353</c:v>
                </c:pt>
                <c:pt idx="13">
                  <c:v>1.69353</c:v>
                </c:pt>
                <c:pt idx="14">
                  <c:v>1.69353</c:v>
                </c:pt>
                <c:pt idx="15">
                  <c:v>1.69353</c:v>
                </c:pt>
                <c:pt idx="16">
                  <c:v>1.69353</c:v>
                </c:pt>
                <c:pt idx="17">
                  <c:v>1.69353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7B9-471C-AF4E-9799912E2765}"/>
            </c:ext>
          </c:extLst>
        </c:ser>
        <c:ser>
          <c:idx val="3"/>
          <c:order val="5"/>
          <c:tx>
            <c:v>Natural Routine + Episodic (OCM+LAC) - Most Impaired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strLit>
              <c:ptCount val="18"/>
              <c:pt idx="0">
                <c:v>2001</c:v>
              </c:pt>
              <c:pt idx="1">
                <c:v>2002</c:v>
              </c:pt>
              <c:pt idx="2">
                <c:v>2003</c:v>
              </c:pt>
              <c:pt idx="3">
                <c:v>2004</c:v>
              </c:pt>
              <c:pt idx="4">
                <c:v>2005</c:v>
              </c:pt>
              <c:pt idx="5">
                <c:v>2006</c:v>
              </c:pt>
              <c:pt idx="6">
                <c:v>2007</c:v>
              </c:pt>
              <c:pt idx="7">
                <c:v>2008</c:v>
              </c:pt>
              <c:pt idx="8">
                <c:v>2011</c:v>
              </c:pt>
              <c:pt idx="9">
                <c:v>2012</c:v>
              </c:pt>
              <c:pt idx="10">
                <c:v>2013</c:v>
              </c:pt>
              <c:pt idx="11">
                <c:v>2014</c:v>
              </c:pt>
              <c:pt idx="12">
                <c:v>2015</c:v>
              </c:pt>
              <c:pt idx="13">
                <c:v>2016</c:v>
              </c:pt>
              <c:pt idx="14">
                <c:v>2017</c:v>
              </c:pt>
              <c:pt idx="15">
                <c:v>2018</c:v>
              </c:pt>
              <c:pt idx="16">
                <c:v>2019</c:v>
              </c:pt>
              <c:pt idx="17">
                <c:v>2020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'plotting data'!$AJ$80:$AJ$105</c15:sqref>
                  </c15:fullRef>
                </c:ext>
              </c:extLst>
              <c:f>('plotting data'!$AJ$81:$AJ$88,'plotting data'!$AJ$91:$AJ$100)</c:f>
              <c:numCache>
                <c:formatCode>General</c:formatCode>
                <c:ptCount val="18"/>
                <c:pt idx="0">
                  <c:v>8.6833100000000005</c:v>
                </c:pt>
                <c:pt idx="1">
                  <c:v>8.6833100000000005</c:v>
                </c:pt>
                <c:pt idx="2">
                  <c:v>8.6833100000000005</c:v>
                </c:pt>
                <c:pt idx="3">
                  <c:v>8.6833100000000005</c:v>
                </c:pt>
                <c:pt idx="4">
                  <c:v>8.6833100000000005</c:v>
                </c:pt>
                <c:pt idx="5">
                  <c:v>8.6833100000000005</c:v>
                </c:pt>
                <c:pt idx="6">
                  <c:v>8.6833100000000005</c:v>
                </c:pt>
                <c:pt idx="7">
                  <c:v>8.6833100000000005</c:v>
                </c:pt>
                <c:pt idx="8">
                  <c:v>8.6833100000000005</c:v>
                </c:pt>
                <c:pt idx="9">
                  <c:v>8.6833100000000005</c:v>
                </c:pt>
                <c:pt idx="10">
                  <c:v>8.6833100000000005</c:v>
                </c:pt>
                <c:pt idx="11">
                  <c:v>8.6833100000000005</c:v>
                </c:pt>
                <c:pt idx="12">
                  <c:v>8.6833100000000005</c:v>
                </c:pt>
                <c:pt idx="13">
                  <c:v>8.6833100000000005</c:v>
                </c:pt>
                <c:pt idx="14">
                  <c:v>8.6833100000000005</c:v>
                </c:pt>
                <c:pt idx="15">
                  <c:v>8.6833100000000005</c:v>
                </c:pt>
                <c:pt idx="16">
                  <c:v>8.6833100000000005</c:v>
                </c:pt>
                <c:pt idx="17">
                  <c:v>8.6833100000000005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7B9-471C-AF4E-9799912E27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8092208"/>
        <c:axId val="628080072"/>
      </c:lineChart>
      <c:catAx>
        <c:axId val="6280922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8080072"/>
        <c:crosses val="autoZero"/>
        <c:auto val="1"/>
        <c:lblAlgn val="ctr"/>
        <c:lblOffset val="100"/>
        <c:noMultiLvlLbl val="0"/>
      </c:catAx>
      <c:valAx>
        <c:axId val="628080072"/>
        <c:scaling>
          <c:orientation val="minMax"/>
          <c:max val="25"/>
        </c:scaling>
        <c:delete val="0"/>
        <c:axPos val="l"/>
        <c:majorGridlines>
          <c:spPr>
            <a:ln w="317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600" b="1">
                    <a:solidFill>
                      <a:sysClr val="windowText" lastClr="000000"/>
                    </a:solidFill>
                  </a:rPr>
                  <a:t>Extinction (Mm-1)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out"/>
        <c:minorTickMark val="out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8092208"/>
        <c:crosses val="autoZero"/>
        <c:crossBetween val="between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legend>
      <c:legendPos val="r"/>
      <c:legendEntry>
        <c:idx val="2"/>
        <c:delete val="1"/>
      </c:legendEntry>
      <c:legendEntry>
        <c:idx val="3"/>
        <c:delete val="1"/>
      </c:legendEntry>
      <c:layout>
        <c:manualLayout>
          <c:xMode val="edge"/>
          <c:yMode val="edge"/>
          <c:x val="0.60766432112539726"/>
          <c:y val="4.5203983007178705E-2"/>
          <c:w val="0.3452863568434279"/>
          <c:h val="0.26710343303772255"/>
        </c:manualLayout>
      </c:layout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502860701989173E-2"/>
          <c:y val="2.4940480192834298E-2"/>
          <c:w val="0.87851857082986995"/>
          <c:h val="0.91684817645204908"/>
        </c:manualLayout>
      </c:layout>
      <c:areaChart>
        <c:grouping val="stacked"/>
        <c:varyColors val="0"/>
        <c:ser>
          <c:idx val="1"/>
          <c:order val="0"/>
          <c:tx>
            <c:strRef>
              <c:f>'plotting data'!$V$1</c:f>
              <c:strCache>
                <c:ptCount val="1"/>
                <c:pt idx="0">
                  <c:v>Low Coarse Mass Extinction (Mm-1)</c:v>
                </c:pt>
              </c:strCache>
            </c:strRef>
          </c:tx>
          <c:spPr>
            <a:noFill/>
            <a:ln w="25400">
              <a:noFill/>
            </a:ln>
            <a:effectLst/>
          </c:spPr>
          <c:cat>
            <c:numRef>
              <c:extLst>
                <c:ext xmlns:c15="http://schemas.microsoft.com/office/drawing/2012/chart" uri="{02D57815-91ED-43cb-92C2-25804820EDAC}">
                  <c15:fullRef>
                    <c15:sqref>'plotting data'!$M$2:$M$27</c15:sqref>
                  </c15:fullRef>
                </c:ext>
              </c:extLst>
              <c:f>('plotting data'!$M$3:$M$10,'plotting data'!$M$13:$M$22)</c:f>
              <c:numCache>
                <c:formatCode>General</c:formatCode>
                <c:ptCount val="18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'plotting data'!$V$80:$V$105</c15:sqref>
                  </c15:fullRef>
                </c:ext>
              </c:extLst>
              <c:f>('plotting data'!$V$81:$V$88,'plotting data'!$V$91:$V$100)</c:f>
              <c:numCache>
                <c:formatCode>0.00</c:formatCode>
                <c:ptCount val="18"/>
                <c:pt idx="0">
                  <c:v>1.1306009090909088</c:v>
                </c:pt>
                <c:pt idx="1">
                  <c:v>0.68542956521739129</c:v>
                </c:pt>
                <c:pt idx="2">
                  <c:v>0.96180956521739136</c:v>
                </c:pt>
                <c:pt idx="3">
                  <c:v>0.78483695652173913</c:v>
                </c:pt>
                <c:pt idx="4">
                  <c:v>0.60816636363636356</c:v>
                </c:pt>
                <c:pt idx="5">
                  <c:v>0.74032749999999992</c:v>
                </c:pt>
                <c:pt idx="6">
                  <c:v>0.70000636363636359</c:v>
                </c:pt>
                <c:pt idx="7">
                  <c:v>0.76009727272727268</c:v>
                </c:pt>
                <c:pt idx="8">
                  <c:v>0.85268190476190475</c:v>
                </c:pt>
                <c:pt idx="9">
                  <c:v>0.61345636363636358</c:v>
                </c:pt>
                <c:pt idx="10">
                  <c:v>0.66138272727272718</c:v>
                </c:pt>
                <c:pt idx="11">
                  <c:v>0.48968086956521734</c:v>
                </c:pt>
                <c:pt idx="12">
                  <c:v>0.50169142857142845</c:v>
                </c:pt>
                <c:pt idx="13">
                  <c:v>0.51882782608695666</c:v>
                </c:pt>
                <c:pt idx="14">
                  <c:v>0.40004409090909104</c:v>
                </c:pt>
                <c:pt idx="15">
                  <c:v>0.55446304347826081</c:v>
                </c:pt>
                <c:pt idx="16">
                  <c:v>0.40739090909090908</c:v>
                </c:pt>
                <c:pt idx="17">
                  <c:v>0.44189217391304347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E0-4932-B549-AB672535E70D}"/>
            </c:ext>
          </c:extLst>
        </c:ser>
        <c:ser>
          <c:idx val="2"/>
          <c:order val="1"/>
          <c:tx>
            <c:v>Observed</c:v>
          </c:tx>
          <c:spPr>
            <a:solidFill>
              <a:schemeClr val="accent3"/>
            </a:solidFill>
            <a:ln w="25400">
              <a:noFill/>
            </a:ln>
            <a:effectLst/>
          </c:spPr>
          <c:cat>
            <c:numRef>
              <c:extLst>
                <c:ext xmlns:c15="http://schemas.microsoft.com/office/drawing/2012/chart" uri="{02D57815-91ED-43cb-92C2-25804820EDAC}">
                  <c15:fullRef>
                    <c15:sqref>'plotting data'!$M$2:$M$27</c15:sqref>
                  </c15:fullRef>
                </c:ext>
              </c:extLst>
              <c:f>('plotting data'!$M$3:$M$10,'plotting data'!$M$13:$M$22)</c:f>
              <c:numCache>
                <c:formatCode>General</c:formatCode>
                <c:ptCount val="18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'plotting data'!$W$80:$W$105</c15:sqref>
                  </c15:fullRef>
                </c:ext>
              </c:extLst>
              <c:f>('plotting data'!$W$81:$W$88,'plotting data'!$W$91:$W$100)</c:f>
              <c:numCache>
                <c:formatCode>0.00</c:formatCode>
                <c:ptCount val="18"/>
                <c:pt idx="0">
                  <c:v>1.2864395256917003</c:v>
                </c:pt>
                <c:pt idx="1">
                  <c:v>1.4051179347826088</c:v>
                </c:pt>
                <c:pt idx="2">
                  <c:v>1.7144679347826086</c:v>
                </c:pt>
                <c:pt idx="3">
                  <c:v>1.3284855434782612</c:v>
                </c:pt>
                <c:pt idx="4">
                  <c:v>1.250899723320158</c:v>
                </c:pt>
                <c:pt idx="5">
                  <c:v>1.4951549999999996</c:v>
                </c:pt>
                <c:pt idx="6">
                  <c:v>1.7657040711462455</c:v>
                </c:pt>
                <c:pt idx="7">
                  <c:v>0.65521000000000018</c:v>
                </c:pt>
                <c:pt idx="8">
                  <c:v>1.0091080952380953</c:v>
                </c:pt>
                <c:pt idx="9">
                  <c:v>1.5703827667984198</c:v>
                </c:pt>
                <c:pt idx="10">
                  <c:v>1.0523094466403164</c:v>
                </c:pt>
                <c:pt idx="11">
                  <c:v>1.2793434782608699</c:v>
                </c:pt>
                <c:pt idx="12">
                  <c:v>0.92490311688311677</c:v>
                </c:pt>
                <c:pt idx="13">
                  <c:v>0.96948134057970969</c:v>
                </c:pt>
                <c:pt idx="14">
                  <c:v>1.0882002569169957</c:v>
                </c:pt>
                <c:pt idx="15">
                  <c:v>1.0483469565217387</c:v>
                </c:pt>
                <c:pt idx="16">
                  <c:v>0.9690034387351778</c:v>
                </c:pt>
                <c:pt idx="17">
                  <c:v>0.97808074275362333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FE0-4932-B549-AB672535E7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8092208"/>
        <c:axId val="628080072"/>
      </c:areaChart>
      <c:lineChart>
        <c:grouping val="standard"/>
        <c:varyColors val="0"/>
        <c:ser>
          <c:idx val="0"/>
          <c:order val="2"/>
          <c:tx>
            <c:v>Natural - Clearest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Lit>
              <c:ptCount val="18"/>
              <c:pt idx="0">
                <c:v>2001</c:v>
              </c:pt>
              <c:pt idx="1">
                <c:v>2002</c:v>
              </c:pt>
              <c:pt idx="2">
                <c:v>2003</c:v>
              </c:pt>
              <c:pt idx="3">
                <c:v>2004</c:v>
              </c:pt>
              <c:pt idx="4">
                <c:v>2005</c:v>
              </c:pt>
              <c:pt idx="5">
                <c:v>2006</c:v>
              </c:pt>
              <c:pt idx="6">
                <c:v>2007</c:v>
              </c:pt>
              <c:pt idx="7">
                <c:v>2008</c:v>
              </c:pt>
              <c:pt idx="8">
                <c:v>2011</c:v>
              </c:pt>
              <c:pt idx="9">
                <c:v>2012</c:v>
              </c:pt>
              <c:pt idx="10">
                <c:v>2013</c:v>
              </c:pt>
              <c:pt idx="11">
                <c:v>2014</c:v>
              </c:pt>
              <c:pt idx="12">
                <c:v>2015</c:v>
              </c:pt>
              <c:pt idx="13">
                <c:v>2016</c:v>
              </c:pt>
              <c:pt idx="14">
                <c:v>2017</c:v>
              </c:pt>
              <c:pt idx="15">
                <c:v>2018</c:v>
              </c:pt>
              <c:pt idx="16">
                <c:v>2019</c:v>
              </c:pt>
              <c:pt idx="17">
                <c:v>2020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'plotting data'!$AG$80:$AG$105</c15:sqref>
                  </c15:fullRef>
                </c:ext>
              </c:extLst>
              <c:f>('plotting data'!$AG$81:$AG$88,'plotting data'!$AG$91:$AG$100)</c:f>
              <c:numCache>
                <c:formatCode>General</c:formatCode>
                <c:ptCount val="18"/>
                <c:pt idx="0">
                  <c:v>0.63134000000000001</c:v>
                </c:pt>
                <c:pt idx="1">
                  <c:v>0.63134000000000001</c:v>
                </c:pt>
                <c:pt idx="2">
                  <c:v>0.63134000000000001</c:v>
                </c:pt>
                <c:pt idx="3">
                  <c:v>0.63134000000000001</c:v>
                </c:pt>
                <c:pt idx="4">
                  <c:v>0.63134000000000001</c:v>
                </c:pt>
                <c:pt idx="5">
                  <c:v>0.63134000000000001</c:v>
                </c:pt>
                <c:pt idx="6">
                  <c:v>0.63134000000000001</c:v>
                </c:pt>
                <c:pt idx="7">
                  <c:v>0.63134000000000001</c:v>
                </c:pt>
                <c:pt idx="8">
                  <c:v>0.63134000000000001</c:v>
                </c:pt>
                <c:pt idx="9">
                  <c:v>0.63134000000000001</c:v>
                </c:pt>
                <c:pt idx="10">
                  <c:v>0.63134000000000001</c:v>
                </c:pt>
                <c:pt idx="11">
                  <c:v>0.63134000000000001</c:v>
                </c:pt>
                <c:pt idx="12">
                  <c:v>0.63134000000000001</c:v>
                </c:pt>
                <c:pt idx="13">
                  <c:v>0.63134000000000001</c:v>
                </c:pt>
                <c:pt idx="14">
                  <c:v>0.63134000000000001</c:v>
                </c:pt>
                <c:pt idx="15">
                  <c:v>0.63134000000000001</c:v>
                </c:pt>
                <c:pt idx="16">
                  <c:v>0.63134000000000001</c:v>
                </c:pt>
                <c:pt idx="17">
                  <c:v>0.63134000000000001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FE0-4932-B549-AB672535E70D}"/>
            </c:ext>
          </c:extLst>
        </c:ser>
        <c:ser>
          <c:idx val="3"/>
          <c:order val="3"/>
          <c:tx>
            <c:v>Natural Routine + Episodic - Most Impaired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strLit>
              <c:ptCount val="18"/>
              <c:pt idx="0">
                <c:v>2001</c:v>
              </c:pt>
              <c:pt idx="1">
                <c:v>2002</c:v>
              </c:pt>
              <c:pt idx="2">
                <c:v>2003</c:v>
              </c:pt>
              <c:pt idx="3">
                <c:v>2004</c:v>
              </c:pt>
              <c:pt idx="4">
                <c:v>2005</c:v>
              </c:pt>
              <c:pt idx="5">
                <c:v>2006</c:v>
              </c:pt>
              <c:pt idx="6">
                <c:v>2007</c:v>
              </c:pt>
              <c:pt idx="7">
                <c:v>2008</c:v>
              </c:pt>
              <c:pt idx="8">
                <c:v>2011</c:v>
              </c:pt>
              <c:pt idx="9">
                <c:v>2012</c:v>
              </c:pt>
              <c:pt idx="10">
                <c:v>2013</c:v>
              </c:pt>
              <c:pt idx="11">
                <c:v>2014</c:v>
              </c:pt>
              <c:pt idx="12">
                <c:v>2015</c:v>
              </c:pt>
              <c:pt idx="13">
                <c:v>2016</c:v>
              </c:pt>
              <c:pt idx="14">
                <c:v>2017</c:v>
              </c:pt>
              <c:pt idx="15">
                <c:v>2018</c:v>
              </c:pt>
              <c:pt idx="16">
                <c:v>2019</c:v>
              </c:pt>
              <c:pt idx="17">
                <c:v>2020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'plotting data'!$AH$80:$AH$105</c15:sqref>
                  </c15:fullRef>
                </c:ext>
              </c:extLst>
              <c:f>('plotting data'!$AH$81:$AH$88,'plotting data'!$AH$91:$AH$100)</c:f>
              <c:numCache>
                <c:formatCode>General</c:formatCode>
                <c:ptCount val="18"/>
                <c:pt idx="0">
                  <c:v>2.0667599999999999</c:v>
                </c:pt>
                <c:pt idx="1">
                  <c:v>2.0667599999999999</c:v>
                </c:pt>
                <c:pt idx="2">
                  <c:v>2.0667599999999999</c:v>
                </c:pt>
                <c:pt idx="3">
                  <c:v>2.0667599999999999</c:v>
                </c:pt>
                <c:pt idx="4">
                  <c:v>2.0667599999999999</c:v>
                </c:pt>
                <c:pt idx="5">
                  <c:v>2.0667599999999999</c:v>
                </c:pt>
                <c:pt idx="6">
                  <c:v>2.0667599999999999</c:v>
                </c:pt>
                <c:pt idx="7">
                  <c:v>2.0667599999999999</c:v>
                </c:pt>
                <c:pt idx="8">
                  <c:v>2.0667599999999999</c:v>
                </c:pt>
                <c:pt idx="9">
                  <c:v>2.0667599999999999</c:v>
                </c:pt>
                <c:pt idx="10">
                  <c:v>2.0667599999999999</c:v>
                </c:pt>
                <c:pt idx="11">
                  <c:v>2.0667599999999999</c:v>
                </c:pt>
                <c:pt idx="12">
                  <c:v>2.0667599999999999</c:v>
                </c:pt>
                <c:pt idx="13">
                  <c:v>2.0667599999999999</c:v>
                </c:pt>
                <c:pt idx="14">
                  <c:v>2.0667599999999999</c:v>
                </c:pt>
                <c:pt idx="15">
                  <c:v>2.0667599999999999</c:v>
                </c:pt>
                <c:pt idx="16">
                  <c:v>2.0667599999999999</c:v>
                </c:pt>
                <c:pt idx="17">
                  <c:v>2.0667599999999999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FE0-4932-B549-AB672535E7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8092208"/>
        <c:axId val="628080072"/>
      </c:lineChart>
      <c:catAx>
        <c:axId val="6280922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8080072"/>
        <c:crosses val="autoZero"/>
        <c:auto val="1"/>
        <c:lblAlgn val="ctr"/>
        <c:lblOffset val="100"/>
        <c:noMultiLvlLbl val="0"/>
      </c:catAx>
      <c:valAx>
        <c:axId val="628080072"/>
        <c:scaling>
          <c:orientation val="minMax"/>
          <c:max val="9"/>
        </c:scaling>
        <c:delete val="0"/>
        <c:axPos val="l"/>
        <c:majorGridlines>
          <c:spPr>
            <a:ln w="317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600" b="1">
                    <a:solidFill>
                      <a:sysClr val="windowText" lastClr="000000"/>
                    </a:solidFill>
                  </a:rPr>
                  <a:t>Extinction (Mm-1)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out"/>
        <c:minorTickMark val="out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8092208"/>
        <c:crosses val="autoZero"/>
        <c:crossBetween val="between"/>
        <c:majorUnit val="1"/>
        <c:minorUnit val="0.5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legend>
      <c:legendPos val="r"/>
      <c:legendEntry>
        <c:idx val="1"/>
        <c:delete val="1"/>
      </c:legendEntry>
      <c:layout>
        <c:manualLayout>
          <c:xMode val="edge"/>
          <c:yMode val="edge"/>
          <c:x val="0.50356605740859361"/>
          <c:y val="7.9604535455513339E-2"/>
          <c:w val="0.41761825307175265"/>
          <c:h val="0.14224892027092972"/>
        </c:manualLayout>
      </c:layout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502860701989173E-2"/>
          <c:y val="2.4940480192834298E-2"/>
          <c:w val="0.87851857082986995"/>
          <c:h val="0.91684817645204908"/>
        </c:manualLayout>
      </c:layout>
      <c:areaChart>
        <c:grouping val="stacked"/>
        <c:varyColors val="0"/>
        <c:ser>
          <c:idx val="1"/>
          <c:order val="0"/>
          <c:tx>
            <c:strRef>
              <c:f>'plotting data'!$N$1</c:f>
              <c:strCache>
                <c:ptCount val="1"/>
                <c:pt idx="0">
                  <c:v>Low Sulfate Extinction (Mm-1)</c:v>
                </c:pt>
              </c:strCache>
            </c:strRef>
          </c:tx>
          <c:spPr>
            <a:noFill/>
            <a:ln w="25400">
              <a:noFill/>
            </a:ln>
            <a:effectLst/>
          </c:spPr>
          <c:cat>
            <c:numRef>
              <c:extLst>
                <c:ext xmlns:c15="http://schemas.microsoft.com/office/drawing/2012/chart" uri="{02D57815-91ED-43cb-92C2-25804820EDAC}">
                  <c15:fullRef>
                    <c15:sqref>'plotting data'!$M$2:$M$27</c15:sqref>
                  </c15:fullRef>
                </c:ext>
              </c:extLst>
              <c:f>('plotting data'!$M$2:$M$9,'plotting data'!$M$11:$M$22)</c:f>
              <c:numCache>
                <c:formatCode>General</c:formatCode>
                <c:ptCount val="20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'plotting data'!$N$106:$N$131</c15:sqref>
                  </c15:fullRef>
                </c:ext>
              </c:extLst>
              <c:f>('plotting data'!$N$106:$N$113,'plotting data'!$N$115:$N$126)</c:f>
              <c:numCache>
                <c:formatCode>0.00</c:formatCode>
                <c:ptCount val="20"/>
                <c:pt idx="0">
                  <c:v>5.0730304999999998</c:v>
                </c:pt>
                <c:pt idx="1">
                  <c:v>4.3964220000000003</c:v>
                </c:pt>
                <c:pt idx="2">
                  <c:v>4.6584604545454544</c:v>
                </c:pt>
                <c:pt idx="3">
                  <c:v>3.6867252173913045</c:v>
                </c:pt>
                <c:pt idx="4">
                  <c:v>4.3932613636363635</c:v>
                </c:pt>
                <c:pt idx="5">
                  <c:v>3.7873349999999997</c:v>
                </c:pt>
                <c:pt idx="6">
                  <c:v>3.3858763636363634</c:v>
                </c:pt>
                <c:pt idx="7">
                  <c:v>4.1401261904761908</c:v>
                </c:pt>
                <c:pt idx="8">
                  <c:v>2.2097510000000002</c:v>
                </c:pt>
                <c:pt idx="9">
                  <c:v>2.1615859090909093</c:v>
                </c:pt>
                <c:pt idx="10">
                  <c:v>3.3049679999999997</c:v>
                </c:pt>
                <c:pt idx="11">
                  <c:v>3.2846619047619052</c:v>
                </c:pt>
                <c:pt idx="12">
                  <c:v>3.0484756521739125</c:v>
                </c:pt>
                <c:pt idx="13">
                  <c:v>2.5889258333333331</c:v>
                </c:pt>
                <c:pt idx="14">
                  <c:v>2.5697940909090913</c:v>
                </c:pt>
                <c:pt idx="15">
                  <c:v>2.1128595238095236</c:v>
                </c:pt>
                <c:pt idx="16">
                  <c:v>2.5184047826086959</c:v>
                </c:pt>
                <c:pt idx="17">
                  <c:v>1.7637908695652176</c:v>
                </c:pt>
                <c:pt idx="18">
                  <c:v>1.9748233333333338</c:v>
                </c:pt>
                <c:pt idx="19">
                  <c:v>2.1512878260869566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3D-4F67-9D93-CD1277B30A8E}"/>
            </c:ext>
          </c:extLst>
        </c:ser>
        <c:ser>
          <c:idx val="2"/>
          <c:order val="1"/>
          <c:tx>
            <c:v>Observed</c:v>
          </c:tx>
          <c:spPr>
            <a:solidFill>
              <a:srgbClr val="FFFF00"/>
            </a:solidFill>
            <a:ln w="25400">
              <a:noFill/>
            </a:ln>
            <a:effectLst/>
          </c:spPr>
          <c:cat>
            <c:numRef>
              <c:extLst>
                <c:ext xmlns:c15="http://schemas.microsoft.com/office/drawing/2012/chart" uri="{02D57815-91ED-43cb-92C2-25804820EDAC}">
                  <c15:fullRef>
                    <c15:sqref>'plotting data'!$M$2:$M$27</c15:sqref>
                  </c15:fullRef>
                </c:ext>
              </c:extLst>
              <c:f>('plotting data'!$M$2:$M$9,'plotting data'!$M$11:$M$22)</c:f>
              <c:numCache>
                <c:formatCode>General</c:formatCode>
                <c:ptCount val="20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'plotting data'!$O$106:$O$131</c15:sqref>
                  </c15:fullRef>
                </c:ext>
              </c:extLst>
              <c:f>('plotting data'!$O$106:$O$113,'plotting data'!$O$115:$O$126)</c:f>
              <c:numCache>
                <c:formatCode>0.00</c:formatCode>
                <c:ptCount val="20"/>
                <c:pt idx="0">
                  <c:v>63.70540473809524</c:v>
                </c:pt>
                <c:pt idx="1">
                  <c:v>109.17561300000003</c:v>
                </c:pt>
                <c:pt idx="2">
                  <c:v>77.733555632411083</c:v>
                </c:pt>
                <c:pt idx="3">
                  <c:v>83.212731449275367</c:v>
                </c:pt>
                <c:pt idx="4">
                  <c:v>68.907974999999979</c:v>
                </c:pt>
                <c:pt idx="5">
                  <c:v>115.33354119047617</c:v>
                </c:pt>
                <c:pt idx="6">
                  <c:v>57.769844505928859</c:v>
                </c:pt>
                <c:pt idx="7">
                  <c:v>95.010903333333331</c:v>
                </c:pt>
                <c:pt idx="8">
                  <c:v>36.132697095238086</c:v>
                </c:pt>
                <c:pt idx="9">
                  <c:v>46.764568873517781</c:v>
                </c:pt>
                <c:pt idx="10">
                  <c:v>35.10388152380952</c:v>
                </c:pt>
                <c:pt idx="11">
                  <c:v>27.236291277056267</c:v>
                </c:pt>
                <c:pt idx="12">
                  <c:v>25.911393097826089</c:v>
                </c:pt>
                <c:pt idx="13">
                  <c:v>21.705236249999999</c:v>
                </c:pt>
                <c:pt idx="14">
                  <c:v>15.983619090909087</c:v>
                </c:pt>
                <c:pt idx="15">
                  <c:v>10.444292294372294</c:v>
                </c:pt>
                <c:pt idx="16">
                  <c:v>8.3325681340579685</c:v>
                </c:pt>
                <c:pt idx="17">
                  <c:v>11.14496538043478</c:v>
                </c:pt>
                <c:pt idx="18">
                  <c:v>8.789270303030305</c:v>
                </c:pt>
                <c:pt idx="19">
                  <c:v>7.7238859239130431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63D-4F67-9D93-CD1277B30A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8092208"/>
        <c:axId val="628080072"/>
      </c:areaChart>
      <c:lineChart>
        <c:grouping val="standard"/>
        <c:varyColors val="0"/>
        <c:ser>
          <c:idx val="0"/>
          <c:order val="2"/>
          <c:tx>
            <c:v>Natural - Clearest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Lit>
              <c:ptCount val="20"/>
              <c:pt idx="0">
                <c:v>2000</c:v>
              </c:pt>
              <c:pt idx="1">
                <c:v>2001</c:v>
              </c:pt>
              <c:pt idx="2">
                <c:v>2002</c:v>
              </c:pt>
              <c:pt idx="3">
                <c:v>2003</c:v>
              </c:pt>
              <c:pt idx="4">
                <c:v>2004</c:v>
              </c:pt>
              <c:pt idx="5">
                <c:v>2005</c:v>
              </c:pt>
              <c:pt idx="6">
                <c:v>2006</c:v>
              </c:pt>
              <c:pt idx="7">
                <c:v>2007</c:v>
              </c:pt>
              <c:pt idx="8">
                <c:v>2009</c:v>
              </c:pt>
              <c:pt idx="9">
                <c:v>2010</c:v>
              </c:pt>
              <c:pt idx="10">
                <c:v>2011</c:v>
              </c:pt>
              <c:pt idx="11">
                <c:v>2012</c:v>
              </c:pt>
              <c:pt idx="12">
                <c:v>2013</c:v>
              </c:pt>
              <c:pt idx="13">
                <c:v>2014</c:v>
              </c:pt>
              <c:pt idx="14">
                <c:v>2015</c:v>
              </c:pt>
              <c:pt idx="15">
                <c:v>2016</c:v>
              </c:pt>
              <c:pt idx="16">
                <c:v>2017</c:v>
              </c:pt>
              <c:pt idx="17">
                <c:v>2018</c:v>
              </c:pt>
              <c:pt idx="18">
                <c:v>2019</c:v>
              </c:pt>
              <c:pt idx="19">
                <c:v>2020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'plotting data'!$Y$106:$Y$131</c15:sqref>
                  </c15:fullRef>
                </c:ext>
              </c:extLst>
              <c:f>('plotting data'!$Y$106:$Y$113,'plotting data'!$Y$115:$Y$126)</c:f>
              <c:numCache>
                <c:formatCode>General</c:formatCode>
                <c:ptCount val="20"/>
                <c:pt idx="0">
                  <c:v>0.39477000000000001</c:v>
                </c:pt>
                <c:pt idx="1">
                  <c:v>0.39477000000000001</c:v>
                </c:pt>
                <c:pt idx="2">
                  <c:v>0.39477000000000001</c:v>
                </c:pt>
                <c:pt idx="3">
                  <c:v>0.39477000000000001</c:v>
                </c:pt>
                <c:pt idx="4">
                  <c:v>0.39477000000000001</c:v>
                </c:pt>
                <c:pt idx="5">
                  <c:v>0.39477000000000001</c:v>
                </c:pt>
                <c:pt idx="6">
                  <c:v>0.39477000000000001</c:v>
                </c:pt>
                <c:pt idx="7">
                  <c:v>0.39477000000000001</c:v>
                </c:pt>
                <c:pt idx="8">
                  <c:v>0.39477000000000001</c:v>
                </c:pt>
                <c:pt idx="9">
                  <c:v>0.39477000000000001</c:v>
                </c:pt>
                <c:pt idx="10">
                  <c:v>0.39477000000000001</c:v>
                </c:pt>
                <c:pt idx="11">
                  <c:v>0.39477000000000001</c:v>
                </c:pt>
                <c:pt idx="12">
                  <c:v>0.39477000000000001</c:v>
                </c:pt>
                <c:pt idx="13">
                  <c:v>0.39477000000000001</c:v>
                </c:pt>
                <c:pt idx="14">
                  <c:v>0.39477000000000001</c:v>
                </c:pt>
                <c:pt idx="15">
                  <c:v>0.39477000000000001</c:v>
                </c:pt>
                <c:pt idx="16">
                  <c:v>0.39477000000000001</c:v>
                </c:pt>
                <c:pt idx="17">
                  <c:v>0.39477000000000001</c:v>
                </c:pt>
                <c:pt idx="18">
                  <c:v>0.39477000000000001</c:v>
                </c:pt>
                <c:pt idx="19">
                  <c:v>0.39477000000000001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63D-4F67-9D93-CD1277B30A8E}"/>
            </c:ext>
          </c:extLst>
        </c:ser>
        <c:ser>
          <c:idx val="3"/>
          <c:order val="3"/>
          <c:tx>
            <c:v>Natural Routine - Most Impaired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strLit>
              <c:ptCount val="20"/>
              <c:pt idx="0">
                <c:v>2000</c:v>
              </c:pt>
              <c:pt idx="1">
                <c:v>2001</c:v>
              </c:pt>
              <c:pt idx="2">
                <c:v>2002</c:v>
              </c:pt>
              <c:pt idx="3">
                <c:v>2003</c:v>
              </c:pt>
              <c:pt idx="4">
                <c:v>2004</c:v>
              </c:pt>
              <c:pt idx="5">
                <c:v>2005</c:v>
              </c:pt>
              <c:pt idx="6">
                <c:v>2006</c:v>
              </c:pt>
              <c:pt idx="7">
                <c:v>2007</c:v>
              </c:pt>
              <c:pt idx="8">
                <c:v>2009</c:v>
              </c:pt>
              <c:pt idx="9">
                <c:v>2010</c:v>
              </c:pt>
              <c:pt idx="10">
                <c:v>2011</c:v>
              </c:pt>
              <c:pt idx="11">
                <c:v>2012</c:v>
              </c:pt>
              <c:pt idx="12">
                <c:v>2013</c:v>
              </c:pt>
              <c:pt idx="13">
                <c:v>2014</c:v>
              </c:pt>
              <c:pt idx="14">
                <c:v>2015</c:v>
              </c:pt>
              <c:pt idx="15">
                <c:v>2016</c:v>
              </c:pt>
              <c:pt idx="16">
                <c:v>2017</c:v>
              </c:pt>
              <c:pt idx="17">
                <c:v>2018</c:v>
              </c:pt>
              <c:pt idx="18">
                <c:v>2019</c:v>
              </c:pt>
              <c:pt idx="19">
                <c:v>2020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'plotting data'!$Z$106:$Z$131</c15:sqref>
                  </c15:fullRef>
                </c:ext>
              </c:extLst>
              <c:f>('plotting data'!$Z$106:$Z$113,'plotting data'!$Z$115:$Z$126)</c:f>
              <c:numCache>
                <c:formatCode>General</c:formatCode>
                <c:ptCount val="20"/>
                <c:pt idx="0">
                  <c:v>5.0907600000000004</c:v>
                </c:pt>
                <c:pt idx="1">
                  <c:v>5.0907600000000004</c:v>
                </c:pt>
                <c:pt idx="2">
                  <c:v>5.0907600000000004</c:v>
                </c:pt>
                <c:pt idx="3">
                  <c:v>5.0907600000000004</c:v>
                </c:pt>
                <c:pt idx="4">
                  <c:v>5.0907600000000004</c:v>
                </c:pt>
                <c:pt idx="5">
                  <c:v>5.0907600000000004</c:v>
                </c:pt>
                <c:pt idx="6">
                  <c:v>5.0907600000000004</c:v>
                </c:pt>
                <c:pt idx="7">
                  <c:v>5.0907600000000004</c:v>
                </c:pt>
                <c:pt idx="8">
                  <c:v>5.0907600000000004</c:v>
                </c:pt>
                <c:pt idx="9">
                  <c:v>5.0907600000000004</c:v>
                </c:pt>
                <c:pt idx="10">
                  <c:v>5.0907600000000004</c:v>
                </c:pt>
                <c:pt idx="11">
                  <c:v>5.0907600000000004</c:v>
                </c:pt>
                <c:pt idx="12">
                  <c:v>5.0907600000000004</c:v>
                </c:pt>
                <c:pt idx="13">
                  <c:v>5.0907600000000004</c:v>
                </c:pt>
                <c:pt idx="14">
                  <c:v>5.0907600000000004</c:v>
                </c:pt>
                <c:pt idx="15">
                  <c:v>5.0907600000000004</c:v>
                </c:pt>
                <c:pt idx="16">
                  <c:v>5.0907600000000004</c:v>
                </c:pt>
                <c:pt idx="17">
                  <c:v>5.0907600000000004</c:v>
                </c:pt>
                <c:pt idx="18">
                  <c:v>5.0907600000000004</c:v>
                </c:pt>
                <c:pt idx="19">
                  <c:v>5.0907600000000004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63D-4F67-9D93-CD1277B30A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8092208"/>
        <c:axId val="628080072"/>
      </c:lineChart>
      <c:catAx>
        <c:axId val="6280922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8080072"/>
        <c:crosses val="autoZero"/>
        <c:auto val="1"/>
        <c:lblAlgn val="ctr"/>
        <c:lblOffset val="100"/>
        <c:noMultiLvlLbl val="0"/>
      </c:catAx>
      <c:valAx>
        <c:axId val="628080072"/>
        <c:scaling>
          <c:orientation val="minMax"/>
          <c:max val="195"/>
          <c:min val="0"/>
        </c:scaling>
        <c:delete val="0"/>
        <c:axPos val="l"/>
        <c:majorGridlines>
          <c:spPr>
            <a:ln w="317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600" b="1">
                    <a:solidFill>
                      <a:sysClr val="windowText" lastClr="000000"/>
                    </a:solidFill>
                  </a:rPr>
                  <a:t>Extinction (Mm-1)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out"/>
        <c:minorTickMark val="out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8092208"/>
        <c:crosses val="autoZero"/>
        <c:crossBetween val="between"/>
        <c:majorUnit val="10"/>
        <c:minorUnit val="5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legend>
      <c:legendPos val="r"/>
      <c:legendEntry>
        <c:idx val="1"/>
        <c:delete val="1"/>
      </c:legendEntry>
      <c:layout>
        <c:manualLayout>
          <c:xMode val="edge"/>
          <c:yMode val="edge"/>
          <c:x val="0.58725363810919018"/>
          <c:y val="7.9604535455513339E-2"/>
          <c:w val="0.3339306723711562"/>
          <c:h val="0.1402301408535781"/>
        </c:manualLayout>
      </c:layout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502860701989173E-2"/>
          <c:y val="2.4940480192834298E-2"/>
          <c:w val="0.87851857082986995"/>
          <c:h val="0.91684817645204908"/>
        </c:manualLayout>
      </c:layout>
      <c:areaChart>
        <c:grouping val="stacked"/>
        <c:varyColors val="0"/>
        <c:ser>
          <c:idx val="1"/>
          <c:order val="0"/>
          <c:tx>
            <c:strRef>
              <c:f>'plotting data'!$P$1</c:f>
              <c:strCache>
                <c:ptCount val="1"/>
                <c:pt idx="0">
                  <c:v>Low Nitrate Extinction (Mm-1)</c:v>
                </c:pt>
              </c:strCache>
            </c:strRef>
          </c:tx>
          <c:spPr>
            <a:noFill/>
            <a:ln w="25400">
              <a:noFill/>
            </a:ln>
            <a:effectLst/>
          </c:spPr>
          <c:cat>
            <c:numRef>
              <c:extLst>
                <c:ext xmlns:c15="http://schemas.microsoft.com/office/drawing/2012/chart" uri="{02D57815-91ED-43cb-92C2-25804820EDAC}">
                  <c15:fullRef>
                    <c15:sqref>'plotting data'!$M$2:$M$27</c15:sqref>
                  </c15:fullRef>
                </c:ext>
              </c:extLst>
              <c:f>('plotting data'!$M$2:$M$9,'plotting data'!$M$11:$M$22)</c:f>
              <c:numCache>
                <c:formatCode>General</c:formatCode>
                <c:ptCount val="20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'plotting data'!$P$106:$P$131</c15:sqref>
                  </c15:fullRef>
                </c:ext>
              </c:extLst>
              <c:f>('plotting data'!$P$106:$P$113,'plotting data'!$P$115:$P$126)</c:f>
              <c:numCache>
                <c:formatCode>0.00</c:formatCode>
                <c:ptCount val="20"/>
                <c:pt idx="0">
                  <c:v>1.2223635000000002</c:v>
                </c:pt>
                <c:pt idx="1">
                  <c:v>1.2348465000000002</c:v>
                </c:pt>
                <c:pt idx="2">
                  <c:v>1.1721622727272727</c:v>
                </c:pt>
                <c:pt idx="3">
                  <c:v>0.87457130434782626</c:v>
                </c:pt>
                <c:pt idx="4">
                  <c:v>1.263665909090909</c:v>
                </c:pt>
                <c:pt idx="5">
                  <c:v>0.84786649999999997</c:v>
                </c:pt>
                <c:pt idx="6">
                  <c:v>0.77854500000000004</c:v>
                </c:pt>
                <c:pt idx="7">
                  <c:v>0.58931904761904763</c:v>
                </c:pt>
                <c:pt idx="8">
                  <c:v>0.77767500000000001</c:v>
                </c:pt>
                <c:pt idx="9">
                  <c:v>0.62834727272727264</c:v>
                </c:pt>
                <c:pt idx="10">
                  <c:v>0.99075100000000005</c:v>
                </c:pt>
                <c:pt idx="11">
                  <c:v>0.94851904761904771</c:v>
                </c:pt>
                <c:pt idx="12">
                  <c:v>0.79580826086956546</c:v>
                </c:pt>
                <c:pt idx="13">
                  <c:v>0.74314124999999998</c:v>
                </c:pt>
                <c:pt idx="14">
                  <c:v>0.72080954545454545</c:v>
                </c:pt>
                <c:pt idx="15">
                  <c:v>1.0996142857142861</c:v>
                </c:pt>
                <c:pt idx="16">
                  <c:v>1.0783543478260869</c:v>
                </c:pt>
                <c:pt idx="17">
                  <c:v>0.78621913043478275</c:v>
                </c:pt>
                <c:pt idx="18">
                  <c:v>0.70510238095238087</c:v>
                </c:pt>
                <c:pt idx="19">
                  <c:v>1.1181734782608697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D7-425B-9E4E-C68A6342BBD9}"/>
            </c:ext>
          </c:extLst>
        </c:ser>
        <c:ser>
          <c:idx val="2"/>
          <c:order val="1"/>
          <c:tx>
            <c:v>Observed</c:v>
          </c:tx>
          <c:spPr>
            <a:solidFill>
              <a:schemeClr val="accent2"/>
            </a:solidFill>
            <a:ln w="25400">
              <a:noFill/>
            </a:ln>
            <a:effectLst/>
          </c:spPr>
          <c:cat>
            <c:numRef>
              <c:extLst>
                <c:ext xmlns:c15="http://schemas.microsoft.com/office/drawing/2012/chart" uri="{02D57815-91ED-43cb-92C2-25804820EDAC}">
                  <c15:fullRef>
                    <c15:sqref>'plotting data'!$M$2:$M$27</c15:sqref>
                  </c15:fullRef>
                </c:ext>
              </c:extLst>
              <c:f>('plotting data'!$M$2:$M$9,'plotting data'!$M$11:$M$22)</c:f>
              <c:numCache>
                <c:formatCode>General</c:formatCode>
                <c:ptCount val="20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'plotting data'!$Q$106:$Q$131</c15:sqref>
                  </c15:fullRef>
                </c:ext>
              </c:extLst>
              <c:f>('plotting data'!$Q$106:$Q$113,'plotting data'!$Q$115:$Q$126)</c:f>
              <c:numCache>
                <c:formatCode>0.00</c:formatCode>
                <c:ptCount val="20"/>
                <c:pt idx="0">
                  <c:v>8.1467584047619042</c:v>
                </c:pt>
                <c:pt idx="1">
                  <c:v>5.4633715000000009</c:v>
                </c:pt>
                <c:pt idx="2">
                  <c:v>10.422944683794466</c:v>
                </c:pt>
                <c:pt idx="3">
                  <c:v>7.260582862318838</c:v>
                </c:pt>
                <c:pt idx="4">
                  <c:v>6.1782445454545467</c:v>
                </c:pt>
                <c:pt idx="5">
                  <c:v>1.7146725476190476</c:v>
                </c:pt>
                <c:pt idx="6">
                  <c:v>5.980466739130434</c:v>
                </c:pt>
                <c:pt idx="7">
                  <c:v>3.8006447619047621</c:v>
                </c:pt>
                <c:pt idx="8">
                  <c:v>5.9606516666666671</c:v>
                </c:pt>
                <c:pt idx="9">
                  <c:v>3.2406796837944669</c:v>
                </c:pt>
                <c:pt idx="10">
                  <c:v>3.7041570952380956</c:v>
                </c:pt>
                <c:pt idx="11">
                  <c:v>8.6615418614718624</c:v>
                </c:pt>
                <c:pt idx="12">
                  <c:v>7.1785725724637661</c:v>
                </c:pt>
                <c:pt idx="13">
                  <c:v>8.2724783333333303</c:v>
                </c:pt>
                <c:pt idx="14">
                  <c:v>8.6331095454545448</c:v>
                </c:pt>
                <c:pt idx="15">
                  <c:v>9.0100593506493496</c:v>
                </c:pt>
                <c:pt idx="16">
                  <c:v>10.250169818840581</c:v>
                </c:pt>
                <c:pt idx="17">
                  <c:v>9.2016412862318866</c:v>
                </c:pt>
                <c:pt idx="18">
                  <c:v>7.9988680735930746</c:v>
                </c:pt>
                <c:pt idx="19">
                  <c:v>6.9929198550724632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8D7-425B-9E4E-C68A6342BB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8092208"/>
        <c:axId val="628080072"/>
      </c:areaChart>
      <c:lineChart>
        <c:grouping val="standard"/>
        <c:varyColors val="0"/>
        <c:ser>
          <c:idx val="0"/>
          <c:order val="2"/>
          <c:tx>
            <c:v>Natural - Clearest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Lit>
              <c:ptCount val="20"/>
              <c:pt idx="0">
                <c:v>2000</c:v>
              </c:pt>
              <c:pt idx="1">
                <c:v>2001</c:v>
              </c:pt>
              <c:pt idx="2">
                <c:v>2002</c:v>
              </c:pt>
              <c:pt idx="3">
                <c:v>2003</c:v>
              </c:pt>
              <c:pt idx="4">
                <c:v>2004</c:v>
              </c:pt>
              <c:pt idx="5">
                <c:v>2005</c:v>
              </c:pt>
              <c:pt idx="6">
                <c:v>2006</c:v>
              </c:pt>
              <c:pt idx="7">
                <c:v>2007</c:v>
              </c:pt>
              <c:pt idx="8">
                <c:v>2009</c:v>
              </c:pt>
              <c:pt idx="9">
                <c:v>2010</c:v>
              </c:pt>
              <c:pt idx="10">
                <c:v>2011</c:v>
              </c:pt>
              <c:pt idx="11">
                <c:v>2012</c:v>
              </c:pt>
              <c:pt idx="12">
                <c:v>2013</c:v>
              </c:pt>
              <c:pt idx="13">
                <c:v>2014</c:v>
              </c:pt>
              <c:pt idx="14">
                <c:v>2015</c:v>
              </c:pt>
              <c:pt idx="15">
                <c:v>2016</c:v>
              </c:pt>
              <c:pt idx="16">
                <c:v>2017</c:v>
              </c:pt>
              <c:pt idx="17">
                <c:v>2018</c:v>
              </c:pt>
              <c:pt idx="18">
                <c:v>2019</c:v>
              </c:pt>
              <c:pt idx="19">
                <c:v>2020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'plotting data'!$AA$106:$AA$131</c15:sqref>
                  </c15:fullRef>
                </c:ext>
              </c:extLst>
              <c:f>('plotting data'!$AA$106:$AA$113,'plotting data'!$AA$115:$AA$126)</c:f>
              <c:numCache>
                <c:formatCode>General</c:formatCode>
                <c:ptCount val="20"/>
                <c:pt idx="0">
                  <c:v>0.25933</c:v>
                </c:pt>
                <c:pt idx="1">
                  <c:v>0.25933</c:v>
                </c:pt>
                <c:pt idx="2">
                  <c:v>0.25933</c:v>
                </c:pt>
                <c:pt idx="3">
                  <c:v>0.25933</c:v>
                </c:pt>
                <c:pt idx="4">
                  <c:v>0.25933</c:v>
                </c:pt>
                <c:pt idx="5">
                  <c:v>0.25933</c:v>
                </c:pt>
                <c:pt idx="6">
                  <c:v>0.25933</c:v>
                </c:pt>
                <c:pt idx="7">
                  <c:v>0.25933</c:v>
                </c:pt>
                <c:pt idx="8">
                  <c:v>0.25933</c:v>
                </c:pt>
                <c:pt idx="9">
                  <c:v>0.25933</c:v>
                </c:pt>
                <c:pt idx="10">
                  <c:v>0.25933</c:v>
                </c:pt>
                <c:pt idx="11">
                  <c:v>0.25933</c:v>
                </c:pt>
                <c:pt idx="12">
                  <c:v>0.25933</c:v>
                </c:pt>
                <c:pt idx="13">
                  <c:v>0.25933</c:v>
                </c:pt>
                <c:pt idx="14">
                  <c:v>0.25933</c:v>
                </c:pt>
                <c:pt idx="15">
                  <c:v>0.25933</c:v>
                </c:pt>
                <c:pt idx="16">
                  <c:v>0.25933</c:v>
                </c:pt>
                <c:pt idx="17">
                  <c:v>0.25933</c:v>
                </c:pt>
                <c:pt idx="18">
                  <c:v>0.25933</c:v>
                </c:pt>
                <c:pt idx="19">
                  <c:v>0.25933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8D7-425B-9E4E-C68A6342BBD9}"/>
            </c:ext>
          </c:extLst>
        </c:ser>
        <c:ser>
          <c:idx val="3"/>
          <c:order val="3"/>
          <c:tx>
            <c:v>Natural Routine - Most Impaired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strLit>
              <c:ptCount val="20"/>
              <c:pt idx="0">
                <c:v>2000</c:v>
              </c:pt>
              <c:pt idx="1">
                <c:v>2001</c:v>
              </c:pt>
              <c:pt idx="2">
                <c:v>2002</c:v>
              </c:pt>
              <c:pt idx="3">
                <c:v>2003</c:v>
              </c:pt>
              <c:pt idx="4">
                <c:v>2004</c:v>
              </c:pt>
              <c:pt idx="5">
                <c:v>2005</c:v>
              </c:pt>
              <c:pt idx="6">
                <c:v>2006</c:v>
              </c:pt>
              <c:pt idx="7">
                <c:v>2007</c:v>
              </c:pt>
              <c:pt idx="8">
                <c:v>2009</c:v>
              </c:pt>
              <c:pt idx="9">
                <c:v>2010</c:v>
              </c:pt>
              <c:pt idx="10">
                <c:v>2011</c:v>
              </c:pt>
              <c:pt idx="11">
                <c:v>2012</c:v>
              </c:pt>
              <c:pt idx="12">
                <c:v>2013</c:v>
              </c:pt>
              <c:pt idx="13">
                <c:v>2014</c:v>
              </c:pt>
              <c:pt idx="14">
                <c:v>2015</c:v>
              </c:pt>
              <c:pt idx="15">
                <c:v>2016</c:v>
              </c:pt>
              <c:pt idx="16">
                <c:v>2017</c:v>
              </c:pt>
              <c:pt idx="17">
                <c:v>2018</c:v>
              </c:pt>
              <c:pt idx="18">
                <c:v>2019</c:v>
              </c:pt>
              <c:pt idx="19">
                <c:v>2020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'plotting data'!$AB$106:$AB$131</c15:sqref>
                  </c15:fullRef>
                </c:ext>
              </c:extLst>
              <c:f>('plotting data'!$AB$106:$AB$113,'plotting data'!$AB$115:$AB$126)</c:f>
              <c:numCache>
                <c:formatCode>General</c:formatCode>
                <c:ptCount val="20"/>
                <c:pt idx="0">
                  <c:v>1.4946900000000001</c:v>
                </c:pt>
                <c:pt idx="1">
                  <c:v>1.4946900000000001</c:v>
                </c:pt>
                <c:pt idx="2">
                  <c:v>1.4946900000000001</c:v>
                </c:pt>
                <c:pt idx="3">
                  <c:v>1.4946900000000001</c:v>
                </c:pt>
                <c:pt idx="4">
                  <c:v>1.4946900000000001</c:v>
                </c:pt>
                <c:pt idx="5">
                  <c:v>1.4946900000000001</c:v>
                </c:pt>
                <c:pt idx="6">
                  <c:v>1.4946900000000001</c:v>
                </c:pt>
                <c:pt idx="7">
                  <c:v>1.4946900000000001</c:v>
                </c:pt>
                <c:pt idx="8">
                  <c:v>1.4946900000000001</c:v>
                </c:pt>
                <c:pt idx="9">
                  <c:v>1.4946900000000001</c:v>
                </c:pt>
                <c:pt idx="10">
                  <c:v>1.4946900000000001</c:v>
                </c:pt>
                <c:pt idx="11">
                  <c:v>1.4946900000000001</c:v>
                </c:pt>
                <c:pt idx="12">
                  <c:v>1.4946900000000001</c:v>
                </c:pt>
                <c:pt idx="13">
                  <c:v>1.4946900000000001</c:v>
                </c:pt>
                <c:pt idx="14">
                  <c:v>1.4946900000000001</c:v>
                </c:pt>
                <c:pt idx="15">
                  <c:v>1.4946900000000001</c:v>
                </c:pt>
                <c:pt idx="16">
                  <c:v>1.4946900000000001</c:v>
                </c:pt>
                <c:pt idx="17">
                  <c:v>1.4946900000000001</c:v>
                </c:pt>
                <c:pt idx="18">
                  <c:v>1.4946900000000001</c:v>
                </c:pt>
                <c:pt idx="19">
                  <c:v>1.4946900000000001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8D7-425B-9E4E-C68A6342BB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8092208"/>
        <c:axId val="628080072"/>
      </c:lineChart>
      <c:catAx>
        <c:axId val="6280922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8080072"/>
        <c:crosses val="autoZero"/>
        <c:auto val="1"/>
        <c:lblAlgn val="ctr"/>
        <c:lblOffset val="100"/>
        <c:noMultiLvlLbl val="0"/>
      </c:catAx>
      <c:valAx>
        <c:axId val="628080072"/>
        <c:scaling>
          <c:orientation val="minMax"/>
          <c:max val="30"/>
        </c:scaling>
        <c:delete val="0"/>
        <c:axPos val="l"/>
        <c:majorGridlines>
          <c:spPr>
            <a:ln w="317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600" b="1">
                    <a:solidFill>
                      <a:sysClr val="windowText" lastClr="000000"/>
                    </a:solidFill>
                  </a:rPr>
                  <a:t>Extinction (Mm-1)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out"/>
        <c:minorTickMark val="out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8092208"/>
        <c:crosses val="autoZero"/>
        <c:crossBetween val="between"/>
        <c:majorUnit val="5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legend>
      <c:legendPos val="r"/>
      <c:legendEntry>
        <c:idx val="1"/>
        <c:delete val="1"/>
      </c:legendEntry>
      <c:layout>
        <c:manualLayout>
          <c:xMode val="edge"/>
          <c:yMode val="edge"/>
          <c:x val="0.56816699689677341"/>
          <c:y val="7.9604535455513339E-2"/>
          <c:w val="0.35301731358357297"/>
          <c:h val="0.1361925820188748"/>
        </c:manualLayout>
      </c:layout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502860701989173E-2"/>
          <c:y val="2.4940480192834298E-2"/>
          <c:w val="0.87851857082986995"/>
          <c:h val="0.91684817645204908"/>
        </c:manualLayout>
      </c:layout>
      <c:areaChart>
        <c:grouping val="stacked"/>
        <c:varyColors val="0"/>
        <c:ser>
          <c:idx val="1"/>
          <c:order val="0"/>
          <c:tx>
            <c:strRef>
              <c:f>'plotting data'!$R$1</c:f>
              <c:strCache>
                <c:ptCount val="1"/>
                <c:pt idx="0">
                  <c:v>Low Organic Carbon Mass Extinction (Mm-1)</c:v>
                </c:pt>
              </c:strCache>
            </c:strRef>
          </c:tx>
          <c:spPr>
            <a:noFill/>
            <a:ln w="25400">
              <a:noFill/>
            </a:ln>
            <a:effectLst/>
          </c:spPr>
          <c:cat>
            <c:numRef>
              <c:extLst>
                <c:ext xmlns:c15="http://schemas.microsoft.com/office/drawing/2012/chart" uri="{02D57815-91ED-43cb-92C2-25804820EDAC}">
                  <c15:fullRef>
                    <c15:sqref>'plotting data'!$M$2:$M$27</c15:sqref>
                  </c15:fullRef>
                </c:ext>
              </c:extLst>
              <c:f>('plotting data'!$M$2:$M$9,'plotting data'!$M$11:$M$22)</c:f>
              <c:numCache>
                <c:formatCode>General</c:formatCode>
                <c:ptCount val="20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'plotting data'!$R$106:$R$131</c15:sqref>
                  </c15:fullRef>
                </c:ext>
              </c:extLst>
              <c:f>('plotting data'!$R$106:$R$113,'plotting data'!$R$115:$R$126)</c:f>
              <c:numCache>
                <c:formatCode>0.00</c:formatCode>
                <c:ptCount val="20"/>
                <c:pt idx="0">
                  <c:v>1.1101665000000001</c:v>
                </c:pt>
                <c:pt idx="1">
                  <c:v>1.2440169999999997</c:v>
                </c:pt>
                <c:pt idx="2">
                  <c:v>1.2095745454545455</c:v>
                </c:pt>
                <c:pt idx="3">
                  <c:v>1.1944330434782611</c:v>
                </c:pt>
                <c:pt idx="4">
                  <c:v>1.6766036363636361</c:v>
                </c:pt>
                <c:pt idx="5">
                  <c:v>0.79103900000000005</c:v>
                </c:pt>
                <c:pt idx="6">
                  <c:v>0.8305995454545454</c:v>
                </c:pt>
                <c:pt idx="7">
                  <c:v>0.9304095238095238</c:v>
                </c:pt>
                <c:pt idx="8">
                  <c:v>0.37832100000000002</c:v>
                </c:pt>
                <c:pt idx="9">
                  <c:v>0.71783363636363628</c:v>
                </c:pt>
                <c:pt idx="10">
                  <c:v>1.002767</c:v>
                </c:pt>
                <c:pt idx="11">
                  <c:v>1.1227038095238095</c:v>
                </c:pt>
                <c:pt idx="12">
                  <c:v>1.1521317391304347</c:v>
                </c:pt>
                <c:pt idx="13">
                  <c:v>1.3781320833333333</c:v>
                </c:pt>
                <c:pt idx="14">
                  <c:v>1.5548600000000001</c:v>
                </c:pt>
                <c:pt idx="15">
                  <c:v>1.0989899999999999</c:v>
                </c:pt>
                <c:pt idx="16">
                  <c:v>1.6167495652173913</c:v>
                </c:pt>
                <c:pt idx="17">
                  <c:v>1.4058369565217392</c:v>
                </c:pt>
                <c:pt idx="18">
                  <c:v>0.83056047619047613</c:v>
                </c:pt>
                <c:pt idx="19">
                  <c:v>1.0353247826086955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41-4FE9-A788-74EAFEB7F538}"/>
            </c:ext>
          </c:extLst>
        </c:ser>
        <c:ser>
          <c:idx val="4"/>
          <c:order val="1"/>
          <c:tx>
            <c:strRef>
              <c:f>'plotting data'!$T$1</c:f>
              <c:strCache>
                <c:ptCount val="1"/>
                <c:pt idx="0">
                  <c:v>Low Light Absorbing Carbon Extinction (Mm-1)</c:v>
                </c:pt>
              </c:strCache>
            </c:strRef>
          </c:tx>
          <c:spPr>
            <a:noFill/>
            <a:ln w="25400">
              <a:noFill/>
            </a:ln>
            <a:effectLst/>
          </c:spPr>
          <c:cat>
            <c:numRef>
              <c:extLst>
                <c:ext xmlns:c15="http://schemas.microsoft.com/office/drawing/2012/chart" uri="{02D57815-91ED-43cb-92C2-25804820EDAC}">
                  <c15:fullRef>
                    <c15:sqref>'plotting data'!$M$2:$M$27</c15:sqref>
                  </c15:fullRef>
                </c:ext>
              </c:extLst>
              <c:f>('plotting data'!$M$2:$M$9,'plotting data'!$M$11:$M$22)</c:f>
              <c:numCache>
                <c:formatCode>General</c:formatCode>
                <c:ptCount val="20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'plotting data'!$T$106:$T$131</c15:sqref>
                  </c15:fullRef>
                </c:ext>
              </c:extLst>
              <c:f>('plotting data'!$T$106:$T$113,'plotting data'!$T$115:$T$126)</c:f>
              <c:numCache>
                <c:formatCode>0.00</c:formatCode>
                <c:ptCount val="20"/>
                <c:pt idx="0">
                  <c:v>0.58640000000000003</c:v>
                </c:pt>
                <c:pt idx="1">
                  <c:v>0.67825000000000002</c:v>
                </c:pt>
                <c:pt idx="2">
                  <c:v>0.55618181818181822</c:v>
                </c:pt>
                <c:pt idx="3">
                  <c:v>0.58860869565217389</c:v>
                </c:pt>
                <c:pt idx="4">
                  <c:v>0.5782272727272727</c:v>
                </c:pt>
                <c:pt idx="5">
                  <c:v>0.48805000000000004</c:v>
                </c:pt>
                <c:pt idx="6">
                  <c:v>0.45868181818181825</c:v>
                </c:pt>
                <c:pt idx="7">
                  <c:v>0.48504761904761912</c:v>
                </c:pt>
                <c:pt idx="8">
                  <c:v>0.2772</c:v>
                </c:pt>
                <c:pt idx="9">
                  <c:v>0.28531818181818175</c:v>
                </c:pt>
                <c:pt idx="10">
                  <c:v>0.42699999999999994</c:v>
                </c:pt>
                <c:pt idx="11">
                  <c:v>0.56414285714285717</c:v>
                </c:pt>
                <c:pt idx="12">
                  <c:v>0.34808695652173915</c:v>
                </c:pt>
                <c:pt idx="13">
                  <c:v>0.39254166666666662</c:v>
                </c:pt>
                <c:pt idx="14">
                  <c:v>0.37164999999999998</c:v>
                </c:pt>
                <c:pt idx="15">
                  <c:v>0.30437619047619052</c:v>
                </c:pt>
                <c:pt idx="16">
                  <c:v>0.46605652173913048</c:v>
                </c:pt>
                <c:pt idx="17">
                  <c:v>0.47956086956521737</c:v>
                </c:pt>
                <c:pt idx="18">
                  <c:v>0.43418095238095245</c:v>
                </c:pt>
                <c:pt idx="19">
                  <c:v>0.52827391304347804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B41-4FE9-A788-74EAFEB7F538}"/>
            </c:ext>
          </c:extLst>
        </c:ser>
        <c:ser>
          <c:idx val="2"/>
          <c:order val="2"/>
          <c:tx>
            <c:v>Observed - OCM</c:v>
          </c:tx>
          <c:spPr>
            <a:solidFill>
              <a:schemeClr val="accent6"/>
            </a:solidFill>
            <a:ln w="25400">
              <a:noFill/>
            </a:ln>
            <a:effectLst/>
          </c:spPr>
          <c:cat>
            <c:numRef>
              <c:extLst>
                <c:ext xmlns:c15="http://schemas.microsoft.com/office/drawing/2012/chart" uri="{02D57815-91ED-43cb-92C2-25804820EDAC}">
                  <c15:fullRef>
                    <c15:sqref>'plotting data'!$M$2:$M$27</c15:sqref>
                  </c15:fullRef>
                </c:ext>
              </c:extLst>
              <c:f>('plotting data'!$M$2:$M$9,'plotting data'!$M$11:$M$22)</c:f>
              <c:numCache>
                <c:formatCode>General</c:formatCode>
                <c:ptCount val="20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'plotting data'!$S$106:$S$131</c15:sqref>
                  </c15:fullRef>
                </c:ext>
              </c:extLst>
              <c:f>('plotting data'!$S$106:$S$113,'plotting data'!$S$115:$S$126)</c:f>
              <c:numCache>
                <c:formatCode>0.00</c:formatCode>
                <c:ptCount val="20"/>
                <c:pt idx="0">
                  <c:v>7.8454420714285735</c:v>
                </c:pt>
                <c:pt idx="1">
                  <c:v>8.4772949999999998</c:v>
                </c:pt>
                <c:pt idx="2">
                  <c:v>9.0243589328063223</c:v>
                </c:pt>
                <c:pt idx="3">
                  <c:v>9.8703877898550729</c:v>
                </c:pt>
                <c:pt idx="4">
                  <c:v>6.6008000000000013</c:v>
                </c:pt>
                <c:pt idx="5">
                  <c:v>8.6517124285714306</c:v>
                </c:pt>
                <c:pt idx="6">
                  <c:v>6.8278965415019748</c:v>
                </c:pt>
                <c:pt idx="7">
                  <c:v>12.565240952380954</c:v>
                </c:pt>
                <c:pt idx="8">
                  <c:v>5.0229718571428581</c:v>
                </c:pt>
                <c:pt idx="9">
                  <c:v>7.8303954940711478</c:v>
                </c:pt>
                <c:pt idx="10">
                  <c:v>6.4030844285714306</c:v>
                </c:pt>
                <c:pt idx="11">
                  <c:v>4.6761434632034637</c:v>
                </c:pt>
                <c:pt idx="12">
                  <c:v>4.7366136775362317</c:v>
                </c:pt>
                <c:pt idx="13">
                  <c:v>3.9371962500000013</c:v>
                </c:pt>
                <c:pt idx="14">
                  <c:v>3.6946513636363636</c:v>
                </c:pt>
                <c:pt idx="15">
                  <c:v>2.4448145454545456</c:v>
                </c:pt>
                <c:pt idx="16">
                  <c:v>3.6126941847826073</c:v>
                </c:pt>
                <c:pt idx="17">
                  <c:v>4.1468655434782606</c:v>
                </c:pt>
                <c:pt idx="18">
                  <c:v>3.7995954329004324</c:v>
                </c:pt>
                <c:pt idx="19">
                  <c:v>2.8609110507246385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B41-4FE9-A788-74EAFEB7F538}"/>
            </c:ext>
          </c:extLst>
        </c:ser>
        <c:ser>
          <c:idx val="5"/>
          <c:order val="3"/>
          <c:tx>
            <c:v>Observed - LAC</c:v>
          </c:tx>
          <c:spPr>
            <a:solidFill>
              <a:schemeClr val="tx1">
                <a:lumMod val="50000"/>
                <a:lumOff val="50000"/>
              </a:schemeClr>
            </a:solidFill>
            <a:ln w="25400">
              <a:noFill/>
            </a:ln>
            <a:effectLst/>
          </c:spPr>
          <c:cat>
            <c:numRef>
              <c:extLst>
                <c:ext xmlns:c15="http://schemas.microsoft.com/office/drawing/2012/chart" uri="{02D57815-91ED-43cb-92C2-25804820EDAC}">
                  <c15:fullRef>
                    <c15:sqref>'plotting data'!$M$2:$M$27</c15:sqref>
                  </c15:fullRef>
                </c:ext>
              </c:extLst>
              <c:f>('plotting data'!$M$2:$M$9,'plotting data'!$M$11:$M$22)</c:f>
              <c:numCache>
                <c:formatCode>General</c:formatCode>
                <c:ptCount val="20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'plotting data'!$U$106:$U$131</c15:sqref>
                  </c15:fullRef>
                </c:ext>
              </c:extLst>
              <c:f>('plotting data'!$U$106:$U$113,'plotting data'!$U$115:$U$126)</c:f>
              <c:numCache>
                <c:formatCode>0.00</c:formatCode>
                <c:ptCount val="20"/>
                <c:pt idx="0">
                  <c:v>4.310361904761904</c:v>
                </c:pt>
                <c:pt idx="1">
                  <c:v>3.6226000000000003</c:v>
                </c:pt>
                <c:pt idx="2">
                  <c:v>3.5418181818181815</c:v>
                </c:pt>
                <c:pt idx="3">
                  <c:v>3.9051829710144936</c:v>
                </c:pt>
                <c:pt idx="4">
                  <c:v>2.6442272727272722</c:v>
                </c:pt>
                <c:pt idx="5">
                  <c:v>3.6999023809523801</c:v>
                </c:pt>
                <c:pt idx="6">
                  <c:v>3.0098833992094862</c:v>
                </c:pt>
                <c:pt idx="7">
                  <c:v>4.2591904761904766</c:v>
                </c:pt>
                <c:pt idx="8">
                  <c:v>1.8030380952380951</c:v>
                </c:pt>
                <c:pt idx="9">
                  <c:v>2.7196818181818188</c:v>
                </c:pt>
                <c:pt idx="10">
                  <c:v>2.2538095238095237</c:v>
                </c:pt>
                <c:pt idx="11">
                  <c:v>2.1241298701298699</c:v>
                </c:pt>
                <c:pt idx="12">
                  <c:v>1.8927047101449279</c:v>
                </c:pt>
                <c:pt idx="13">
                  <c:v>1.689333333333334</c:v>
                </c:pt>
                <c:pt idx="14">
                  <c:v>1.607195454545455</c:v>
                </c:pt>
                <c:pt idx="15">
                  <c:v>1.2099465367965367</c:v>
                </c:pt>
                <c:pt idx="16">
                  <c:v>1.3535934782608696</c:v>
                </c:pt>
                <c:pt idx="17">
                  <c:v>1.6677266304347822</c:v>
                </c:pt>
                <c:pt idx="18">
                  <c:v>1.6862690476190481</c:v>
                </c:pt>
                <c:pt idx="19">
                  <c:v>1.0720844202898552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B41-4FE9-A788-74EAFEB7F5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8092208"/>
        <c:axId val="628080072"/>
      </c:areaChart>
      <c:lineChart>
        <c:grouping val="standard"/>
        <c:varyColors val="0"/>
        <c:ser>
          <c:idx val="0"/>
          <c:order val="4"/>
          <c:tx>
            <c:v>Natural (OCM+LAC) - Clearest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Lit>
              <c:ptCount val="20"/>
              <c:pt idx="0">
                <c:v>2000</c:v>
              </c:pt>
              <c:pt idx="1">
                <c:v>2001</c:v>
              </c:pt>
              <c:pt idx="2">
                <c:v>2002</c:v>
              </c:pt>
              <c:pt idx="3">
                <c:v>2003</c:v>
              </c:pt>
              <c:pt idx="4">
                <c:v>2004</c:v>
              </c:pt>
              <c:pt idx="5">
                <c:v>2005</c:v>
              </c:pt>
              <c:pt idx="6">
                <c:v>2006</c:v>
              </c:pt>
              <c:pt idx="7">
                <c:v>2007</c:v>
              </c:pt>
              <c:pt idx="8">
                <c:v>2009</c:v>
              </c:pt>
              <c:pt idx="9">
                <c:v>2010</c:v>
              </c:pt>
              <c:pt idx="10">
                <c:v>2011</c:v>
              </c:pt>
              <c:pt idx="11">
                <c:v>2012</c:v>
              </c:pt>
              <c:pt idx="12">
                <c:v>2013</c:v>
              </c:pt>
              <c:pt idx="13">
                <c:v>2014</c:v>
              </c:pt>
              <c:pt idx="14">
                <c:v>2015</c:v>
              </c:pt>
              <c:pt idx="15">
                <c:v>2016</c:v>
              </c:pt>
              <c:pt idx="16">
                <c:v>2017</c:v>
              </c:pt>
              <c:pt idx="17">
                <c:v>2018</c:v>
              </c:pt>
              <c:pt idx="18">
                <c:v>2019</c:v>
              </c:pt>
              <c:pt idx="19">
                <c:v>2020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'plotting data'!$AI$106:$AI$131</c15:sqref>
                  </c15:fullRef>
                </c:ext>
              </c:extLst>
              <c:f>('plotting data'!$AI$106:$AI$113,'plotting data'!$AI$115:$AI$126)</c:f>
              <c:numCache>
                <c:formatCode>General</c:formatCode>
                <c:ptCount val="20"/>
                <c:pt idx="0">
                  <c:v>1.0857300000000001</c:v>
                </c:pt>
                <c:pt idx="1">
                  <c:v>1.0857300000000001</c:v>
                </c:pt>
                <c:pt idx="2">
                  <c:v>1.0857300000000001</c:v>
                </c:pt>
                <c:pt idx="3">
                  <c:v>1.0857300000000001</c:v>
                </c:pt>
                <c:pt idx="4">
                  <c:v>1.0857300000000001</c:v>
                </c:pt>
                <c:pt idx="5">
                  <c:v>1.0857300000000001</c:v>
                </c:pt>
                <c:pt idx="6">
                  <c:v>1.0857300000000001</c:v>
                </c:pt>
                <c:pt idx="7">
                  <c:v>1.0857300000000001</c:v>
                </c:pt>
                <c:pt idx="8">
                  <c:v>1.0857300000000001</c:v>
                </c:pt>
                <c:pt idx="9">
                  <c:v>1.0857300000000001</c:v>
                </c:pt>
                <c:pt idx="10">
                  <c:v>1.0857300000000001</c:v>
                </c:pt>
                <c:pt idx="11">
                  <c:v>1.0857300000000001</c:v>
                </c:pt>
                <c:pt idx="12">
                  <c:v>1.0857300000000001</c:v>
                </c:pt>
                <c:pt idx="13">
                  <c:v>1.0857300000000001</c:v>
                </c:pt>
                <c:pt idx="14">
                  <c:v>1.0857300000000001</c:v>
                </c:pt>
                <c:pt idx="15">
                  <c:v>1.0857300000000001</c:v>
                </c:pt>
                <c:pt idx="16">
                  <c:v>1.0857300000000001</c:v>
                </c:pt>
                <c:pt idx="17">
                  <c:v>1.0857300000000001</c:v>
                </c:pt>
                <c:pt idx="18">
                  <c:v>1.0857300000000001</c:v>
                </c:pt>
                <c:pt idx="19">
                  <c:v>1.0857300000000001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B41-4FE9-A788-74EAFEB7F538}"/>
            </c:ext>
          </c:extLst>
        </c:ser>
        <c:ser>
          <c:idx val="3"/>
          <c:order val="5"/>
          <c:tx>
            <c:v>Natural Routine + Episodic (OCM+LAC) - Most Impaired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strLit>
              <c:ptCount val="20"/>
              <c:pt idx="0">
                <c:v>2000</c:v>
              </c:pt>
              <c:pt idx="1">
                <c:v>2001</c:v>
              </c:pt>
              <c:pt idx="2">
                <c:v>2002</c:v>
              </c:pt>
              <c:pt idx="3">
                <c:v>2003</c:v>
              </c:pt>
              <c:pt idx="4">
                <c:v>2004</c:v>
              </c:pt>
              <c:pt idx="5">
                <c:v>2005</c:v>
              </c:pt>
              <c:pt idx="6">
                <c:v>2006</c:v>
              </c:pt>
              <c:pt idx="7">
                <c:v>2007</c:v>
              </c:pt>
              <c:pt idx="8">
                <c:v>2009</c:v>
              </c:pt>
              <c:pt idx="9">
                <c:v>2010</c:v>
              </c:pt>
              <c:pt idx="10">
                <c:v>2011</c:v>
              </c:pt>
              <c:pt idx="11">
                <c:v>2012</c:v>
              </c:pt>
              <c:pt idx="12">
                <c:v>2013</c:v>
              </c:pt>
              <c:pt idx="13">
                <c:v>2014</c:v>
              </c:pt>
              <c:pt idx="14">
                <c:v>2015</c:v>
              </c:pt>
              <c:pt idx="15">
                <c:v>2016</c:v>
              </c:pt>
              <c:pt idx="16">
                <c:v>2017</c:v>
              </c:pt>
              <c:pt idx="17">
                <c:v>2018</c:v>
              </c:pt>
              <c:pt idx="18">
                <c:v>2019</c:v>
              </c:pt>
              <c:pt idx="19">
                <c:v>2020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'plotting data'!$AJ$106:$AJ$131</c15:sqref>
                  </c15:fullRef>
                </c:ext>
              </c:extLst>
              <c:f>('plotting data'!$AJ$106:$AJ$113,'plotting data'!$AJ$115:$AJ$126)</c:f>
              <c:numCache>
                <c:formatCode>General</c:formatCode>
                <c:ptCount val="20"/>
                <c:pt idx="0">
                  <c:v>9.4502299999999995</c:v>
                </c:pt>
                <c:pt idx="1">
                  <c:v>9.4502299999999995</c:v>
                </c:pt>
                <c:pt idx="2">
                  <c:v>9.4502299999999995</c:v>
                </c:pt>
                <c:pt idx="3">
                  <c:v>9.4502299999999995</c:v>
                </c:pt>
                <c:pt idx="4">
                  <c:v>9.4502299999999995</c:v>
                </c:pt>
                <c:pt idx="5">
                  <c:v>9.4502299999999995</c:v>
                </c:pt>
                <c:pt idx="6">
                  <c:v>9.4502299999999995</c:v>
                </c:pt>
                <c:pt idx="7">
                  <c:v>9.4502299999999995</c:v>
                </c:pt>
                <c:pt idx="8">
                  <c:v>9.4502299999999995</c:v>
                </c:pt>
                <c:pt idx="9">
                  <c:v>9.4502299999999995</c:v>
                </c:pt>
                <c:pt idx="10">
                  <c:v>9.4502299999999995</c:v>
                </c:pt>
                <c:pt idx="11">
                  <c:v>9.4502299999999995</c:v>
                </c:pt>
                <c:pt idx="12">
                  <c:v>9.4502299999999995</c:v>
                </c:pt>
                <c:pt idx="13">
                  <c:v>9.4502299999999995</c:v>
                </c:pt>
                <c:pt idx="14">
                  <c:v>9.4502299999999995</c:v>
                </c:pt>
                <c:pt idx="15">
                  <c:v>9.4502299999999995</c:v>
                </c:pt>
                <c:pt idx="16">
                  <c:v>9.4502299999999995</c:v>
                </c:pt>
                <c:pt idx="17">
                  <c:v>9.4502299999999995</c:v>
                </c:pt>
                <c:pt idx="18">
                  <c:v>9.4502299999999995</c:v>
                </c:pt>
                <c:pt idx="19">
                  <c:v>9.4502299999999995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B41-4FE9-A788-74EAFEB7F5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8092208"/>
        <c:axId val="628080072"/>
      </c:lineChart>
      <c:catAx>
        <c:axId val="6280922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8080072"/>
        <c:crosses val="autoZero"/>
        <c:auto val="1"/>
        <c:lblAlgn val="ctr"/>
        <c:lblOffset val="100"/>
        <c:noMultiLvlLbl val="0"/>
      </c:catAx>
      <c:valAx>
        <c:axId val="628080072"/>
        <c:scaling>
          <c:orientation val="minMax"/>
          <c:max val="25"/>
        </c:scaling>
        <c:delete val="0"/>
        <c:axPos val="l"/>
        <c:majorGridlines>
          <c:spPr>
            <a:ln w="317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600" b="1">
                    <a:solidFill>
                      <a:sysClr val="windowText" lastClr="000000"/>
                    </a:solidFill>
                  </a:rPr>
                  <a:t>Extinction (Mm-1)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out"/>
        <c:minorTickMark val="out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8092208"/>
        <c:crosses val="autoZero"/>
        <c:crossBetween val="between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legend>
      <c:legendPos val="r"/>
      <c:legendEntry>
        <c:idx val="2"/>
        <c:delete val="1"/>
      </c:legendEntry>
      <c:legendEntry>
        <c:idx val="3"/>
        <c:delete val="1"/>
      </c:legendEntry>
      <c:layout>
        <c:manualLayout>
          <c:xMode val="edge"/>
          <c:yMode val="edge"/>
          <c:x val="0.59591872411070479"/>
          <c:y val="4.5203983007178705E-2"/>
          <c:w val="0.35703193196368499"/>
          <c:h val="0.26912221245507423"/>
        </c:manualLayout>
      </c:layout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502860701989173E-2"/>
          <c:y val="2.4940480192834298E-2"/>
          <c:w val="0.87851857082986995"/>
          <c:h val="0.91684817645204908"/>
        </c:manualLayout>
      </c:layout>
      <c:areaChart>
        <c:grouping val="stacked"/>
        <c:varyColors val="0"/>
        <c:ser>
          <c:idx val="1"/>
          <c:order val="0"/>
          <c:tx>
            <c:strRef>
              <c:f>'plotting data'!$V$1</c:f>
              <c:strCache>
                <c:ptCount val="1"/>
                <c:pt idx="0">
                  <c:v>Low Coarse Mass Extinction (Mm-1)</c:v>
                </c:pt>
              </c:strCache>
            </c:strRef>
          </c:tx>
          <c:spPr>
            <a:noFill/>
            <a:ln w="25400">
              <a:noFill/>
            </a:ln>
            <a:effectLst/>
          </c:spPr>
          <c:cat>
            <c:numRef>
              <c:extLst>
                <c:ext xmlns:c15="http://schemas.microsoft.com/office/drawing/2012/chart" uri="{02D57815-91ED-43cb-92C2-25804820EDAC}">
                  <c15:fullRef>
                    <c15:sqref>'plotting data'!$M$2:$M$27</c15:sqref>
                  </c15:fullRef>
                </c:ext>
              </c:extLst>
              <c:f>('plotting data'!$M$2:$M$9,'plotting data'!$M$11:$M$22)</c:f>
              <c:numCache>
                <c:formatCode>General</c:formatCode>
                <c:ptCount val="20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'plotting data'!$V$106:$V$131</c15:sqref>
                  </c15:fullRef>
                </c:ext>
              </c:extLst>
              <c:f>('plotting data'!$V$106:$V$113,'plotting data'!$V$115:$V$126)</c:f>
              <c:numCache>
                <c:formatCode>0.00</c:formatCode>
                <c:ptCount val="20"/>
                <c:pt idx="0">
                  <c:v>0.36897599999999997</c:v>
                </c:pt>
                <c:pt idx="1">
                  <c:v>0.58004450000000007</c:v>
                </c:pt>
                <c:pt idx="2">
                  <c:v>0.51161727272727286</c:v>
                </c:pt>
                <c:pt idx="3">
                  <c:v>0.61484608695652188</c:v>
                </c:pt>
                <c:pt idx="4">
                  <c:v>0.49727727272727268</c:v>
                </c:pt>
                <c:pt idx="5">
                  <c:v>0.58076050000000001</c:v>
                </c:pt>
                <c:pt idx="6">
                  <c:v>0.5573672727272726</c:v>
                </c:pt>
                <c:pt idx="7">
                  <c:v>0.53110571428571418</c:v>
                </c:pt>
                <c:pt idx="8">
                  <c:v>0.37992900000000007</c:v>
                </c:pt>
                <c:pt idx="9">
                  <c:v>0.30205090909090909</c:v>
                </c:pt>
                <c:pt idx="10">
                  <c:v>0.45465800000000006</c:v>
                </c:pt>
                <c:pt idx="11">
                  <c:v>0.42433714285714286</c:v>
                </c:pt>
                <c:pt idx="12">
                  <c:v>0.64835739130434777</c:v>
                </c:pt>
                <c:pt idx="13">
                  <c:v>0.60736749999999995</c:v>
                </c:pt>
                <c:pt idx="14">
                  <c:v>0.59634863636363644</c:v>
                </c:pt>
                <c:pt idx="15">
                  <c:v>0.69677714285714287</c:v>
                </c:pt>
                <c:pt idx="16">
                  <c:v>0.63423000000000007</c:v>
                </c:pt>
                <c:pt idx="17">
                  <c:v>0.41754695652173918</c:v>
                </c:pt>
                <c:pt idx="18">
                  <c:v>0.29002</c:v>
                </c:pt>
                <c:pt idx="19">
                  <c:v>0.36808434782608696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14-478F-9B98-EFC274C2EFA3}"/>
            </c:ext>
          </c:extLst>
        </c:ser>
        <c:ser>
          <c:idx val="2"/>
          <c:order val="1"/>
          <c:tx>
            <c:v>Observed</c:v>
          </c:tx>
          <c:spPr>
            <a:solidFill>
              <a:schemeClr val="accent3"/>
            </a:solidFill>
            <a:ln w="25400">
              <a:noFill/>
            </a:ln>
            <a:effectLst/>
          </c:spPr>
          <c:cat>
            <c:numRef>
              <c:extLst>
                <c:ext xmlns:c15="http://schemas.microsoft.com/office/drawing/2012/chart" uri="{02D57815-91ED-43cb-92C2-25804820EDAC}">
                  <c15:fullRef>
                    <c15:sqref>'plotting data'!$M$2:$M$27</c15:sqref>
                  </c15:fullRef>
                </c:ext>
              </c:extLst>
              <c:f>('plotting data'!$M$2:$M$9,'plotting data'!$M$11:$M$22)</c:f>
              <c:numCache>
                <c:formatCode>General</c:formatCode>
                <c:ptCount val="20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'plotting data'!$W$106:$W$131</c15:sqref>
                  </c15:fullRef>
                </c:ext>
              </c:extLst>
              <c:f>('plotting data'!$W$106:$W$113,'plotting data'!$W$115:$W$126)</c:f>
              <c:numCache>
                <c:formatCode>0.00</c:formatCode>
                <c:ptCount val="20"/>
                <c:pt idx="0">
                  <c:v>1.2242840000000001</c:v>
                </c:pt>
                <c:pt idx="1">
                  <c:v>1.2924119999999995</c:v>
                </c:pt>
                <c:pt idx="2">
                  <c:v>0.80334011857707488</c:v>
                </c:pt>
                <c:pt idx="3">
                  <c:v>1.2693364130434781</c:v>
                </c:pt>
                <c:pt idx="4">
                  <c:v>0.94509818181818206</c:v>
                </c:pt>
                <c:pt idx="5">
                  <c:v>1.4365395000000001</c:v>
                </c:pt>
                <c:pt idx="6">
                  <c:v>1.2479049011857706</c:v>
                </c:pt>
                <c:pt idx="7">
                  <c:v>2.5424947619047624</c:v>
                </c:pt>
                <c:pt idx="8">
                  <c:v>1.144571</c:v>
                </c:pt>
                <c:pt idx="9">
                  <c:v>1.0650177865612647</c:v>
                </c:pt>
                <c:pt idx="10">
                  <c:v>0.89152676190476199</c:v>
                </c:pt>
                <c:pt idx="11">
                  <c:v>1.2015619480519475</c:v>
                </c:pt>
                <c:pt idx="12">
                  <c:v>1.2197401086956527</c:v>
                </c:pt>
                <c:pt idx="13">
                  <c:v>1.3840650000000001</c:v>
                </c:pt>
                <c:pt idx="14">
                  <c:v>0.44399227272727282</c:v>
                </c:pt>
                <c:pt idx="15">
                  <c:v>0.66569467532467541</c:v>
                </c:pt>
                <c:pt idx="16">
                  <c:v>0.71624500000000002</c:v>
                </c:pt>
                <c:pt idx="17">
                  <c:v>0.97030387681159436</c:v>
                </c:pt>
                <c:pt idx="18">
                  <c:v>0.82618999999999998</c:v>
                </c:pt>
                <c:pt idx="19">
                  <c:v>0.42404231884057991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714-478F-9B98-EFC274C2EF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8092208"/>
        <c:axId val="628080072"/>
      </c:areaChart>
      <c:lineChart>
        <c:grouping val="standard"/>
        <c:varyColors val="0"/>
        <c:ser>
          <c:idx val="0"/>
          <c:order val="2"/>
          <c:tx>
            <c:v>Natural - Clearest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Lit>
              <c:ptCount val="20"/>
              <c:pt idx="0">
                <c:v>2000</c:v>
              </c:pt>
              <c:pt idx="1">
                <c:v>2001</c:v>
              </c:pt>
              <c:pt idx="2">
                <c:v>2002</c:v>
              </c:pt>
              <c:pt idx="3">
                <c:v>2003</c:v>
              </c:pt>
              <c:pt idx="4">
                <c:v>2004</c:v>
              </c:pt>
              <c:pt idx="5">
                <c:v>2005</c:v>
              </c:pt>
              <c:pt idx="6">
                <c:v>2006</c:v>
              </c:pt>
              <c:pt idx="7">
                <c:v>2007</c:v>
              </c:pt>
              <c:pt idx="8">
                <c:v>2009</c:v>
              </c:pt>
              <c:pt idx="9">
                <c:v>2010</c:v>
              </c:pt>
              <c:pt idx="10">
                <c:v>2011</c:v>
              </c:pt>
              <c:pt idx="11">
                <c:v>2012</c:v>
              </c:pt>
              <c:pt idx="12">
                <c:v>2013</c:v>
              </c:pt>
              <c:pt idx="13">
                <c:v>2014</c:v>
              </c:pt>
              <c:pt idx="14">
                <c:v>2015</c:v>
              </c:pt>
              <c:pt idx="15">
                <c:v>2016</c:v>
              </c:pt>
              <c:pt idx="16">
                <c:v>2017</c:v>
              </c:pt>
              <c:pt idx="17">
                <c:v>2018</c:v>
              </c:pt>
              <c:pt idx="18">
                <c:v>2019</c:v>
              </c:pt>
              <c:pt idx="19">
                <c:v>2020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'plotting data'!$AG$106:$AG$131</c15:sqref>
                  </c15:fullRef>
                </c:ext>
              </c:extLst>
              <c:f>('plotting data'!$AG$106:$AG$113,'plotting data'!$AG$115:$AG$126)</c:f>
              <c:numCache>
                <c:formatCode>General</c:formatCode>
                <c:ptCount val="20"/>
                <c:pt idx="0">
                  <c:v>0.37730000000000002</c:v>
                </c:pt>
                <c:pt idx="1">
                  <c:v>0.37730000000000002</c:v>
                </c:pt>
                <c:pt idx="2">
                  <c:v>0.37730000000000002</c:v>
                </c:pt>
                <c:pt idx="3">
                  <c:v>0.37730000000000002</c:v>
                </c:pt>
                <c:pt idx="4">
                  <c:v>0.37730000000000002</c:v>
                </c:pt>
                <c:pt idx="5">
                  <c:v>0.37730000000000002</c:v>
                </c:pt>
                <c:pt idx="6">
                  <c:v>0.37730000000000002</c:v>
                </c:pt>
                <c:pt idx="7">
                  <c:v>0.37730000000000002</c:v>
                </c:pt>
                <c:pt idx="8">
                  <c:v>0.37730000000000002</c:v>
                </c:pt>
                <c:pt idx="9">
                  <c:v>0.37730000000000002</c:v>
                </c:pt>
                <c:pt idx="10">
                  <c:v>0.37730000000000002</c:v>
                </c:pt>
                <c:pt idx="11">
                  <c:v>0.37730000000000002</c:v>
                </c:pt>
                <c:pt idx="12">
                  <c:v>0.37730000000000002</c:v>
                </c:pt>
                <c:pt idx="13">
                  <c:v>0.37730000000000002</c:v>
                </c:pt>
                <c:pt idx="14">
                  <c:v>0.37730000000000002</c:v>
                </c:pt>
                <c:pt idx="15">
                  <c:v>0.37730000000000002</c:v>
                </c:pt>
                <c:pt idx="16">
                  <c:v>0.37730000000000002</c:v>
                </c:pt>
                <c:pt idx="17">
                  <c:v>0.37730000000000002</c:v>
                </c:pt>
                <c:pt idx="18">
                  <c:v>0.37730000000000002</c:v>
                </c:pt>
                <c:pt idx="19">
                  <c:v>0.37730000000000002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714-478F-9B98-EFC274C2EFA3}"/>
            </c:ext>
          </c:extLst>
        </c:ser>
        <c:ser>
          <c:idx val="3"/>
          <c:order val="3"/>
          <c:tx>
            <c:v>Natural Routine + Episodic - Most Impaired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strLit>
              <c:ptCount val="20"/>
              <c:pt idx="0">
                <c:v>2000</c:v>
              </c:pt>
              <c:pt idx="1">
                <c:v>2001</c:v>
              </c:pt>
              <c:pt idx="2">
                <c:v>2002</c:v>
              </c:pt>
              <c:pt idx="3">
                <c:v>2003</c:v>
              </c:pt>
              <c:pt idx="4">
                <c:v>2004</c:v>
              </c:pt>
              <c:pt idx="5">
                <c:v>2005</c:v>
              </c:pt>
              <c:pt idx="6">
                <c:v>2006</c:v>
              </c:pt>
              <c:pt idx="7">
                <c:v>2007</c:v>
              </c:pt>
              <c:pt idx="8">
                <c:v>2009</c:v>
              </c:pt>
              <c:pt idx="9">
                <c:v>2010</c:v>
              </c:pt>
              <c:pt idx="10">
                <c:v>2011</c:v>
              </c:pt>
              <c:pt idx="11">
                <c:v>2012</c:v>
              </c:pt>
              <c:pt idx="12">
                <c:v>2013</c:v>
              </c:pt>
              <c:pt idx="13">
                <c:v>2014</c:v>
              </c:pt>
              <c:pt idx="14">
                <c:v>2015</c:v>
              </c:pt>
              <c:pt idx="15">
                <c:v>2016</c:v>
              </c:pt>
              <c:pt idx="16">
                <c:v>2017</c:v>
              </c:pt>
              <c:pt idx="17">
                <c:v>2018</c:v>
              </c:pt>
              <c:pt idx="18">
                <c:v>2019</c:v>
              </c:pt>
              <c:pt idx="19">
                <c:v>2020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'plotting data'!$AH$106:$AH$131</c15:sqref>
                  </c15:fullRef>
                </c:ext>
              </c:extLst>
              <c:f>('plotting data'!$AH$106:$AH$113,'plotting data'!$AH$115:$AH$126)</c:f>
              <c:numCache>
                <c:formatCode>General</c:formatCode>
                <c:ptCount val="20"/>
                <c:pt idx="0">
                  <c:v>1.6662600000000001</c:v>
                </c:pt>
                <c:pt idx="1">
                  <c:v>1.6662600000000001</c:v>
                </c:pt>
                <c:pt idx="2">
                  <c:v>1.6662600000000001</c:v>
                </c:pt>
                <c:pt idx="3">
                  <c:v>1.6662600000000001</c:v>
                </c:pt>
                <c:pt idx="4">
                  <c:v>1.6662600000000001</c:v>
                </c:pt>
                <c:pt idx="5">
                  <c:v>1.6662600000000001</c:v>
                </c:pt>
                <c:pt idx="6">
                  <c:v>1.6662600000000001</c:v>
                </c:pt>
                <c:pt idx="7">
                  <c:v>1.6662600000000001</c:v>
                </c:pt>
                <c:pt idx="8">
                  <c:v>1.6662600000000001</c:v>
                </c:pt>
                <c:pt idx="9">
                  <c:v>1.6662600000000001</c:v>
                </c:pt>
                <c:pt idx="10">
                  <c:v>1.6662600000000001</c:v>
                </c:pt>
                <c:pt idx="11">
                  <c:v>1.6662600000000001</c:v>
                </c:pt>
                <c:pt idx="12">
                  <c:v>1.6662600000000001</c:v>
                </c:pt>
                <c:pt idx="13">
                  <c:v>1.6662600000000001</c:v>
                </c:pt>
                <c:pt idx="14">
                  <c:v>1.6662600000000001</c:v>
                </c:pt>
                <c:pt idx="15">
                  <c:v>1.6662600000000001</c:v>
                </c:pt>
                <c:pt idx="16">
                  <c:v>1.6662600000000001</c:v>
                </c:pt>
                <c:pt idx="17">
                  <c:v>1.6662600000000001</c:v>
                </c:pt>
                <c:pt idx="18">
                  <c:v>1.6662600000000001</c:v>
                </c:pt>
                <c:pt idx="19">
                  <c:v>1.6662600000000001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714-478F-9B98-EFC274C2EF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8092208"/>
        <c:axId val="628080072"/>
      </c:lineChart>
      <c:catAx>
        <c:axId val="6280922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8080072"/>
        <c:crosses val="autoZero"/>
        <c:auto val="1"/>
        <c:lblAlgn val="ctr"/>
        <c:lblOffset val="100"/>
        <c:noMultiLvlLbl val="0"/>
      </c:catAx>
      <c:valAx>
        <c:axId val="628080072"/>
        <c:scaling>
          <c:orientation val="minMax"/>
          <c:max val="9"/>
        </c:scaling>
        <c:delete val="0"/>
        <c:axPos val="l"/>
        <c:majorGridlines>
          <c:spPr>
            <a:ln w="317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600" b="1">
                    <a:solidFill>
                      <a:sysClr val="windowText" lastClr="000000"/>
                    </a:solidFill>
                  </a:rPr>
                  <a:t>Extinction (Mm-1)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out"/>
        <c:minorTickMark val="out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8092208"/>
        <c:crosses val="autoZero"/>
        <c:crossBetween val="between"/>
        <c:majorUnit val="1"/>
        <c:minorUnit val="0.5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legend>
      <c:legendPos val="r"/>
      <c:legendEntry>
        <c:idx val="1"/>
        <c:delete val="1"/>
      </c:legendEntry>
      <c:layout>
        <c:manualLayout>
          <c:xMode val="edge"/>
          <c:yMode val="edge"/>
          <c:x val="0.5020978542384078"/>
          <c:y val="7.9604535455513339E-2"/>
          <c:w val="0.41908645624193863"/>
          <c:h val="0.14628647910563303"/>
        </c:manualLayout>
      </c:layout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502860701989173E-2"/>
          <c:y val="2.4940480192834298E-2"/>
          <c:w val="0.87851857082986995"/>
          <c:h val="0.91684817645204908"/>
        </c:manualLayout>
      </c:layout>
      <c:areaChart>
        <c:grouping val="stacked"/>
        <c:varyColors val="0"/>
        <c:ser>
          <c:idx val="1"/>
          <c:order val="0"/>
          <c:tx>
            <c:strRef>
              <c:f>'plotting data'!$N$1</c:f>
              <c:strCache>
                <c:ptCount val="1"/>
                <c:pt idx="0">
                  <c:v>Low Sulfate Extinction (Mm-1)</c:v>
                </c:pt>
              </c:strCache>
            </c:strRef>
          </c:tx>
          <c:spPr>
            <a:noFill/>
            <a:ln w="25400">
              <a:noFill/>
            </a:ln>
            <a:effectLst/>
          </c:spPr>
          <c:cat>
            <c:numRef>
              <c:extLst>
                <c:ext xmlns:c15="http://schemas.microsoft.com/office/drawing/2012/chart" uri="{02D57815-91ED-43cb-92C2-25804820EDAC}">
                  <c15:fullRef>
                    <c15:sqref>'plotting data'!$M$2:$M$27</c15:sqref>
                  </c15:fullRef>
                </c:ext>
              </c:extLst>
              <c:f>('plotting data'!$M$2:$M$9,'plotting data'!$M$11:$M$21)</c:f>
              <c:numCache>
                <c:formatCode>General</c:formatCode>
                <c:ptCount val="19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'plotting data'!$N$28:$N$53</c15:sqref>
                  </c15:fullRef>
                </c:ext>
              </c:extLst>
              <c:f>('plotting data'!$N$28:$N$35,'plotting data'!$N$37:$N$47)</c:f>
              <c:numCache>
                <c:formatCode>0.00</c:formatCode>
                <c:ptCount val="19"/>
                <c:pt idx="0">
                  <c:v>14.823826499999996</c:v>
                </c:pt>
                <c:pt idx="1">
                  <c:v>13.751013333333333</c:v>
                </c:pt>
                <c:pt idx="2">
                  <c:v>16.345109545454548</c:v>
                </c:pt>
                <c:pt idx="3">
                  <c:v>15.105755652173912</c:v>
                </c:pt>
                <c:pt idx="4">
                  <c:v>13.869555833333335</c:v>
                </c:pt>
                <c:pt idx="5">
                  <c:v>15.754264583333336</c:v>
                </c:pt>
                <c:pt idx="6">
                  <c:v>16.150978500000001</c:v>
                </c:pt>
                <c:pt idx="7">
                  <c:v>11.282292272727272</c:v>
                </c:pt>
                <c:pt idx="8">
                  <c:v>10.932125416666665</c:v>
                </c:pt>
                <c:pt idx="9">
                  <c:v>8.8391699999999975</c:v>
                </c:pt>
                <c:pt idx="10">
                  <c:v>9.9081752173913031</c:v>
                </c:pt>
                <c:pt idx="11">
                  <c:v>8.4524269565217427</c:v>
                </c:pt>
                <c:pt idx="12">
                  <c:v>8.5972254545454554</c:v>
                </c:pt>
                <c:pt idx="13">
                  <c:v>8.0832609090909102</c:v>
                </c:pt>
                <c:pt idx="14">
                  <c:v>6.245348260869565</c:v>
                </c:pt>
                <c:pt idx="15">
                  <c:v>6.3094360869565218</c:v>
                </c:pt>
                <c:pt idx="16">
                  <c:v>6.3476327272727282</c:v>
                </c:pt>
                <c:pt idx="17">
                  <c:v>5.9054636842105248</c:v>
                </c:pt>
                <c:pt idx="18">
                  <c:v>4.4244152631578944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35-496F-A51C-88461322A677}"/>
            </c:ext>
          </c:extLst>
        </c:ser>
        <c:ser>
          <c:idx val="2"/>
          <c:order val="1"/>
          <c:tx>
            <c:v>Observed</c:v>
          </c:tx>
          <c:spPr>
            <a:solidFill>
              <a:srgbClr val="FFFF00"/>
            </a:solidFill>
            <a:ln w="25400">
              <a:noFill/>
            </a:ln>
            <a:effectLst/>
          </c:spPr>
          <c:cat>
            <c:numRef>
              <c:extLst>
                <c:ext xmlns:c15="http://schemas.microsoft.com/office/drawing/2012/chart" uri="{02D57815-91ED-43cb-92C2-25804820EDAC}">
                  <c15:fullRef>
                    <c15:sqref>'plotting data'!$M$2:$M$27</c15:sqref>
                  </c15:fullRef>
                </c:ext>
              </c:extLst>
              <c:f>('plotting data'!$M$2:$M$9,'plotting data'!$M$11:$M$21)</c:f>
              <c:numCache>
                <c:formatCode>General</c:formatCode>
                <c:ptCount val="19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'plotting data'!$O$28:$O$53</c15:sqref>
                  </c15:fullRef>
                </c:ext>
              </c:extLst>
              <c:f>('plotting data'!$O$28:$O$35,'plotting data'!$O$37:$O$47)</c:f>
              <c:numCache>
                <c:formatCode>0.00</c:formatCode>
                <c:ptCount val="19"/>
                <c:pt idx="0">
                  <c:v>96.884754452381003</c:v>
                </c:pt>
                <c:pt idx="1">
                  <c:v>95.577350757575758</c:v>
                </c:pt>
                <c:pt idx="2">
                  <c:v>95.16949818181817</c:v>
                </c:pt>
                <c:pt idx="3">
                  <c:v>123.06279851449275</c:v>
                </c:pt>
                <c:pt idx="4">
                  <c:v>110.56471616666667</c:v>
                </c:pt>
                <c:pt idx="5">
                  <c:v>132.41046125</c:v>
                </c:pt>
                <c:pt idx="6">
                  <c:v>90.179242452380919</c:v>
                </c:pt>
                <c:pt idx="7">
                  <c:v>91.646809031620549</c:v>
                </c:pt>
                <c:pt idx="8">
                  <c:v>47.368624983333326</c:v>
                </c:pt>
                <c:pt idx="9">
                  <c:v>55.274289600000003</c:v>
                </c:pt>
                <c:pt idx="10">
                  <c:v>43.221720434782618</c:v>
                </c:pt>
                <c:pt idx="11">
                  <c:v>29.54958096014493</c:v>
                </c:pt>
                <c:pt idx="12">
                  <c:v>25.211401501976287</c:v>
                </c:pt>
                <c:pt idx="13">
                  <c:v>29.482483873517779</c:v>
                </c:pt>
                <c:pt idx="14">
                  <c:v>23.543981322463765</c:v>
                </c:pt>
                <c:pt idx="15">
                  <c:v>13.595673079710151</c:v>
                </c:pt>
                <c:pt idx="16">
                  <c:v>10.390347707509878</c:v>
                </c:pt>
                <c:pt idx="17">
                  <c:v>9.8791338157894799</c:v>
                </c:pt>
                <c:pt idx="18">
                  <c:v>10.167666736842104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535-496F-A51C-88461322A6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8092208"/>
        <c:axId val="628080072"/>
      </c:areaChart>
      <c:lineChart>
        <c:grouping val="standard"/>
        <c:varyColors val="0"/>
        <c:ser>
          <c:idx val="0"/>
          <c:order val="2"/>
          <c:tx>
            <c:v>Natural - Clearest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Lit>
              <c:ptCount val="19"/>
              <c:pt idx="0">
                <c:v>2000</c:v>
              </c:pt>
              <c:pt idx="1">
                <c:v>2001</c:v>
              </c:pt>
              <c:pt idx="2">
                <c:v>2002</c:v>
              </c:pt>
              <c:pt idx="3">
                <c:v>2003</c:v>
              </c:pt>
              <c:pt idx="4">
                <c:v>2004</c:v>
              </c:pt>
              <c:pt idx="5">
                <c:v>2005</c:v>
              </c:pt>
              <c:pt idx="6">
                <c:v>2006</c:v>
              </c:pt>
              <c:pt idx="7">
                <c:v>2007</c:v>
              </c:pt>
              <c:pt idx="8">
                <c:v>2009</c:v>
              </c:pt>
              <c:pt idx="9">
                <c:v>2010</c:v>
              </c:pt>
              <c:pt idx="10">
                <c:v>2011</c:v>
              </c:pt>
              <c:pt idx="11">
                <c:v>2012</c:v>
              </c:pt>
              <c:pt idx="12">
                <c:v>2013</c:v>
              </c:pt>
              <c:pt idx="13">
                <c:v>2014</c:v>
              </c:pt>
              <c:pt idx="14">
                <c:v>2015</c:v>
              </c:pt>
              <c:pt idx="15">
                <c:v>2016</c:v>
              </c:pt>
              <c:pt idx="16">
                <c:v>2017</c:v>
              </c:pt>
              <c:pt idx="17">
                <c:v>2018</c:v>
              </c:pt>
              <c:pt idx="18">
                <c:v>2019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'plotting data'!$Y$28:$Y$53</c15:sqref>
                  </c15:fullRef>
                </c:ext>
              </c:extLst>
              <c:f>('plotting data'!$Y$28:$Y$35,'plotting data'!$Y$37:$Y$47)</c:f>
              <c:numCache>
                <c:formatCode>General</c:formatCode>
                <c:ptCount val="19"/>
                <c:pt idx="0">
                  <c:v>0.88119000000000003</c:v>
                </c:pt>
                <c:pt idx="1">
                  <c:v>0.88119000000000003</c:v>
                </c:pt>
                <c:pt idx="2">
                  <c:v>0.88119000000000003</c:v>
                </c:pt>
                <c:pt idx="3">
                  <c:v>0.88119000000000003</c:v>
                </c:pt>
                <c:pt idx="4">
                  <c:v>0.88119000000000003</c:v>
                </c:pt>
                <c:pt idx="5">
                  <c:v>0.88119000000000003</c:v>
                </c:pt>
                <c:pt idx="6">
                  <c:v>0.88119000000000003</c:v>
                </c:pt>
                <c:pt idx="7">
                  <c:v>0.88119000000000003</c:v>
                </c:pt>
                <c:pt idx="8">
                  <c:v>0.88119000000000003</c:v>
                </c:pt>
                <c:pt idx="9">
                  <c:v>0.88119000000000003</c:v>
                </c:pt>
                <c:pt idx="10">
                  <c:v>0.88119000000000003</c:v>
                </c:pt>
                <c:pt idx="11">
                  <c:v>0.88119000000000003</c:v>
                </c:pt>
                <c:pt idx="12">
                  <c:v>0.88119000000000003</c:v>
                </c:pt>
                <c:pt idx="13">
                  <c:v>0.88119000000000003</c:v>
                </c:pt>
                <c:pt idx="14">
                  <c:v>0.88119000000000003</c:v>
                </c:pt>
                <c:pt idx="15">
                  <c:v>0.88119000000000003</c:v>
                </c:pt>
                <c:pt idx="16">
                  <c:v>0.88119000000000003</c:v>
                </c:pt>
                <c:pt idx="17">
                  <c:v>0.88119000000000003</c:v>
                </c:pt>
                <c:pt idx="18">
                  <c:v>0.88119000000000003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535-496F-A51C-88461322A677}"/>
            </c:ext>
          </c:extLst>
        </c:ser>
        <c:ser>
          <c:idx val="3"/>
          <c:order val="3"/>
          <c:tx>
            <c:v>Natural Routine - Most Impaired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strLit>
              <c:ptCount val="19"/>
              <c:pt idx="0">
                <c:v>2000</c:v>
              </c:pt>
              <c:pt idx="1">
                <c:v>2001</c:v>
              </c:pt>
              <c:pt idx="2">
                <c:v>2002</c:v>
              </c:pt>
              <c:pt idx="3">
                <c:v>2003</c:v>
              </c:pt>
              <c:pt idx="4">
                <c:v>2004</c:v>
              </c:pt>
              <c:pt idx="5">
                <c:v>2005</c:v>
              </c:pt>
              <c:pt idx="6">
                <c:v>2006</c:v>
              </c:pt>
              <c:pt idx="7">
                <c:v>2007</c:v>
              </c:pt>
              <c:pt idx="8">
                <c:v>2009</c:v>
              </c:pt>
              <c:pt idx="9">
                <c:v>2010</c:v>
              </c:pt>
              <c:pt idx="10">
                <c:v>2011</c:v>
              </c:pt>
              <c:pt idx="11">
                <c:v>2012</c:v>
              </c:pt>
              <c:pt idx="12">
                <c:v>2013</c:v>
              </c:pt>
              <c:pt idx="13">
                <c:v>2014</c:v>
              </c:pt>
              <c:pt idx="14">
                <c:v>2015</c:v>
              </c:pt>
              <c:pt idx="15">
                <c:v>2016</c:v>
              </c:pt>
              <c:pt idx="16">
                <c:v>2017</c:v>
              </c:pt>
              <c:pt idx="17">
                <c:v>2018</c:v>
              </c:pt>
              <c:pt idx="18">
                <c:v>2019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'plotting data'!$Z$28:$Z$53</c15:sqref>
                  </c15:fullRef>
                </c:ext>
              </c:extLst>
              <c:f>('plotting data'!$Z$28:$Z$35,'plotting data'!$Z$37:$Z$47)</c:f>
              <c:numCache>
                <c:formatCode>General</c:formatCode>
                <c:ptCount val="19"/>
                <c:pt idx="0">
                  <c:v>3.8860199999999998</c:v>
                </c:pt>
                <c:pt idx="1">
                  <c:v>3.8860199999999998</c:v>
                </c:pt>
                <c:pt idx="2">
                  <c:v>3.8860199999999998</c:v>
                </c:pt>
                <c:pt idx="3">
                  <c:v>3.8860199999999998</c:v>
                </c:pt>
                <c:pt idx="4">
                  <c:v>3.8860199999999998</c:v>
                </c:pt>
                <c:pt idx="5">
                  <c:v>3.8860199999999998</c:v>
                </c:pt>
                <c:pt idx="6">
                  <c:v>3.8860199999999998</c:v>
                </c:pt>
                <c:pt idx="7">
                  <c:v>3.8860199999999998</c:v>
                </c:pt>
                <c:pt idx="8">
                  <c:v>3.8860199999999998</c:v>
                </c:pt>
                <c:pt idx="9">
                  <c:v>3.8860199999999998</c:v>
                </c:pt>
                <c:pt idx="10">
                  <c:v>3.8860199999999998</c:v>
                </c:pt>
                <c:pt idx="11">
                  <c:v>3.8860199999999998</c:v>
                </c:pt>
                <c:pt idx="12">
                  <c:v>3.8860199999999998</c:v>
                </c:pt>
                <c:pt idx="13">
                  <c:v>3.8860199999999998</c:v>
                </c:pt>
                <c:pt idx="14">
                  <c:v>3.8860199999999998</c:v>
                </c:pt>
                <c:pt idx="15">
                  <c:v>3.8860199999999998</c:v>
                </c:pt>
                <c:pt idx="16">
                  <c:v>3.8860199999999998</c:v>
                </c:pt>
                <c:pt idx="17">
                  <c:v>3.8860199999999998</c:v>
                </c:pt>
                <c:pt idx="18">
                  <c:v>3.8860199999999998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535-496F-A51C-88461322A6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8092208"/>
        <c:axId val="628080072"/>
      </c:lineChart>
      <c:catAx>
        <c:axId val="6280922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8080072"/>
        <c:crosses val="autoZero"/>
        <c:auto val="1"/>
        <c:lblAlgn val="ctr"/>
        <c:lblOffset val="100"/>
        <c:noMultiLvlLbl val="0"/>
      </c:catAx>
      <c:valAx>
        <c:axId val="628080072"/>
        <c:scaling>
          <c:orientation val="minMax"/>
          <c:max val="195"/>
          <c:min val="0"/>
        </c:scaling>
        <c:delete val="0"/>
        <c:axPos val="l"/>
        <c:majorGridlines>
          <c:spPr>
            <a:ln w="317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600" b="1">
                    <a:solidFill>
                      <a:sysClr val="windowText" lastClr="000000"/>
                    </a:solidFill>
                  </a:rPr>
                  <a:t>Extinction (Mm-1)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out"/>
        <c:minorTickMark val="out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8092208"/>
        <c:crosses val="autoZero"/>
        <c:crossBetween val="between"/>
        <c:majorUnit val="10"/>
        <c:minorUnit val="5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legend>
      <c:legendPos val="r"/>
      <c:legendEntry>
        <c:idx val="1"/>
        <c:delete val="1"/>
      </c:legendEntry>
      <c:layout>
        <c:manualLayout>
          <c:xMode val="edge"/>
          <c:yMode val="edge"/>
          <c:x val="0.58138082542844649"/>
          <c:y val="7.9604535455513339E-2"/>
          <c:w val="0.33980348505189983"/>
          <c:h val="0.15234281735768798"/>
        </c:manualLayout>
      </c:layout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502860701989173E-2"/>
          <c:y val="2.4940480192834298E-2"/>
          <c:w val="0.87851857082986995"/>
          <c:h val="0.91684817645204908"/>
        </c:manualLayout>
      </c:layout>
      <c:areaChart>
        <c:grouping val="stacked"/>
        <c:varyColors val="0"/>
        <c:ser>
          <c:idx val="1"/>
          <c:order val="0"/>
          <c:tx>
            <c:strRef>
              <c:f>'plotting data'!$P$1</c:f>
              <c:strCache>
                <c:ptCount val="1"/>
                <c:pt idx="0">
                  <c:v>Low Nitrate Extinction (Mm-1)</c:v>
                </c:pt>
              </c:strCache>
            </c:strRef>
          </c:tx>
          <c:spPr>
            <a:noFill/>
            <a:ln w="25400">
              <a:noFill/>
            </a:ln>
            <a:effectLst/>
          </c:spPr>
          <c:cat>
            <c:numRef>
              <c:extLst>
                <c:ext xmlns:c15="http://schemas.microsoft.com/office/drawing/2012/chart" uri="{02D57815-91ED-43cb-92C2-25804820EDAC}">
                  <c15:fullRef>
                    <c15:sqref>'plotting data'!$M$2:$M$27</c15:sqref>
                  </c15:fullRef>
                </c:ext>
              </c:extLst>
              <c:f>('plotting data'!$M$2:$M$9,'plotting data'!$M$11:$M$21)</c:f>
              <c:numCache>
                <c:formatCode>General</c:formatCode>
                <c:ptCount val="19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'plotting data'!$P$28:$P$53</c15:sqref>
                  </c15:fullRef>
                </c:ext>
              </c:extLst>
              <c:f>('plotting data'!$P$28:$P$35,'plotting data'!$P$37:$P$47)</c:f>
              <c:numCache>
                <c:formatCode>0.00</c:formatCode>
                <c:ptCount val="19"/>
                <c:pt idx="0">
                  <c:v>3.6542025000000002</c:v>
                </c:pt>
                <c:pt idx="1">
                  <c:v>3.4353976190476194</c:v>
                </c:pt>
                <c:pt idx="2">
                  <c:v>3.6266959090909086</c:v>
                </c:pt>
                <c:pt idx="3">
                  <c:v>3.9268234782608689</c:v>
                </c:pt>
                <c:pt idx="4">
                  <c:v>4.411200833333333</c:v>
                </c:pt>
                <c:pt idx="5">
                  <c:v>3.9352041666666673</c:v>
                </c:pt>
                <c:pt idx="6">
                  <c:v>4.1794369999999983</c:v>
                </c:pt>
                <c:pt idx="7">
                  <c:v>3.2614059090909091</c:v>
                </c:pt>
                <c:pt idx="8">
                  <c:v>2.8349320833333334</c:v>
                </c:pt>
                <c:pt idx="9">
                  <c:v>2.6038045833333325</c:v>
                </c:pt>
                <c:pt idx="10">
                  <c:v>3.6808608695652176</c:v>
                </c:pt>
                <c:pt idx="11">
                  <c:v>2.9757300000000004</c:v>
                </c:pt>
                <c:pt idx="12">
                  <c:v>2.8276254545454544</c:v>
                </c:pt>
                <c:pt idx="13">
                  <c:v>2.5614099999999995</c:v>
                </c:pt>
                <c:pt idx="14">
                  <c:v>2.6372295652173916</c:v>
                </c:pt>
                <c:pt idx="15">
                  <c:v>2.2465752173913045</c:v>
                </c:pt>
                <c:pt idx="16">
                  <c:v>2.501870909090909</c:v>
                </c:pt>
                <c:pt idx="17">
                  <c:v>2.55612947368421</c:v>
                </c:pt>
                <c:pt idx="18">
                  <c:v>2.4699299999999997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1D-49C3-87F1-213B8F349AFA}"/>
            </c:ext>
          </c:extLst>
        </c:ser>
        <c:ser>
          <c:idx val="2"/>
          <c:order val="1"/>
          <c:tx>
            <c:v>Observed</c:v>
          </c:tx>
          <c:spPr>
            <a:solidFill>
              <a:schemeClr val="accent2"/>
            </a:solidFill>
            <a:ln w="25400">
              <a:noFill/>
            </a:ln>
            <a:effectLst/>
          </c:spPr>
          <c:cat>
            <c:numRef>
              <c:extLst>
                <c:ext xmlns:c15="http://schemas.microsoft.com/office/drawing/2012/chart" uri="{02D57815-91ED-43cb-92C2-25804820EDAC}">
                  <c15:fullRef>
                    <c15:sqref>'plotting data'!$M$2:$M$27</c15:sqref>
                  </c15:fullRef>
                </c:ext>
              </c:extLst>
              <c:f>('plotting data'!$M$2:$M$9,'plotting data'!$M$11:$M$21)</c:f>
              <c:numCache>
                <c:formatCode>General</c:formatCode>
                <c:ptCount val="19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'plotting data'!$Q$28:$Q$53</c15:sqref>
                  </c15:fullRef>
                </c:ext>
              </c:extLst>
              <c:f>('plotting data'!$Q$28:$Q$35,'plotting data'!$Q$37:$Q$47)</c:f>
              <c:numCache>
                <c:formatCode>0.00</c:formatCode>
                <c:ptCount val="19"/>
                <c:pt idx="0">
                  <c:v>9.6285351190476192</c:v>
                </c:pt>
                <c:pt idx="1">
                  <c:v>12.782457380952373</c:v>
                </c:pt>
                <c:pt idx="2">
                  <c:v>6.345095909090908</c:v>
                </c:pt>
                <c:pt idx="3">
                  <c:v>10.178661521739134</c:v>
                </c:pt>
                <c:pt idx="4">
                  <c:v>5.6725911666666642</c:v>
                </c:pt>
                <c:pt idx="5">
                  <c:v>4.8854537499999999</c:v>
                </c:pt>
                <c:pt idx="6">
                  <c:v>5.3039453809523849</c:v>
                </c:pt>
                <c:pt idx="7">
                  <c:v>4.3539749604743081</c:v>
                </c:pt>
                <c:pt idx="8">
                  <c:v>11.176589516666668</c:v>
                </c:pt>
                <c:pt idx="9">
                  <c:v>17.275452216666672</c:v>
                </c:pt>
                <c:pt idx="10">
                  <c:v>9.5255004347826109</c:v>
                </c:pt>
                <c:pt idx="11">
                  <c:v>11.76118125</c:v>
                </c:pt>
                <c:pt idx="12">
                  <c:v>13.206318458498025</c:v>
                </c:pt>
                <c:pt idx="13">
                  <c:v>26.490092608695651</c:v>
                </c:pt>
                <c:pt idx="14">
                  <c:v>16.08691043478261</c:v>
                </c:pt>
                <c:pt idx="15">
                  <c:v>17.466903949275366</c:v>
                </c:pt>
                <c:pt idx="16">
                  <c:v>12.928710830039526</c:v>
                </c:pt>
                <c:pt idx="17">
                  <c:v>13.398309526315789</c:v>
                </c:pt>
                <c:pt idx="18">
                  <c:v>17.223969500000003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71D-49C3-87F1-213B8F349A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8092208"/>
        <c:axId val="628080072"/>
      </c:areaChart>
      <c:lineChart>
        <c:grouping val="standard"/>
        <c:varyColors val="0"/>
        <c:ser>
          <c:idx val="0"/>
          <c:order val="2"/>
          <c:tx>
            <c:v>Natural - Clearest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Lit>
              <c:ptCount val="19"/>
              <c:pt idx="0">
                <c:v>2000</c:v>
              </c:pt>
              <c:pt idx="1">
                <c:v>2001</c:v>
              </c:pt>
              <c:pt idx="2">
                <c:v>2002</c:v>
              </c:pt>
              <c:pt idx="3">
                <c:v>2003</c:v>
              </c:pt>
              <c:pt idx="4">
                <c:v>2004</c:v>
              </c:pt>
              <c:pt idx="5">
                <c:v>2005</c:v>
              </c:pt>
              <c:pt idx="6">
                <c:v>2006</c:v>
              </c:pt>
              <c:pt idx="7">
                <c:v>2007</c:v>
              </c:pt>
              <c:pt idx="8">
                <c:v>2009</c:v>
              </c:pt>
              <c:pt idx="9">
                <c:v>2010</c:v>
              </c:pt>
              <c:pt idx="10">
                <c:v>2011</c:v>
              </c:pt>
              <c:pt idx="11">
                <c:v>2012</c:v>
              </c:pt>
              <c:pt idx="12">
                <c:v>2013</c:v>
              </c:pt>
              <c:pt idx="13">
                <c:v>2014</c:v>
              </c:pt>
              <c:pt idx="14">
                <c:v>2015</c:v>
              </c:pt>
              <c:pt idx="15">
                <c:v>2016</c:v>
              </c:pt>
              <c:pt idx="16">
                <c:v>2017</c:v>
              </c:pt>
              <c:pt idx="17">
                <c:v>2018</c:v>
              </c:pt>
              <c:pt idx="18">
                <c:v>2019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'plotting data'!$AA$28:$AA$53</c15:sqref>
                  </c15:fullRef>
                </c:ext>
              </c:extLst>
              <c:f>('plotting data'!$AA$28:$AA$35,'plotting data'!$AA$37:$AA$47)</c:f>
              <c:numCache>
                <c:formatCode>General</c:formatCode>
                <c:ptCount val="19"/>
                <c:pt idx="0">
                  <c:v>0.35236000000000001</c:v>
                </c:pt>
                <c:pt idx="1">
                  <c:v>0.35236000000000001</c:v>
                </c:pt>
                <c:pt idx="2">
                  <c:v>0.35236000000000001</c:v>
                </c:pt>
                <c:pt idx="3">
                  <c:v>0.35236000000000001</c:v>
                </c:pt>
                <c:pt idx="4">
                  <c:v>0.35236000000000001</c:v>
                </c:pt>
                <c:pt idx="5">
                  <c:v>0.35236000000000001</c:v>
                </c:pt>
                <c:pt idx="6">
                  <c:v>0.35236000000000001</c:v>
                </c:pt>
                <c:pt idx="7">
                  <c:v>0.35236000000000001</c:v>
                </c:pt>
                <c:pt idx="8">
                  <c:v>0.35236000000000001</c:v>
                </c:pt>
                <c:pt idx="9">
                  <c:v>0.35236000000000001</c:v>
                </c:pt>
                <c:pt idx="10">
                  <c:v>0.35236000000000001</c:v>
                </c:pt>
                <c:pt idx="11">
                  <c:v>0.35236000000000001</c:v>
                </c:pt>
                <c:pt idx="12">
                  <c:v>0.35236000000000001</c:v>
                </c:pt>
                <c:pt idx="13">
                  <c:v>0.35236000000000001</c:v>
                </c:pt>
                <c:pt idx="14">
                  <c:v>0.35236000000000001</c:v>
                </c:pt>
                <c:pt idx="15">
                  <c:v>0.35236000000000001</c:v>
                </c:pt>
                <c:pt idx="16">
                  <c:v>0.35236000000000001</c:v>
                </c:pt>
                <c:pt idx="17">
                  <c:v>0.35236000000000001</c:v>
                </c:pt>
                <c:pt idx="18">
                  <c:v>0.35236000000000001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71D-49C3-87F1-213B8F349AFA}"/>
            </c:ext>
          </c:extLst>
        </c:ser>
        <c:ser>
          <c:idx val="3"/>
          <c:order val="3"/>
          <c:tx>
            <c:v>Natural Routine - Most Impaired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strLit>
              <c:ptCount val="19"/>
              <c:pt idx="0">
                <c:v>2000</c:v>
              </c:pt>
              <c:pt idx="1">
                <c:v>2001</c:v>
              </c:pt>
              <c:pt idx="2">
                <c:v>2002</c:v>
              </c:pt>
              <c:pt idx="3">
                <c:v>2003</c:v>
              </c:pt>
              <c:pt idx="4">
                <c:v>2004</c:v>
              </c:pt>
              <c:pt idx="5">
                <c:v>2005</c:v>
              </c:pt>
              <c:pt idx="6">
                <c:v>2006</c:v>
              </c:pt>
              <c:pt idx="7">
                <c:v>2007</c:v>
              </c:pt>
              <c:pt idx="8">
                <c:v>2009</c:v>
              </c:pt>
              <c:pt idx="9">
                <c:v>2010</c:v>
              </c:pt>
              <c:pt idx="10">
                <c:v>2011</c:v>
              </c:pt>
              <c:pt idx="11">
                <c:v>2012</c:v>
              </c:pt>
              <c:pt idx="12">
                <c:v>2013</c:v>
              </c:pt>
              <c:pt idx="13">
                <c:v>2014</c:v>
              </c:pt>
              <c:pt idx="14">
                <c:v>2015</c:v>
              </c:pt>
              <c:pt idx="15">
                <c:v>2016</c:v>
              </c:pt>
              <c:pt idx="16">
                <c:v>2017</c:v>
              </c:pt>
              <c:pt idx="17">
                <c:v>2018</c:v>
              </c:pt>
              <c:pt idx="18">
                <c:v>2019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'plotting data'!$AB$28:$AB$53</c15:sqref>
                  </c15:fullRef>
                </c:ext>
              </c:extLst>
              <c:f>('plotting data'!$AB$28:$AB$35,'plotting data'!$AB$37:$AB$47)</c:f>
              <c:numCache>
                <c:formatCode>General</c:formatCode>
                <c:ptCount val="19"/>
                <c:pt idx="0">
                  <c:v>1.2427299999999999</c:v>
                </c:pt>
                <c:pt idx="1">
                  <c:v>1.2427299999999999</c:v>
                </c:pt>
                <c:pt idx="2">
                  <c:v>1.2427299999999999</c:v>
                </c:pt>
                <c:pt idx="3">
                  <c:v>1.2427299999999999</c:v>
                </c:pt>
                <c:pt idx="4">
                  <c:v>1.2427299999999999</c:v>
                </c:pt>
                <c:pt idx="5">
                  <c:v>1.2427299999999999</c:v>
                </c:pt>
                <c:pt idx="6">
                  <c:v>1.2427299999999999</c:v>
                </c:pt>
                <c:pt idx="7">
                  <c:v>1.2427299999999999</c:v>
                </c:pt>
                <c:pt idx="8">
                  <c:v>1.2427299999999999</c:v>
                </c:pt>
                <c:pt idx="9">
                  <c:v>1.2427299999999999</c:v>
                </c:pt>
                <c:pt idx="10">
                  <c:v>1.2427299999999999</c:v>
                </c:pt>
                <c:pt idx="11">
                  <c:v>1.2427299999999999</c:v>
                </c:pt>
                <c:pt idx="12">
                  <c:v>1.2427299999999999</c:v>
                </c:pt>
                <c:pt idx="13">
                  <c:v>1.2427299999999999</c:v>
                </c:pt>
                <c:pt idx="14">
                  <c:v>1.2427299999999999</c:v>
                </c:pt>
                <c:pt idx="15">
                  <c:v>1.2427299999999999</c:v>
                </c:pt>
                <c:pt idx="16">
                  <c:v>1.2427299999999999</c:v>
                </c:pt>
                <c:pt idx="17">
                  <c:v>1.2427299999999999</c:v>
                </c:pt>
                <c:pt idx="18">
                  <c:v>1.2427299999999999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71D-49C3-87F1-213B8F349A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8092208"/>
        <c:axId val="628080072"/>
      </c:lineChart>
      <c:catAx>
        <c:axId val="6280922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8080072"/>
        <c:crosses val="autoZero"/>
        <c:auto val="1"/>
        <c:lblAlgn val="ctr"/>
        <c:lblOffset val="100"/>
        <c:noMultiLvlLbl val="0"/>
      </c:catAx>
      <c:valAx>
        <c:axId val="628080072"/>
        <c:scaling>
          <c:orientation val="minMax"/>
          <c:max val="30"/>
          <c:min val="0"/>
        </c:scaling>
        <c:delete val="0"/>
        <c:axPos val="l"/>
        <c:majorGridlines>
          <c:spPr>
            <a:ln w="317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600" b="1">
                    <a:solidFill>
                      <a:sysClr val="windowText" lastClr="000000"/>
                    </a:solidFill>
                  </a:rPr>
                  <a:t>Extinction (Mm-1)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out"/>
        <c:minorTickMark val="out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8092208"/>
        <c:crosses val="autoZero"/>
        <c:crossBetween val="between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legend>
      <c:legendPos val="r"/>
      <c:legendEntry>
        <c:idx val="1"/>
        <c:delete val="1"/>
      </c:legendEntry>
      <c:layout>
        <c:manualLayout>
          <c:xMode val="edge"/>
          <c:yMode val="edge"/>
          <c:x val="0.34948649485329486"/>
          <c:y val="8.3643123858554921E-2"/>
          <c:w val="0.33099426603078441"/>
          <c:h val="0.1361925820188748"/>
        </c:manualLayout>
      </c:layout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502860701989173E-2"/>
          <c:y val="2.4940480192834298E-2"/>
          <c:w val="0.87851857082986995"/>
          <c:h val="0.91684817645204908"/>
        </c:manualLayout>
      </c:layout>
      <c:areaChart>
        <c:grouping val="stacked"/>
        <c:varyColors val="0"/>
        <c:ser>
          <c:idx val="1"/>
          <c:order val="0"/>
          <c:tx>
            <c:strRef>
              <c:f>'plotting data'!$R$1</c:f>
              <c:strCache>
                <c:ptCount val="1"/>
                <c:pt idx="0">
                  <c:v>Low Organic Carbon Mass Extinction (Mm-1)</c:v>
                </c:pt>
              </c:strCache>
            </c:strRef>
          </c:tx>
          <c:spPr>
            <a:noFill/>
            <a:ln w="25400">
              <a:noFill/>
            </a:ln>
            <a:effectLst/>
          </c:spPr>
          <c:cat>
            <c:numRef>
              <c:extLst>
                <c:ext xmlns:c15="http://schemas.microsoft.com/office/drawing/2012/chart" uri="{02D57815-91ED-43cb-92C2-25804820EDAC}">
                  <c15:fullRef>
                    <c15:sqref>'plotting data'!$M$2:$M$27</c15:sqref>
                  </c15:fullRef>
                </c:ext>
              </c:extLst>
              <c:f>('plotting data'!$M$2:$M$9,'plotting data'!$M$11:$M$21)</c:f>
              <c:numCache>
                <c:formatCode>General</c:formatCode>
                <c:ptCount val="19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'plotting data'!$R$28:$R$53</c15:sqref>
                  </c15:fullRef>
                </c:ext>
              </c:extLst>
              <c:f>('plotting data'!$R$28:$R$35,'plotting data'!$R$37:$R$47)</c:f>
              <c:numCache>
                <c:formatCode>0.00</c:formatCode>
                <c:ptCount val="19"/>
                <c:pt idx="0">
                  <c:v>4.6950769999999995</c:v>
                </c:pt>
                <c:pt idx="1">
                  <c:v>4.3173138095238084</c:v>
                </c:pt>
                <c:pt idx="2">
                  <c:v>4.3113277272727286</c:v>
                </c:pt>
                <c:pt idx="3">
                  <c:v>4.0418013043478256</c:v>
                </c:pt>
                <c:pt idx="4">
                  <c:v>5.3657595833333325</c:v>
                </c:pt>
                <c:pt idx="5">
                  <c:v>3.3386845833333338</c:v>
                </c:pt>
                <c:pt idx="6">
                  <c:v>3.9552795000000005</c:v>
                </c:pt>
                <c:pt idx="7">
                  <c:v>3.2742731818181814</c:v>
                </c:pt>
                <c:pt idx="8">
                  <c:v>3.8262033333333334</c:v>
                </c:pt>
                <c:pt idx="9">
                  <c:v>3.8828962499999999</c:v>
                </c:pt>
                <c:pt idx="10">
                  <c:v>3.3135039130434789</c:v>
                </c:pt>
                <c:pt idx="11">
                  <c:v>3.3331339130434783</c:v>
                </c:pt>
                <c:pt idx="12">
                  <c:v>3.6730336363636358</c:v>
                </c:pt>
                <c:pt idx="13">
                  <c:v>4.52439318181818</c:v>
                </c:pt>
                <c:pt idx="14">
                  <c:v>3.6757804347826091</c:v>
                </c:pt>
                <c:pt idx="15">
                  <c:v>2.9277291304347828</c:v>
                </c:pt>
                <c:pt idx="16">
                  <c:v>4.1127640909090912</c:v>
                </c:pt>
                <c:pt idx="17">
                  <c:v>2.7822894736842105</c:v>
                </c:pt>
                <c:pt idx="18">
                  <c:v>2.8084199999999999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87-455C-BFF4-3C6771E33A97}"/>
            </c:ext>
          </c:extLst>
        </c:ser>
        <c:ser>
          <c:idx val="4"/>
          <c:order val="1"/>
          <c:tx>
            <c:strRef>
              <c:f>'plotting data'!$T$1</c:f>
              <c:strCache>
                <c:ptCount val="1"/>
                <c:pt idx="0">
                  <c:v>Low Light Absorbing Carbon Extinction (Mm-1)</c:v>
                </c:pt>
              </c:strCache>
            </c:strRef>
          </c:tx>
          <c:spPr>
            <a:noFill/>
            <a:ln w="25400">
              <a:noFill/>
            </a:ln>
            <a:effectLst/>
          </c:spPr>
          <c:cat>
            <c:numRef>
              <c:extLst>
                <c:ext xmlns:c15="http://schemas.microsoft.com/office/drawing/2012/chart" uri="{02D57815-91ED-43cb-92C2-25804820EDAC}">
                  <c15:fullRef>
                    <c15:sqref>'plotting data'!$M$2:$M$27</c15:sqref>
                  </c15:fullRef>
                </c:ext>
              </c:extLst>
              <c:f>('plotting data'!$M$2:$M$9,'plotting data'!$M$11:$M$21)</c:f>
              <c:numCache>
                <c:formatCode>General</c:formatCode>
                <c:ptCount val="19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'plotting data'!$T$28:$T$53</c15:sqref>
                  </c15:fullRef>
                </c:ext>
              </c:extLst>
              <c:f>('plotting data'!$T$28:$T$35,'plotting data'!$T$37:$T$47)</c:f>
              <c:numCache>
                <c:formatCode>0.00</c:formatCode>
                <c:ptCount val="19"/>
                <c:pt idx="0">
                  <c:v>2.9655499999999999</c:v>
                </c:pt>
                <c:pt idx="1">
                  <c:v>2.3960476190476192</c:v>
                </c:pt>
                <c:pt idx="2">
                  <c:v>2.050636363636364</c:v>
                </c:pt>
                <c:pt idx="3">
                  <c:v>1.9022173913043476</c:v>
                </c:pt>
                <c:pt idx="4">
                  <c:v>2.7658333333333331</c:v>
                </c:pt>
                <c:pt idx="5">
                  <c:v>2.187208333333333</c:v>
                </c:pt>
                <c:pt idx="6">
                  <c:v>2.0305999999999997</c:v>
                </c:pt>
                <c:pt idx="7">
                  <c:v>1.6435000000000002</c:v>
                </c:pt>
                <c:pt idx="8">
                  <c:v>1.6764583333333338</c:v>
                </c:pt>
                <c:pt idx="9">
                  <c:v>1.8746666666666665</c:v>
                </c:pt>
                <c:pt idx="10">
                  <c:v>1.6273043478260871</c:v>
                </c:pt>
                <c:pt idx="11">
                  <c:v>1.3941739130434783</c:v>
                </c:pt>
                <c:pt idx="12">
                  <c:v>1.5700454545454547</c:v>
                </c:pt>
                <c:pt idx="13">
                  <c:v>1.2380909090909091</c:v>
                </c:pt>
                <c:pt idx="14">
                  <c:v>1.1527260869565217</c:v>
                </c:pt>
                <c:pt idx="15">
                  <c:v>0.89048695652173915</c:v>
                </c:pt>
                <c:pt idx="16">
                  <c:v>1.3471636363636366</c:v>
                </c:pt>
                <c:pt idx="17">
                  <c:v>1.2533736842105261</c:v>
                </c:pt>
                <c:pt idx="18">
                  <c:v>1.3795210526315786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487-455C-BFF4-3C6771E33A97}"/>
            </c:ext>
          </c:extLst>
        </c:ser>
        <c:ser>
          <c:idx val="2"/>
          <c:order val="2"/>
          <c:tx>
            <c:v>Observed - OCM</c:v>
          </c:tx>
          <c:spPr>
            <a:solidFill>
              <a:schemeClr val="accent6"/>
            </a:solidFill>
            <a:ln w="25400">
              <a:noFill/>
            </a:ln>
            <a:effectLst/>
          </c:spPr>
          <c:cat>
            <c:numRef>
              <c:extLst>
                <c:ext xmlns:c15="http://schemas.microsoft.com/office/drawing/2012/chart" uri="{02D57815-91ED-43cb-92C2-25804820EDAC}">
                  <c15:fullRef>
                    <c15:sqref>'plotting data'!$M$2:$M$27</c15:sqref>
                  </c15:fullRef>
                </c:ext>
              </c:extLst>
              <c:f>('plotting data'!$M$2:$M$9,'plotting data'!$M$11:$M$21)</c:f>
              <c:numCache>
                <c:formatCode>General</c:formatCode>
                <c:ptCount val="19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'plotting data'!$S$28:$S$53</c15:sqref>
                  </c15:fullRef>
                </c:ext>
              </c:extLst>
              <c:f>('plotting data'!$S$28:$S$35,'plotting data'!$S$37:$S$47)</c:f>
              <c:numCache>
                <c:formatCode>0.00</c:formatCode>
                <c:ptCount val="19"/>
                <c:pt idx="0">
                  <c:v>8.8275610952380994</c:v>
                </c:pt>
                <c:pt idx="1">
                  <c:v>7.3735366450216464</c:v>
                </c:pt>
                <c:pt idx="2">
                  <c:v>8.7960877272727274</c:v>
                </c:pt>
                <c:pt idx="3">
                  <c:v>8.6834545289855072</c:v>
                </c:pt>
                <c:pt idx="4">
                  <c:v>8.598170416666667</c:v>
                </c:pt>
                <c:pt idx="5">
                  <c:v>9.0081029166666688</c:v>
                </c:pt>
                <c:pt idx="6">
                  <c:v>7.3516943095238103</c:v>
                </c:pt>
                <c:pt idx="7">
                  <c:v>6.8137707312252971</c:v>
                </c:pt>
                <c:pt idx="8">
                  <c:v>5.0452182666666641</c:v>
                </c:pt>
                <c:pt idx="9">
                  <c:v>7.0920453500000011</c:v>
                </c:pt>
                <c:pt idx="10">
                  <c:v>6.3093682608695643</c:v>
                </c:pt>
                <c:pt idx="11">
                  <c:v>5.869047753623188</c:v>
                </c:pt>
                <c:pt idx="12">
                  <c:v>3.3784320158102759</c:v>
                </c:pt>
                <c:pt idx="13">
                  <c:v>6.2798381225296449</c:v>
                </c:pt>
                <c:pt idx="14">
                  <c:v>7.7158870652173892</c:v>
                </c:pt>
                <c:pt idx="15">
                  <c:v>5.0659829528985512</c:v>
                </c:pt>
                <c:pt idx="16">
                  <c:v>4.7531598221343883</c:v>
                </c:pt>
                <c:pt idx="17">
                  <c:v>3.3968010263157886</c:v>
                </c:pt>
                <c:pt idx="18">
                  <c:v>3.8936095000000002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487-455C-BFF4-3C6771E33A97}"/>
            </c:ext>
          </c:extLst>
        </c:ser>
        <c:ser>
          <c:idx val="5"/>
          <c:order val="3"/>
          <c:tx>
            <c:v>Observed - LAC</c:v>
          </c:tx>
          <c:spPr>
            <a:solidFill>
              <a:schemeClr val="tx1">
                <a:lumMod val="50000"/>
                <a:lumOff val="50000"/>
              </a:schemeClr>
            </a:solidFill>
            <a:ln w="25400">
              <a:noFill/>
            </a:ln>
            <a:effectLst/>
          </c:spPr>
          <c:cat>
            <c:numRef>
              <c:extLst>
                <c:ext xmlns:c15="http://schemas.microsoft.com/office/drawing/2012/chart" uri="{02D57815-91ED-43cb-92C2-25804820EDAC}">
                  <c15:fullRef>
                    <c15:sqref>'plotting data'!$M$2:$M$27</c15:sqref>
                  </c15:fullRef>
                </c:ext>
              </c:extLst>
              <c:f>('plotting data'!$M$2:$M$9,'plotting data'!$M$11:$M$21)</c:f>
              <c:numCache>
                <c:formatCode>General</c:formatCode>
                <c:ptCount val="19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'plotting data'!$U$28:$U$53</c15:sqref>
                  </c15:fullRef>
                </c:ext>
              </c:extLst>
              <c:f>('plotting data'!$U$28:$U$35,'plotting data'!$U$37:$U$47)</c:f>
              <c:numCache>
                <c:formatCode>0.00</c:formatCode>
                <c:ptCount val="19"/>
                <c:pt idx="0">
                  <c:v>3.7670690476190472</c:v>
                </c:pt>
                <c:pt idx="1">
                  <c:v>3.4510887445887435</c:v>
                </c:pt>
                <c:pt idx="2">
                  <c:v>2.7310909090909088</c:v>
                </c:pt>
                <c:pt idx="3">
                  <c:v>3.9147826086956519</c:v>
                </c:pt>
                <c:pt idx="4">
                  <c:v>1.8846866666666662</c:v>
                </c:pt>
                <c:pt idx="5">
                  <c:v>3.5719583333333333</c:v>
                </c:pt>
                <c:pt idx="6">
                  <c:v>3.6881142857142857</c:v>
                </c:pt>
                <c:pt idx="7">
                  <c:v>3.2224130434782605</c:v>
                </c:pt>
                <c:pt idx="8">
                  <c:v>2.6114216666666668</c:v>
                </c:pt>
                <c:pt idx="9">
                  <c:v>2.9561333333333328</c:v>
                </c:pt>
                <c:pt idx="10">
                  <c:v>2.3144347826086955</c:v>
                </c:pt>
                <c:pt idx="11">
                  <c:v>2.6559510869565219</c:v>
                </c:pt>
                <c:pt idx="12">
                  <c:v>1.9715197628458492</c:v>
                </c:pt>
                <c:pt idx="13">
                  <c:v>3.2342134387351784</c:v>
                </c:pt>
                <c:pt idx="14">
                  <c:v>2.8886780797101457</c:v>
                </c:pt>
                <c:pt idx="15">
                  <c:v>2.8325213768115947</c:v>
                </c:pt>
                <c:pt idx="16">
                  <c:v>2.208353754940712</c:v>
                </c:pt>
                <c:pt idx="17">
                  <c:v>1.7882463157894739</c:v>
                </c:pt>
                <c:pt idx="18">
                  <c:v>2.0857789473684205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487-455C-BFF4-3C6771E33A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8092208"/>
        <c:axId val="628080072"/>
      </c:areaChart>
      <c:lineChart>
        <c:grouping val="standard"/>
        <c:varyColors val="0"/>
        <c:ser>
          <c:idx val="0"/>
          <c:order val="4"/>
          <c:tx>
            <c:v>Natural (OCM+LAC) - Clearest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Lit>
              <c:ptCount val="19"/>
              <c:pt idx="0">
                <c:v>2000</c:v>
              </c:pt>
              <c:pt idx="1">
                <c:v>2001</c:v>
              </c:pt>
              <c:pt idx="2">
                <c:v>2002</c:v>
              </c:pt>
              <c:pt idx="3">
                <c:v>2003</c:v>
              </c:pt>
              <c:pt idx="4">
                <c:v>2004</c:v>
              </c:pt>
              <c:pt idx="5">
                <c:v>2005</c:v>
              </c:pt>
              <c:pt idx="6">
                <c:v>2006</c:v>
              </c:pt>
              <c:pt idx="7">
                <c:v>2007</c:v>
              </c:pt>
              <c:pt idx="8">
                <c:v>2009</c:v>
              </c:pt>
              <c:pt idx="9">
                <c:v>2010</c:v>
              </c:pt>
              <c:pt idx="10">
                <c:v>2011</c:v>
              </c:pt>
              <c:pt idx="11">
                <c:v>2012</c:v>
              </c:pt>
              <c:pt idx="12">
                <c:v>2013</c:v>
              </c:pt>
              <c:pt idx="13">
                <c:v>2014</c:v>
              </c:pt>
              <c:pt idx="14">
                <c:v>2015</c:v>
              </c:pt>
              <c:pt idx="15">
                <c:v>2016</c:v>
              </c:pt>
              <c:pt idx="16">
                <c:v>2017</c:v>
              </c:pt>
              <c:pt idx="17">
                <c:v>2018</c:v>
              </c:pt>
              <c:pt idx="18">
                <c:v>2019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'plotting data'!$AI$28:$AI$53</c15:sqref>
                  </c15:fullRef>
                </c:ext>
              </c:extLst>
              <c:f>('plotting data'!$AI$28:$AI$35,'plotting data'!$AI$37:$AI$47)</c:f>
              <c:numCache>
                <c:formatCode>General</c:formatCode>
                <c:ptCount val="19"/>
                <c:pt idx="0">
                  <c:v>2.6643400000000002</c:v>
                </c:pt>
                <c:pt idx="1">
                  <c:v>2.6643400000000002</c:v>
                </c:pt>
                <c:pt idx="2">
                  <c:v>2.6643400000000002</c:v>
                </c:pt>
                <c:pt idx="3">
                  <c:v>2.6643400000000002</c:v>
                </c:pt>
                <c:pt idx="4">
                  <c:v>2.6643400000000002</c:v>
                </c:pt>
                <c:pt idx="5">
                  <c:v>2.6643400000000002</c:v>
                </c:pt>
                <c:pt idx="6">
                  <c:v>2.6643400000000002</c:v>
                </c:pt>
                <c:pt idx="7">
                  <c:v>2.6643400000000002</c:v>
                </c:pt>
                <c:pt idx="8">
                  <c:v>2.6643400000000002</c:v>
                </c:pt>
                <c:pt idx="9">
                  <c:v>2.6643400000000002</c:v>
                </c:pt>
                <c:pt idx="10">
                  <c:v>2.6643400000000002</c:v>
                </c:pt>
                <c:pt idx="11">
                  <c:v>2.6643400000000002</c:v>
                </c:pt>
                <c:pt idx="12">
                  <c:v>2.6643400000000002</c:v>
                </c:pt>
                <c:pt idx="13">
                  <c:v>2.6643400000000002</c:v>
                </c:pt>
                <c:pt idx="14">
                  <c:v>2.6643400000000002</c:v>
                </c:pt>
                <c:pt idx="15">
                  <c:v>2.6643400000000002</c:v>
                </c:pt>
                <c:pt idx="16">
                  <c:v>2.6643400000000002</c:v>
                </c:pt>
                <c:pt idx="17">
                  <c:v>2.6643400000000002</c:v>
                </c:pt>
                <c:pt idx="18">
                  <c:v>2.6643400000000002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487-455C-BFF4-3C6771E33A97}"/>
            </c:ext>
          </c:extLst>
        </c:ser>
        <c:ser>
          <c:idx val="3"/>
          <c:order val="5"/>
          <c:tx>
            <c:v>Natural Routine + Episodic (OCM+LAC) - Most Impaired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strLit>
              <c:ptCount val="19"/>
              <c:pt idx="0">
                <c:v>2000</c:v>
              </c:pt>
              <c:pt idx="1">
                <c:v>2001</c:v>
              </c:pt>
              <c:pt idx="2">
                <c:v>2002</c:v>
              </c:pt>
              <c:pt idx="3">
                <c:v>2003</c:v>
              </c:pt>
              <c:pt idx="4">
                <c:v>2004</c:v>
              </c:pt>
              <c:pt idx="5">
                <c:v>2005</c:v>
              </c:pt>
              <c:pt idx="6">
                <c:v>2006</c:v>
              </c:pt>
              <c:pt idx="7">
                <c:v>2007</c:v>
              </c:pt>
              <c:pt idx="8">
                <c:v>2009</c:v>
              </c:pt>
              <c:pt idx="9">
                <c:v>2010</c:v>
              </c:pt>
              <c:pt idx="10">
                <c:v>2011</c:v>
              </c:pt>
              <c:pt idx="11">
                <c:v>2012</c:v>
              </c:pt>
              <c:pt idx="12">
                <c:v>2013</c:v>
              </c:pt>
              <c:pt idx="13">
                <c:v>2014</c:v>
              </c:pt>
              <c:pt idx="14">
                <c:v>2015</c:v>
              </c:pt>
              <c:pt idx="15">
                <c:v>2016</c:v>
              </c:pt>
              <c:pt idx="16">
                <c:v>2017</c:v>
              </c:pt>
              <c:pt idx="17">
                <c:v>2018</c:v>
              </c:pt>
              <c:pt idx="18">
                <c:v>2019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'plotting data'!$AJ$28:$AJ$53</c15:sqref>
                  </c15:fullRef>
                </c:ext>
              </c:extLst>
              <c:f>('plotting data'!$AJ$28:$AJ$35,'plotting data'!$AJ$37:$AJ$47)</c:f>
              <c:numCache>
                <c:formatCode>General</c:formatCode>
                <c:ptCount val="19"/>
                <c:pt idx="0">
                  <c:v>9.7547300000000003</c:v>
                </c:pt>
                <c:pt idx="1">
                  <c:v>9.7547300000000003</c:v>
                </c:pt>
                <c:pt idx="2">
                  <c:v>9.7547300000000003</c:v>
                </c:pt>
                <c:pt idx="3">
                  <c:v>9.7547300000000003</c:v>
                </c:pt>
                <c:pt idx="4">
                  <c:v>9.7547300000000003</c:v>
                </c:pt>
                <c:pt idx="5">
                  <c:v>9.7547300000000003</c:v>
                </c:pt>
                <c:pt idx="6">
                  <c:v>9.7547300000000003</c:v>
                </c:pt>
                <c:pt idx="7">
                  <c:v>9.7547300000000003</c:v>
                </c:pt>
                <c:pt idx="8">
                  <c:v>9.7547300000000003</c:v>
                </c:pt>
                <c:pt idx="9">
                  <c:v>9.7547300000000003</c:v>
                </c:pt>
                <c:pt idx="10">
                  <c:v>9.7547300000000003</c:v>
                </c:pt>
                <c:pt idx="11">
                  <c:v>9.7547300000000003</c:v>
                </c:pt>
                <c:pt idx="12">
                  <c:v>9.7547300000000003</c:v>
                </c:pt>
                <c:pt idx="13">
                  <c:v>9.7547300000000003</c:v>
                </c:pt>
                <c:pt idx="14">
                  <c:v>9.7547300000000003</c:v>
                </c:pt>
                <c:pt idx="15">
                  <c:v>9.7547300000000003</c:v>
                </c:pt>
                <c:pt idx="16">
                  <c:v>9.7547300000000003</c:v>
                </c:pt>
                <c:pt idx="17">
                  <c:v>9.7547300000000003</c:v>
                </c:pt>
                <c:pt idx="18">
                  <c:v>9.7547300000000003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487-455C-BFF4-3C6771E33A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8092208"/>
        <c:axId val="628080072"/>
      </c:lineChart>
      <c:catAx>
        <c:axId val="6280922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8080072"/>
        <c:crosses val="autoZero"/>
        <c:auto val="1"/>
        <c:lblAlgn val="ctr"/>
        <c:lblOffset val="100"/>
        <c:noMultiLvlLbl val="0"/>
      </c:catAx>
      <c:valAx>
        <c:axId val="628080072"/>
        <c:scaling>
          <c:orientation val="minMax"/>
          <c:max val="25"/>
        </c:scaling>
        <c:delete val="0"/>
        <c:axPos val="l"/>
        <c:majorGridlines>
          <c:spPr>
            <a:ln w="317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600" b="1">
                    <a:solidFill>
                      <a:sysClr val="windowText" lastClr="000000"/>
                    </a:solidFill>
                  </a:rPr>
                  <a:t>Extinction (Mm-1)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out"/>
        <c:minorTickMark val="out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8092208"/>
        <c:crosses val="autoZero"/>
        <c:crossBetween val="between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legend>
      <c:legendPos val="r"/>
      <c:legendEntry>
        <c:idx val="2"/>
        <c:delete val="1"/>
      </c:legendEntry>
      <c:legendEntry>
        <c:idx val="3"/>
        <c:delete val="1"/>
      </c:legendEntry>
      <c:layout>
        <c:manualLayout>
          <c:xMode val="edge"/>
          <c:yMode val="edge"/>
          <c:x val="0.59591869576391021"/>
          <c:y val="3.1072512331245142E-2"/>
          <c:w val="0.35703193196368499"/>
          <c:h val="0.24287808002950279"/>
        </c:manualLayout>
      </c:layout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502860701989173E-2"/>
          <c:y val="2.4940480192834298E-2"/>
          <c:w val="0.87851857082986995"/>
          <c:h val="0.91684817645204908"/>
        </c:manualLayout>
      </c:layout>
      <c:areaChart>
        <c:grouping val="stacked"/>
        <c:varyColors val="0"/>
        <c:ser>
          <c:idx val="1"/>
          <c:order val="0"/>
          <c:tx>
            <c:strRef>
              <c:f>'plotting data'!$P$1</c:f>
              <c:strCache>
                <c:ptCount val="1"/>
                <c:pt idx="0">
                  <c:v>Low Nitrate Extinction (Mm-1)</c:v>
                </c:pt>
              </c:strCache>
            </c:strRef>
          </c:tx>
          <c:spPr>
            <a:noFill/>
            <a:ln w="25400">
              <a:noFill/>
            </a:ln>
            <a:effectLst/>
          </c:spPr>
          <c:cat>
            <c:numRef>
              <c:extLst>
                <c:ext xmlns:c15="http://schemas.microsoft.com/office/drawing/2012/chart" uri="{02D57815-91ED-43cb-92C2-25804820EDAC}">
                  <c15:fullRef>
                    <c15:sqref>'plotting data'!$M$2:$M$27</c15:sqref>
                  </c15:fullRef>
                </c:ext>
              </c:extLst>
              <c:f>'plotting data'!$M$2:$M$22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'plotting data'!$P$2:$P$27</c15:sqref>
                  </c15:fullRef>
                </c:ext>
              </c:extLst>
              <c:f>'plotting data'!$P$2:$P$22</c:f>
              <c:numCache>
                <c:formatCode>0.00</c:formatCode>
                <c:ptCount val="21"/>
                <c:pt idx="0">
                  <c:v>0.9890230000000001</c:v>
                </c:pt>
                <c:pt idx="1">
                  <c:v>1.3663395833333334</c:v>
                </c:pt>
                <c:pt idx="2">
                  <c:v>1.0139599999999998</c:v>
                </c:pt>
                <c:pt idx="3">
                  <c:v>1.07007125</c:v>
                </c:pt>
                <c:pt idx="4">
                  <c:v>0.94673499999999988</c:v>
                </c:pt>
                <c:pt idx="5">
                  <c:v>0.97044291666666671</c:v>
                </c:pt>
                <c:pt idx="6">
                  <c:v>0.91340541666666686</c:v>
                </c:pt>
                <c:pt idx="7">
                  <c:v>0.71297625000000009</c:v>
                </c:pt>
                <c:pt idx="8">
                  <c:v>0.66035624999999987</c:v>
                </c:pt>
                <c:pt idx="9">
                  <c:v>0.51812541666666667</c:v>
                </c:pt>
                <c:pt idx="10">
                  <c:v>0.6465683333333333</c:v>
                </c:pt>
                <c:pt idx="11">
                  <c:v>0.59310916666666669</c:v>
                </c:pt>
                <c:pt idx="12">
                  <c:v>0.67653875000000008</c:v>
                </c:pt>
                <c:pt idx="13">
                  <c:v>0.53390434782608698</c:v>
                </c:pt>
                <c:pt idx="14">
                  <c:v>0.67791043478260871</c:v>
                </c:pt>
                <c:pt idx="15">
                  <c:v>0.59975869565217377</c:v>
                </c:pt>
                <c:pt idx="16">
                  <c:v>0.5093987499999999</c:v>
                </c:pt>
                <c:pt idx="17">
                  <c:v>0.72081260869565211</c:v>
                </c:pt>
                <c:pt idx="18">
                  <c:v>0.67569818181818198</c:v>
                </c:pt>
                <c:pt idx="19">
                  <c:v>0.57603857142857129</c:v>
                </c:pt>
                <c:pt idx="20">
                  <c:v>0.9173016666666669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B4-4097-B4DA-B439A7033BDA}"/>
            </c:ext>
          </c:extLst>
        </c:ser>
        <c:ser>
          <c:idx val="2"/>
          <c:order val="1"/>
          <c:tx>
            <c:v>Observed</c:v>
          </c:tx>
          <c:spPr>
            <a:solidFill>
              <a:schemeClr val="accent2"/>
            </a:solidFill>
            <a:ln w="25400">
              <a:noFill/>
            </a:ln>
            <a:effectLst/>
          </c:spPr>
          <c:cat>
            <c:numRef>
              <c:extLst>
                <c:ext xmlns:c15="http://schemas.microsoft.com/office/drawing/2012/chart" uri="{02D57815-91ED-43cb-92C2-25804820EDAC}">
                  <c15:fullRef>
                    <c15:sqref>'plotting data'!$M$2:$M$27</c15:sqref>
                  </c15:fullRef>
                </c:ext>
              </c:extLst>
              <c:f>'plotting data'!$M$2:$M$22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'plotting data'!$Q$2:$Q$27</c15:sqref>
                  </c15:fullRef>
                </c:ext>
              </c:extLst>
              <c:f>'plotting data'!$Q$2:$Q$22</c:f>
              <c:numCache>
                <c:formatCode>0.00</c:formatCode>
                <c:ptCount val="21"/>
                <c:pt idx="0">
                  <c:v>7.4445369999999995</c:v>
                </c:pt>
                <c:pt idx="1">
                  <c:v>4.9451376166666661</c:v>
                </c:pt>
                <c:pt idx="2">
                  <c:v>6.4617799999999983</c:v>
                </c:pt>
                <c:pt idx="3">
                  <c:v>4.0681458333333342</c:v>
                </c:pt>
                <c:pt idx="4">
                  <c:v>5.7139921999999999</c:v>
                </c:pt>
                <c:pt idx="5">
                  <c:v>3.3762438833333328</c:v>
                </c:pt>
                <c:pt idx="6">
                  <c:v>6.6610125000000009</c:v>
                </c:pt>
                <c:pt idx="7">
                  <c:v>4.3166200000000003</c:v>
                </c:pt>
                <c:pt idx="8">
                  <c:v>2.8784697500000016</c:v>
                </c:pt>
                <c:pt idx="9">
                  <c:v>2.9322897833333332</c:v>
                </c:pt>
                <c:pt idx="10">
                  <c:v>2.8853654166666667</c:v>
                </c:pt>
                <c:pt idx="11">
                  <c:v>2.5666020333333335</c:v>
                </c:pt>
                <c:pt idx="12">
                  <c:v>3.6473324500000008</c:v>
                </c:pt>
                <c:pt idx="13">
                  <c:v>3.213958568840579</c:v>
                </c:pt>
                <c:pt idx="14">
                  <c:v>4.7317220652173919</c:v>
                </c:pt>
                <c:pt idx="15">
                  <c:v>4.6713096376811594</c:v>
                </c:pt>
                <c:pt idx="16">
                  <c:v>4.1469145833333343</c:v>
                </c:pt>
                <c:pt idx="17">
                  <c:v>4.4677161413043471</c:v>
                </c:pt>
                <c:pt idx="18">
                  <c:v>4.7668352964426877</c:v>
                </c:pt>
                <c:pt idx="19">
                  <c:v>5.3378932467532456</c:v>
                </c:pt>
                <c:pt idx="20">
                  <c:v>5.4042019333333338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AB4-4097-B4DA-B439A7033B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8092208"/>
        <c:axId val="628080072"/>
      </c:areaChart>
      <c:lineChart>
        <c:grouping val="standard"/>
        <c:varyColors val="0"/>
        <c:ser>
          <c:idx val="0"/>
          <c:order val="2"/>
          <c:tx>
            <c:v>Natural - Clearest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Lit>
              <c:ptCount val="21"/>
              <c:pt idx="0">
                <c:v>2000</c:v>
              </c:pt>
              <c:pt idx="1">
                <c:v>2001</c:v>
              </c:pt>
              <c:pt idx="2">
                <c:v>2002</c:v>
              </c:pt>
              <c:pt idx="3">
                <c:v>2003</c:v>
              </c:pt>
              <c:pt idx="4">
                <c:v>2004</c:v>
              </c:pt>
              <c:pt idx="5">
                <c:v>2005</c:v>
              </c:pt>
              <c:pt idx="6">
                <c:v>2006</c:v>
              </c:pt>
              <c:pt idx="7">
                <c:v>2007</c:v>
              </c:pt>
              <c:pt idx="8">
                <c:v>2008</c:v>
              </c:pt>
              <c:pt idx="9">
                <c:v>2009</c:v>
              </c:pt>
              <c:pt idx="10">
                <c:v>2010</c:v>
              </c:pt>
              <c:pt idx="11">
                <c:v>2011</c:v>
              </c:pt>
              <c:pt idx="12">
                <c:v>2012</c:v>
              </c:pt>
              <c:pt idx="13">
                <c:v>2013</c:v>
              </c:pt>
              <c:pt idx="14">
                <c:v>2014</c:v>
              </c:pt>
              <c:pt idx="15">
                <c:v>2015</c:v>
              </c:pt>
              <c:pt idx="16">
                <c:v>2016</c:v>
              </c:pt>
              <c:pt idx="17">
                <c:v>2017</c:v>
              </c:pt>
              <c:pt idx="18">
                <c:v>2018</c:v>
              </c:pt>
              <c:pt idx="19">
                <c:v>2019</c:v>
              </c:pt>
              <c:pt idx="20">
                <c:v>2020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'plotting data'!$AA$2:$AA$27</c15:sqref>
                  </c15:fullRef>
                </c:ext>
              </c:extLst>
              <c:f>'plotting data'!$AA$2:$AA$22</c:f>
              <c:numCache>
                <c:formatCode>General</c:formatCode>
                <c:ptCount val="21"/>
                <c:pt idx="0">
                  <c:v>0.27296999999999999</c:v>
                </c:pt>
                <c:pt idx="1">
                  <c:v>0.27296999999999999</c:v>
                </c:pt>
                <c:pt idx="2">
                  <c:v>0.27296999999999999</c:v>
                </c:pt>
                <c:pt idx="3">
                  <c:v>0.27296999999999999</c:v>
                </c:pt>
                <c:pt idx="4">
                  <c:v>0.27296999999999999</c:v>
                </c:pt>
                <c:pt idx="5">
                  <c:v>0.27296999999999999</c:v>
                </c:pt>
                <c:pt idx="6">
                  <c:v>0.27296999999999999</c:v>
                </c:pt>
                <c:pt idx="7">
                  <c:v>0.27296999999999999</c:v>
                </c:pt>
                <c:pt idx="8">
                  <c:v>0.27296999999999999</c:v>
                </c:pt>
                <c:pt idx="9">
                  <c:v>0.27296999999999999</c:v>
                </c:pt>
                <c:pt idx="10">
                  <c:v>0.27296999999999999</c:v>
                </c:pt>
                <c:pt idx="11">
                  <c:v>0.27296999999999999</c:v>
                </c:pt>
                <c:pt idx="12">
                  <c:v>0.27296999999999999</c:v>
                </c:pt>
                <c:pt idx="13">
                  <c:v>0.27296999999999999</c:v>
                </c:pt>
                <c:pt idx="14">
                  <c:v>0.27296999999999999</c:v>
                </c:pt>
                <c:pt idx="15">
                  <c:v>0.27296999999999999</c:v>
                </c:pt>
                <c:pt idx="16">
                  <c:v>0.27296999999999999</c:v>
                </c:pt>
                <c:pt idx="17">
                  <c:v>0.27296999999999999</c:v>
                </c:pt>
                <c:pt idx="18">
                  <c:v>0.27296999999999999</c:v>
                </c:pt>
                <c:pt idx="19">
                  <c:v>0.27296999999999999</c:v>
                </c:pt>
                <c:pt idx="20">
                  <c:v>0.27296999999999999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AB4-4097-B4DA-B439A7033BDA}"/>
            </c:ext>
          </c:extLst>
        </c:ser>
        <c:ser>
          <c:idx val="3"/>
          <c:order val="3"/>
          <c:tx>
            <c:v>Natural Routine - Most Impaired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strLit>
              <c:ptCount val="21"/>
              <c:pt idx="0">
                <c:v>2000</c:v>
              </c:pt>
              <c:pt idx="1">
                <c:v>2001</c:v>
              </c:pt>
              <c:pt idx="2">
                <c:v>2002</c:v>
              </c:pt>
              <c:pt idx="3">
                <c:v>2003</c:v>
              </c:pt>
              <c:pt idx="4">
                <c:v>2004</c:v>
              </c:pt>
              <c:pt idx="5">
                <c:v>2005</c:v>
              </c:pt>
              <c:pt idx="6">
                <c:v>2006</c:v>
              </c:pt>
              <c:pt idx="7">
                <c:v>2007</c:v>
              </c:pt>
              <c:pt idx="8">
                <c:v>2008</c:v>
              </c:pt>
              <c:pt idx="9">
                <c:v>2009</c:v>
              </c:pt>
              <c:pt idx="10">
                <c:v>2010</c:v>
              </c:pt>
              <c:pt idx="11">
                <c:v>2011</c:v>
              </c:pt>
              <c:pt idx="12">
                <c:v>2012</c:v>
              </c:pt>
              <c:pt idx="13">
                <c:v>2013</c:v>
              </c:pt>
              <c:pt idx="14">
                <c:v>2014</c:v>
              </c:pt>
              <c:pt idx="15">
                <c:v>2015</c:v>
              </c:pt>
              <c:pt idx="16">
                <c:v>2016</c:v>
              </c:pt>
              <c:pt idx="17">
                <c:v>2017</c:v>
              </c:pt>
              <c:pt idx="18">
                <c:v>2018</c:v>
              </c:pt>
              <c:pt idx="19">
                <c:v>2019</c:v>
              </c:pt>
              <c:pt idx="20">
                <c:v>2020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'plotting data'!$AB$2:$AB$27</c15:sqref>
                  </c15:fullRef>
                </c:ext>
              </c:extLst>
              <c:f>'plotting data'!$AB$2:$AB$22</c:f>
              <c:numCache>
                <c:formatCode>General</c:formatCode>
                <c:ptCount val="21"/>
                <c:pt idx="0">
                  <c:v>1.61269</c:v>
                </c:pt>
                <c:pt idx="1">
                  <c:v>1.61269</c:v>
                </c:pt>
                <c:pt idx="2">
                  <c:v>1.61269</c:v>
                </c:pt>
                <c:pt idx="3">
                  <c:v>1.61269</c:v>
                </c:pt>
                <c:pt idx="4">
                  <c:v>1.61269</c:v>
                </c:pt>
                <c:pt idx="5">
                  <c:v>1.61269</c:v>
                </c:pt>
                <c:pt idx="6">
                  <c:v>1.61269</c:v>
                </c:pt>
                <c:pt idx="7">
                  <c:v>1.61269</c:v>
                </c:pt>
                <c:pt idx="8">
                  <c:v>1.61269</c:v>
                </c:pt>
                <c:pt idx="9">
                  <c:v>1.61269</c:v>
                </c:pt>
                <c:pt idx="10">
                  <c:v>1.61269</c:v>
                </c:pt>
                <c:pt idx="11">
                  <c:v>1.61269</c:v>
                </c:pt>
                <c:pt idx="12">
                  <c:v>1.61269</c:v>
                </c:pt>
                <c:pt idx="13">
                  <c:v>1.61269</c:v>
                </c:pt>
                <c:pt idx="14">
                  <c:v>1.61269</c:v>
                </c:pt>
                <c:pt idx="15">
                  <c:v>1.61269</c:v>
                </c:pt>
                <c:pt idx="16">
                  <c:v>1.61269</c:v>
                </c:pt>
                <c:pt idx="17">
                  <c:v>1.61269</c:v>
                </c:pt>
                <c:pt idx="18">
                  <c:v>1.61269</c:v>
                </c:pt>
                <c:pt idx="19">
                  <c:v>1.61269</c:v>
                </c:pt>
                <c:pt idx="20">
                  <c:v>1.61269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AB4-4097-B4DA-B439A7033B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8092208"/>
        <c:axId val="628080072"/>
      </c:lineChart>
      <c:catAx>
        <c:axId val="6280922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8080072"/>
        <c:crosses val="autoZero"/>
        <c:auto val="1"/>
        <c:lblAlgn val="ctr"/>
        <c:lblOffset val="100"/>
        <c:noMultiLvlLbl val="0"/>
      </c:catAx>
      <c:valAx>
        <c:axId val="628080072"/>
        <c:scaling>
          <c:orientation val="minMax"/>
          <c:max val="30"/>
        </c:scaling>
        <c:delete val="0"/>
        <c:axPos val="l"/>
        <c:majorGridlines>
          <c:spPr>
            <a:ln w="317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600" b="1">
                    <a:solidFill>
                      <a:sysClr val="windowText" lastClr="000000"/>
                    </a:solidFill>
                  </a:rPr>
                  <a:t>Extinction (Mm-1)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out"/>
        <c:minorTickMark val="out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8092208"/>
        <c:crosses val="autoZero"/>
        <c:crossBetween val="between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legend>
      <c:legendPos val="r"/>
      <c:legendEntry>
        <c:idx val="1"/>
        <c:delete val="1"/>
      </c:legendEntry>
      <c:layout>
        <c:manualLayout>
          <c:xMode val="edge"/>
          <c:yMode val="edge"/>
          <c:x val="0.59736683649837885"/>
          <c:y val="7.9604535455513339E-2"/>
          <c:w val="0.32381750810560445"/>
          <c:h val="0.12795249669889855"/>
        </c:manualLayout>
      </c:layout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502860701989173E-2"/>
          <c:y val="2.4940480192834298E-2"/>
          <c:w val="0.87851857082986995"/>
          <c:h val="0.91684817645204908"/>
        </c:manualLayout>
      </c:layout>
      <c:areaChart>
        <c:grouping val="stacked"/>
        <c:varyColors val="0"/>
        <c:ser>
          <c:idx val="1"/>
          <c:order val="0"/>
          <c:tx>
            <c:strRef>
              <c:f>'plotting data'!$V$1</c:f>
              <c:strCache>
                <c:ptCount val="1"/>
                <c:pt idx="0">
                  <c:v>Low Coarse Mass Extinction (Mm-1)</c:v>
                </c:pt>
              </c:strCache>
            </c:strRef>
          </c:tx>
          <c:spPr>
            <a:noFill/>
            <a:ln w="25400">
              <a:noFill/>
            </a:ln>
            <a:effectLst/>
          </c:spPr>
          <c:cat>
            <c:numRef>
              <c:extLst>
                <c:ext xmlns:c15="http://schemas.microsoft.com/office/drawing/2012/chart" uri="{02D57815-91ED-43cb-92C2-25804820EDAC}">
                  <c15:fullRef>
                    <c15:sqref>'plotting data'!$M$2:$M$27</c15:sqref>
                  </c15:fullRef>
                </c:ext>
              </c:extLst>
              <c:f>('plotting data'!$M$2:$M$9,'plotting data'!$M$11:$M$21)</c:f>
              <c:numCache>
                <c:formatCode>General</c:formatCode>
                <c:ptCount val="19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'plotting data'!$V$28:$V$53</c15:sqref>
                  </c15:fullRef>
                </c:ext>
              </c:extLst>
              <c:f>('plotting data'!$V$28:$V$35,'plotting data'!$V$37:$V$47)</c:f>
              <c:numCache>
                <c:formatCode>0.00</c:formatCode>
                <c:ptCount val="19"/>
                <c:pt idx="0">
                  <c:v>3.4483979999999996</c:v>
                </c:pt>
                <c:pt idx="1">
                  <c:v>3.7180666666666662</c:v>
                </c:pt>
                <c:pt idx="2">
                  <c:v>3.9048709090909095</c:v>
                </c:pt>
                <c:pt idx="3">
                  <c:v>2.8310660869565223</c:v>
                </c:pt>
                <c:pt idx="4">
                  <c:v>2.2370208333333337</c:v>
                </c:pt>
                <c:pt idx="5">
                  <c:v>2.8512491666666668</c:v>
                </c:pt>
                <c:pt idx="6">
                  <c:v>5.3473650000000008</c:v>
                </c:pt>
                <c:pt idx="7">
                  <c:v>2.3859700000000004</c:v>
                </c:pt>
                <c:pt idx="8">
                  <c:v>2.5361525</c:v>
                </c:pt>
                <c:pt idx="9">
                  <c:v>2.7449949999999999</c:v>
                </c:pt>
                <c:pt idx="10">
                  <c:v>4.0391452173913054</c:v>
                </c:pt>
                <c:pt idx="11">
                  <c:v>3.317637391304348</c:v>
                </c:pt>
                <c:pt idx="12">
                  <c:v>2.5344000000000002</c:v>
                </c:pt>
                <c:pt idx="13">
                  <c:v>2.7491290909090904</c:v>
                </c:pt>
                <c:pt idx="14">
                  <c:v>3.5152708695652173</c:v>
                </c:pt>
                <c:pt idx="15">
                  <c:v>4.6520517391304352</c:v>
                </c:pt>
                <c:pt idx="16">
                  <c:v>3.2181336363636359</c:v>
                </c:pt>
                <c:pt idx="17">
                  <c:v>3.0265794736842104</c:v>
                </c:pt>
                <c:pt idx="18">
                  <c:v>1.4057942105263157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1F-49A4-AEDA-F7335D454A7D}"/>
            </c:ext>
          </c:extLst>
        </c:ser>
        <c:ser>
          <c:idx val="2"/>
          <c:order val="1"/>
          <c:tx>
            <c:v>Observed</c:v>
          </c:tx>
          <c:spPr>
            <a:solidFill>
              <a:schemeClr val="accent3"/>
            </a:solidFill>
            <a:ln w="25400">
              <a:noFill/>
            </a:ln>
            <a:effectLst/>
          </c:spPr>
          <c:cat>
            <c:numRef>
              <c:extLst>
                <c:ext xmlns:c15="http://schemas.microsoft.com/office/drawing/2012/chart" uri="{02D57815-91ED-43cb-92C2-25804820EDAC}">
                  <c15:fullRef>
                    <c15:sqref>'plotting data'!$M$2:$M$27</c15:sqref>
                  </c15:fullRef>
                </c:ext>
              </c:extLst>
              <c:f>('plotting data'!$M$2:$M$9,'plotting data'!$M$11:$M$21)</c:f>
              <c:numCache>
                <c:formatCode>General</c:formatCode>
                <c:ptCount val="19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'plotting data'!$W$28:$W$53</c15:sqref>
                  </c15:fullRef>
                </c:ext>
              </c:extLst>
              <c:f>('plotting data'!$W$28:$W$35,'plotting data'!$W$37:$W$47)</c:f>
              <c:numCache>
                <c:formatCode>0.00</c:formatCode>
                <c:ptCount val="19"/>
                <c:pt idx="0">
                  <c:v>0.39277628571428602</c:v>
                </c:pt>
                <c:pt idx="1">
                  <c:v>2.4309896969696982</c:v>
                </c:pt>
                <c:pt idx="2">
                  <c:v>0.45224727272727394</c:v>
                </c:pt>
                <c:pt idx="3">
                  <c:v>0.19869266304347732</c:v>
                </c:pt>
                <c:pt idx="4">
                  <c:v>0.95839916666666669</c:v>
                </c:pt>
                <c:pt idx="5">
                  <c:v>0.40749124999999964</c:v>
                </c:pt>
                <c:pt idx="6">
                  <c:v>3.5617607142857137</c:v>
                </c:pt>
                <c:pt idx="7">
                  <c:v>1.0254365217391301</c:v>
                </c:pt>
                <c:pt idx="8">
                  <c:v>1.5596755</c:v>
                </c:pt>
                <c:pt idx="9">
                  <c:v>4.2750410000000016</c:v>
                </c:pt>
                <c:pt idx="10">
                  <c:v>2.9155799999999994</c:v>
                </c:pt>
                <c:pt idx="11">
                  <c:v>1.1029751086956519</c:v>
                </c:pt>
                <c:pt idx="12">
                  <c:v>0.55328565217391379</c:v>
                </c:pt>
                <c:pt idx="13">
                  <c:v>2.0994891699604739</c:v>
                </c:pt>
                <c:pt idx="14">
                  <c:v>1.2439582971014493</c:v>
                </c:pt>
                <c:pt idx="15">
                  <c:v>1.210695760869565</c:v>
                </c:pt>
                <c:pt idx="16">
                  <c:v>2.0323994071146259</c:v>
                </c:pt>
                <c:pt idx="17">
                  <c:v>0.74143452631579043</c:v>
                </c:pt>
                <c:pt idx="18">
                  <c:v>0.6834982894736843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71F-49A4-AEDA-F7335D454A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8092208"/>
        <c:axId val="628080072"/>
      </c:areaChart>
      <c:lineChart>
        <c:grouping val="standard"/>
        <c:varyColors val="0"/>
        <c:ser>
          <c:idx val="0"/>
          <c:order val="2"/>
          <c:tx>
            <c:v>Natural - Clearest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Lit>
              <c:ptCount val="19"/>
              <c:pt idx="0">
                <c:v>2000</c:v>
              </c:pt>
              <c:pt idx="1">
                <c:v>2001</c:v>
              </c:pt>
              <c:pt idx="2">
                <c:v>2002</c:v>
              </c:pt>
              <c:pt idx="3">
                <c:v>2003</c:v>
              </c:pt>
              <c:pt idx="4">
                <c:v>2004</c:v>
              </c:pt>
              <c:pt idx="5">
                <c:v>2005</c:v>
              </c:pt>
              <c:pt idx="6">
                <c:v>2006</c:v>
              </c:pt>
              <c:pt idx="7">
                <c:v>2007</c:v>
              </c:pt>
              <c:pt idx="8">
                <c:v>2009</c:v>
              </c:pt>
              <c:pt idx="9">
                <c:v>2010</c:v>
              </c:pt>
              <c:pt idx="10">
                <c:v>2011</c:v>
              </c:pt>
              <c:pt idx="11">
                <c:v>2012</c:v>
              </c:pt>
              <c:pt idx="12">
                <c:v>2013</c:v>
              </c:pt>
              <c:pt idx="13">
                <c:v>2014</c:v>
              </c:pt>
              <c:pt idx="14">
                <c:v>2015</c:v>
              </c:pt>
              <c:pt idx="15">
                <c:v>2016</c:v>
              </c:pt>
              <c:pt idx="16">
                <c:v>2017</c:v>
              </c:pt>
              <c:pt idx="17">
                <c:v>2018</c:v>
              </c:pt>
              <c:pt idx="18">
                <c:v>2019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'plotting data'!$AG$28:$AG$53</c15:sqref>
                  </c15:fullRef>
                </c:ext>
              </c:extLst>
              <c:f>('plotting data'!$AG$28:$AG$35,'plotting data'!$AG$37:$AG$47)</c:f>
              <c:numCache>
                <c:formatCode>General</c:formatCode>
                <c:ptCount val="19"/>
                <c:pt idx="0">
                  <c:v>1.03972</c:v>
                </c:pt>
                <c:pt idx="1">
                  <c:v>1.03972</c:v>
                </c:pt>
                <c:pt idx="2">
                  <c:v>1.03972</c:v>
                </c:pt>
                <c:pt idx="3">
                  <c:v>1.03972</c:v>
                </c:pt>
                <c:pt idx="4">
                  <c:v>1.03972</c:v>
                </c:pt>
                <c:pt idx="5">
                  <c:v>1.03972</c:v>
                </c:pt>
                <c:pt idx="6">
                  <c:v>1.03972</c:v>
                </c:pt>
                <c:pt idx="7">
                  <c:v>1.03972</c:v>
                </c:pt>
                <c:pt idx="8">
                  <c:v>1.03972</c:v>
                </c:pt>
                <c:pt idx="9">
                  <c:v>1.03972</c:v>
                </c:pt>
                <c:pt idx="10">
                  <c:v>1.03972</c:v>
                </c:pt>
                <c:pt idx="11">
                  <c:v>1.03972</c:v>
                </c:pt>
                <c:pt idx="12">
                  <c:v>1.03972</c:v>
                </c:pt>
                <c:pt idx="13">
                  <c:v>1.03972</c:v>
                </c:pt>
                <c:pt idx="14">
                  <c:v>1.03972</c:v>
                </c:pt>
                <c:pt idx="15">
                  <c:v>1.03972</c:v>
                </c:pt>
                <c:pt idx="16">
                  <c:v>1.03972</c:v>
                </c:pt>
                <c:pt idx="17">
                  <c:v>1.03972</c:v>
                </c:pt>
                <c:pt idx="18">
                  <c:v>1.03972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71F-49A4-AEDA-F7335D454A7D}"/>
            </c:ext>
          </c:extLst>
        </c:ser>
        <c:ser>
          <c:idx val="3"/>
          <c:order val="3"/>
          <c:tx>
            <c:v>Natural Routine + Episodic - Most Impaired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strLit>
              <c:ptCount val="19"/>
              <c:pt idx="0">
                <c:v>2000</c:v>
              </c:pt>
              <c:pt idx="1">
                <c:v>2001</c:v>
              </c:pt>
              <c:pt idx="2">
                <c:v>2002</c:v>
              </c:pt>
              <c:pt idx="3">
                <c:v>2003</c:v>
              </c:pt>
              <c:pt idx="4">
                <c:v>2004</c:v>
              </c:pt>
              <c:pt idx="5">
                <c:v>2005</c:v>
              </c:pt>
              <c:pt idx="6">
                <c:v>2006</c:v>
              </c:pt>
              <c:pt idx="7">
                <c:v>2007</c:v>
              </c:pt>
              <c:pt idx="8">
                <c:v>2009</c:v>
              </c:pt>
              <c:pt idx="9">
                <c:v>2010</c:v>
              </c:pt>
              <c:pt idx="10">
                <c:v>2011</c:v>
              </c:pt>
              <c:pt idx="11">
                <c:v>2012</c:v>
              </c:pt>
              <c:pt idx="12">
                <c:v>2013</c:v>
              </c:pt>
              <c:pt idx="13">
                <c:v>2014</c:v>
              </c:pt>
              <c:pt idx="14">
                <c:v>2015</c:v>
              </c:pt>
              <c:pt idx="15">
                <c:v>2016</c:v>
              </c:pt>
              <c:pt idx="16">
                <c:v>2017</c:v>
              </c:pt>
              <c:pt idx="17">
                <c:v>2018</c:v>
              </c:pt>
              <c:pt idx="18">
                <c:v>2019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'plotting data'!$AH$28:$AH$53</c15:sqref>
                  </c15:fullRef>
                </c:ext>
              </c:extLst>
              <c:f>('plotting data'!$AH$28:$AH$35,'plotting data'!$AH$37:$AH$47)</c:f>
              <c:numCache>
                <c:formatCode>General</c:formatCode>
                <c:ptCount val="19"/>
                <c:pt idx="0">
                  <c:v>2.2956500000000002</c:v>
                </c:pt>
                <c:pt idx="1">
                  <c:v>2.2956500000000002</c:v>
                </c:pt>
                <c:pt idx="2">
                  <c:v>2.2956500000000002</c:v>
                </c:pt>
                <c:pt idx="3">
                  <c:v>2.2956500000000002</c:v>
                </c:pt>
                <c:pt idx="4">
                  <c:v>2.2956500000000002</c:v>
                </c:pt>
                <c:pt idx="5">
                  <c:v>2.2956500000000002</c:v>
                </c:pt>
                <c:pt idx="6">
                  <c:v>2.2956500000000002</c:v>
                </c:pt>
                <c:pt idx="7">
                  <c:v>2.2956500000000002</c:v>
                </c:pt>
                <c:pt idx="8">
                  <c:v>2.2956500000000002</c:v>
                </c:pt>
                <c:pt idx="9">
                  <c:v>2.2956500000000002</c:v>
                </c:pt>
                <c:pt idx="10">
                  <c:v>2.2956500000000002</c:v>
                </c:pt>
                <c:pt idx="11">
                  <c:v>2.2956500000000002</c:v>
                </c:pt>
                <c:pt idx="12">
                  <c:v>2.2956500000000002</c:v>
                </c:pt>
                <c:pt idx="13">
                  <c:v>2.2956500000000002</c:v>
                </c:pt>
                <c:pt idx="14">
                  <c:v>2.2956500000000002</c:v>
                </c:pt>
                <c:pt idx="15">
                  <c:v>2.2956500000000002</c:v>
                </c:pt>
                <c:pt idx="16">
                  <c:v>2.2956500000000002</c:v>
                </c:pt>
                <c:pt idx="17">
                  <c:v>2.2956500000000002</c:v>
                </c:pt>
                <c:pt idx="18">
                  <c:v>2.2956500000000002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71F-49A4-AEDA-F7335D454A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8092208"/>
        <c:axId val="628080072"/>
      </c:lineChart>
      <c:catAx>
        <c:axId val="6280922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8080072"/>
        <c:crosses val="autoZero"/>
        <c:auto val="1"/>
        <c:lblAlgn val="ctr"/>
        <c:lblOffset val="100"/>
        <c:noMultiLvlLbl val="0"/>
      </c:catAx>
      <c:valAx>
        <c:axId val="628080072"/>
        <c:scaling>
          <c:orientation val="minMax"/>
          <c:max val="9"/>
        </c:scaling>
        <c:delete val="0"/>
        <c:axPos val="l"/>
        <c:majorGridlines>
          <c:spPr>
            <a:ln w="317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600" b="1">
                    <a:solidFill>
                      <a:sysClr val="windowText" lastClr="000000"/>
                    </a:solidFill>
                  </a:rPr>
                  <a:t>Extinction (Mm-1)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out"/>
        <c:minorTickMark val="out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8092208"/>
        <c:crosses val="autoZero"/>
        <c:crossBetween val="between"/>
        <c:minorUnit val="0.5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legend>
      <c:legendPos val="r"/>
      <c:legendEntry>
        <c:idx val="1"/>
        <c:delete val="1"/>
      </c:legendEntry>
      <c:layout>
        <c:manualLayout>
          <c:xMode val="edge"/>
          <c:yMode val="edge"/>
          <c:x val="0.5314619176421258"/>
          <c:y val="2.9135119926624521E-2"/>
          <c:w val="0.42642747209286813"/>
          <c:h val="0.14628647910563303"/>
        </c:manualLayout>
      </c:layout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502860701989173E-2"/>
          <c:y val="2.4940480192834298E-2"/>
          <c:w val="0.87851857082986995"/>
          <c:h val="0.91684817645204908"/>
        </c:manualLayout>
      </c:layout>
      <c:areaChart>
        <c:grouping val="stacked"/>
        <c:varyColors val="0"/>
        <c:ser>
          <c:idx val="1"/>
          <c:order val="0"/>
          <c:tx>
            <c:strRef>
              <c:f>'plotting data'!$N$1</c:f>
              <c:strCache>
                <c:ptCount val="1"/>
                <c:pt idx="0">
                  <c:v>Low Sulfate Extinction (Mm-1)</c:v>
                </c:pt>
              </c:strCache>
            </c:strRef>
          </c:tx>
          <c:spPr>
            <a:noFill/>
            <a:ln w="25400">
              <a:noFill/>
            </a:ln>
            <a:effectLst/>
          </c:spPr>
          <c:cat>
            <c:numRef>
              <c:extLst>
                <c:ext xmlns:c15="http://schemas.microsoft.com/office/drawing/2012/chart" uri="{02D57815-91ED-43cb-92C2-25804820EDAC}">
                  <c15:fullRef>
                    <c15:sqref>'plotting data'!$M$2:$M$27</c15:sqref>
                  </c15:fullRef>
                </c:ext>
              </c:extLst>
              <c:f>'plotting data'!$M$2:$M$22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'plotting data'!$N$158:$N$183</c15:sqref>
                  </c15:fullRef>
                </c:ext>
              </c:extLst>
              <c:f>'plotting data'!$N$158:$N$178</c:f>
              <c:numCache>
                <c:formatCode>0.00</c:formatCode>
                <c:ptCount val="21"/>
                <c:pt idx="0">
                  <c:v>8.7477694736842118</c:v>
                </c:pt>
                <c:pt idx="1">
                  <c:v>15.797827619047618</c:v>
                </c:pt>
                <c:pt idx="2">
                  <c:v>11.904248695652173</c:v>
                </c:pt>
                <c:pt idx="3">
                  <c:v>10.016352272727273</c:v>
                </c:pt>
                <c:pt idx="4">
                  <c:v>9.7241969565217392</c:v>
                </c:pt>
                <c:pt idx="5">
                  <c:v>11.598794782608694</c:v>
                </c:pt>
                <c:pt idx="6">
                  <c:v>10.809866190476189</c:v>
                </c:pt>
                <c:pt idx="7">
                  <c:v>12.154368260869566</c:v>
                </c:pt>
                <c:pt idx="8">
                  <c:v>8.0928950000000004</c:v>
                </c:pt>
                <c:pt idx="9">
                  <c:v>7.7142339130434783</c:v>
                </c:pt>
                <c:pt idx="10">
                  <c:v>8.3516836363636386</c:v>
                </c:pt>
                <c:pt idx="11">
                  <c:v>6.5673213043478267</c:v>
                </c:pt>
                <c:pt idx="12">
                  <c:v>8.6584761904761898</c:v>
                </c:pt>
                <c:pt idx="13">
                  <c:v>5.6372113636363643</c:v>
                </c:pt>
                <c:pt idx="14">
                  <c:v>6.2680547826086963</c:v>
                </c:pt>
                <c:pt idx="15">
                  <c:v>3.8238808695652167</c:v>
                </c:pt>
                <c:pt idx="16">
                  <c:v>5.5527881818181815</c:v>
                </c:pt>
                <c:pt idx="17">
                  <c:v>3.8135986956521735</c:v>
                </c:pt>
                <c:pt idx="18">
                  <c:v>3.5086036363636355</c:v>
                </c:pt>
                <c:pt idx="19">
                  <c:v>3.825716956521739</c:v>
                </c:pt>
                <c:pt idx="20">
                  <c:v>3.0468420833333334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E5-4BFB-8223-69C79B59B17C}"/>
            </c:ext>
          </c:extLst>
        </c:ser>
        <c:ser>
          <c:idx val="2"/>
          <c:order val="1"/>
          <c:tx>
            <c:v>Observed</c:v>
          </c:tx>
          <c:spPr>
            <a:solidFill>
              <a:srgbClr val="FFFF00"/>
            </a:solidFill>
            <a:ln w="25400">
              <a:noFill/>
            </a:ln>
            <a:effectLst/>
          </c:spPr>
          <c:cat>
            <c:numRef>
              <c:extLst>
                <c:ext xmlns:c15="http://schemas.microsoft.com/office/drawing/2012/chart" uri="{02D57815-91ED-43cb-92C2-25804820EDAC}">
                  <c15:fullRef>
                    <c15:sqref>'plotting data'!$M$2:$M$27</c15:sqref>
                  </c15:fullRef>
                </c:ext>
              </c:extLst>
              <c:f>'plotting data'!$M$2:$M$22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'plotting data'!$O$158:$O$183</c15:sqref>
                  </c15:fullRef>
                </c:ext>
              </c:extLst>
              <c:f>'plotting data'!$O$158:$O$178</c:f>
              <c:numCache>
                <c:formatCode>0.00</c:formatCode>
                <c:ptCount val="21"/>
                <c:pt idx="0">
                  <c:v>120.15124502631581</c:v>
                </c:pt>
                <c:pt idx="1">
                  <c:v>127.65587419913417</c:v>
                </c:pt>
                <c:pt idx="2">
                  <c:v>164.23745630434783</c:v>
                </c:pt>
                <c:pt idx="3">
                  <c:v>133.90242207509883</c:v>
                </c:pt>
                <c:pt idx="4">
                  <c:v>147.14700999999999</c:v>
                </c:pt>
                <c:pt idx="5">
                  <c:v>181.22451855072464</c:v>
                </c:pt>
                <c:pt idx="6">
                  <c:v>132.32041835497836</c:v>
                </c:pt>
                <c:pt idx="7">
                  <c:v>130.86706923913044</c:v>
                </c:pt>
                <c:pt idx="8">
                  <c:v>81.571143400000011</c:v>
                </c:pt>
                <c:pt idx="9">
                  <c:v>52.664155670289858</c:v>
                </c:pt>
                <c:pt idx="10">
                  <c:v>57.105906363636372</c:v>
                </c:pt>
                <c:pt idx="11">
                  <c:v>61.799931612318829</c:v>
                </c:pt>
                <c:pt idx="12">
                  <c:v>36.357410627705619</c:v>
                </c:pt>
                <c:pt idx="13">
                  <c:v>33.820500810276684</c:v>
                </c:pt>
                <c:pt idx="14">
                  <c:v>31.437821467391299</c:v>
                </c:pt>
                <c:pt idx="15">
                  <c:v>31.561812047101455</c:v>
                </c:pt>
                <c:pt idx="16">
                  <c:v>19.569154861660088</c:v>
                </c:pt>
                <c:pt idx="17">
                  <c:v>16.113910471014496</c:v>
                </c:pt>
                <c:pt idx="18">
                  <c:v>14.190431581027667</c:v>
                </c:pt>
                <c:pt idx="19">
                  <c:v>13.895810543478259</c:v>
                </c:pt>
                <c:pt idx="20">
                  <c:v>9.5000259166666687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9E5-4BFB-8223-69C79B59B1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8092208"/>
        <c:axId val="628080072"/>
      </c:areaChart>
      <c:lineChart>
        <c:grouping val="standard"/>
        <c:varyColors val="0"/>
        <c:ser>
          <c:idx val="0"/>
          <c:order val="2"/>
          <c:tx>
            <c:v>Natural - Clearest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Lit>
              <c:ptCount val="21"/>
              <c:pt idx="0">
                <c:v>2000</c:v>
              </c:pt>
              <c:pt idx="1">
                <c:v>2001</c:v>
              </c:pt>
              <c:pt idx="2">
                <c:v>2002</c:v>
              </c:pt>
              <c:pt idx="3">
                <c:v>2003</c:v>
              </c:pt>
              <c:pt idx="4">
                <c:v>2004</c:v>
              </c:pt>
              <c:pt idx="5">
                <c:v>2005</c:v>
              </c:pt>
              <c:pt idx="6">
                <c:v>2006</c:v>
              </c:pt>
              <c:pt idx="7">
                <c:v>2007</c:v>
              </c:pt>
              <c:pt idx="8">
                <c:v>2008</c:v>
              </c:pt>
              <c:pt idx="9">
                <c:v>2009</c:v>
              </c:pt>
              <c:pt idx="10">
                <c:v>2010</c:v>
              </c:pt>
              <c:pt idx="11">
                <c:v>2011</c:v>
              </c:pt>
              <c:pt idx="12">
                <c:v>2012</c:v>
              </c:pt>
              <c:pt idx="13">
                <c:v>2013</c:v>
              </c:pt>
              <c:pt idx="14">
                <c:v>2014</c:v>
              </c:pt>
              <c:pt idx="15">
                <c:v>2015</c:v>
              </c:pt>
              <c:pt idx="16">
                <c:v>2016</c:v>
              </c:pt>
              <c:pt idx="17">
                <c:v>2017</c:v>
              </c:pt>
              <c:pt idx="18">
                <c:v>2018</c:v>
              </c:pt>
              <c:pt idx="19">
                <c:v>2019</c:v>
              </c:pt>
              <c:pt idx="20">
                <c:v>2020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'plotting data'!$Y$158:$Y$183</c15:sqref>
                  </c15:fullRef>
                </c:ext>
              </c:extLst>
              <c:f>'plotting data'!$Y$158:$Y$178</c:f>
              <c:numCache>
                <c:formatCode>General</c:formatCode>
                <c:ptCount val="21"/>
                <c:pt idx="0">
                  <c:v>0.55701000000000001</c:v>
                </c:pt>
                <c:pt idx="1">
                  <c:v>0.55701000000000001</c:v>
                </c:pt>
                <c:pt idx="2">
                  <c:v>0.55701000000000001</c:v>
                </c:pt>
                <c:pt idx="3">
                  <c:v>0.55701000000000001</c:v>
                </c:pt>
                <c:pt idx="4">
                  <c:v>0.55701000000000001</c:v>
                </c:pt>
                <c:pt idx="5">
                  <c:v>0.55701000000000001</c:v>
                </c:pt>
                <c:pt idx="6">
                  <c:v>0.55701000000000001</c:v>
                </c:pt>
                <c:pt idx="7">
                  <c:v>0.55701000000000001</c:v>
                </c:pt>
                <c:pt idx="8">
                  <c:v>0.55701000000000001</c:v>
                </c:pt>
                <c:pt idx="9">
                  <c:v>0.55701000000000001</c:v>
                </c:pt>
                <c:pt idx="10">
                  <c:v>0.55701000000000001</c:v>
                </c:pt>
                <c:pt idx="11">
                  <c:v>0.55701000000000001</c:v>
                </c:pt>
                <c:pt idx="12">
                  <c:v>0.55701000000000001</c:v>
                </c:pt>
                <c:pt idx="13">
                  <c:v>0.55701000000000001</c:v>
                </c:pt>
                <c:pt idx="14">
                  <c:v>0.55701000000000001</c:v>
                </c:pt>
                <c:pt idx="15">
                  <c:v>0.55701000000000001</c:v>
                </c:pt>
                <c:pt idx="16">
                  <c:v>0.55701000000000001</c:v>
                </c:pt>
                <c:pt idx="17">
                  <c:v>0.55701000000000001</c:v>
                </c:pt>
                <c:pt idx="18">
                  <c:v>0.55701000000000001</c:v>
                </c:pt>
                <c:pt idx="19">
                  <c:v>0.55701000000000001</c:v>
                </c:pt>
                <c:pt idx="20">
                  <c:v>0.55701000000000001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9E5-4BFB-8223-69C79B59B17C}"/>
            </c:ext>
          </c:extLst>
        </c:ser>
        <c:ser>
          <c:idx val="3"/>
          <c:order val="3"/>
          <c:tx>
            <c:v>Natural Routine - Most Impaired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strLit>
              <c:ptCount val="21"/>
              <c:pt idx="0">
                <c:v>2000</c:v>
              </c:pt>
              <c:pt idx="1">
                <c:v>2001</c:v>
              </c:pt>
              <c:pt idx="2">
                <c:v>2002</c:v>
              </c:pt>
              <c:pt idx="3">
                <c:v>2003</c:v>
              </c:pt>
              <c:pt idx="4">
                <c:v>2004</c:v>
              </c:pt>
              <c:pt idx="5">
                <c:v>2005</c:v>
              </c:pt>
              <c:pt idx="6">
                <c:v>2006</c:v>
              </c:pt>
              <c:pt idx="7">
                <c:v>2007</c:v>
              </c:pt>
              <c:pt idx="8">
                <c:v>2008</c:v>
              </c:pt>
              <c:pt idx="9">
                <c:v>2009</c:v>
              </c:pt>
              <c:pt idx="10">
                <c:v>2010</c:v>
              </c:pt>
              <c:pt idx="11">
                <c:v>2011</c:v>
              </c:pt>
              <c:pt idx="12">
                <c:v>2012</c:v>
              </c:pt>
              <c:pt idx="13">
                <c:v>2013</c:v>
              </c:pt>
              <c:pt idx="14">
                <c:v>2014</c:v>
              </c:pt>
              <c:pt idx="15">
                <c:v>2015</c:v>
              </c:pt>
              <c:pt idx="16">
                <c:v>2016</c:v>
              </c:pt>
              <c:pt idx="17">
                <c:v>2017</c:v>
              </c:pt>
              <c:pt idx="18">
                <c:v>2018</c:v>
              </c:pt>
              <c:pt idx="19">
                <c:v>2019</c:v>
              </c:pt>
              <c:pt idx="20">
                <c:v>2020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'plotting data'!$Z$158:$Z$183</c15:sqref>
                  </c15:fullRef>
                </c:ext>
              </c:extLst>
              <c:f>'plotting data'!$Z$158:$Z$178</c:f>
              <c:numCache>
                <c:formatCode>General</c:formatCode>
                <c:ptCount val="21"/>
                <c:pt idx="0">
                  <c:v>4.3343400000000001</c:v>
                </c:pt>
                <c:pt idx="1">
                  <c:v>4.3343400000000001</c:v>
                </c:pt>
                <c:pt idx="2">
                  <c:v>4.3343400000000001</c:v>
                </c:pt>
                <c:pt idx="3">
                  <c:v>4.3343400000000001</c:v>
                </c:pt>
                <c:pt idx="4">
                  <c:v>4.3343400000000001</c:v>
                </c:pt>
                <c:pt idx="5">
                  <c:v>4.3343400000000001</c:v>
                </c:pt>
                <c:pt idx="6">
                  <c:v>4.3343400000000001</c:v>
                </c:pt>
                <c:pt idx="7">
                  <c:v>4.3343400000000001</c:v>
                </c:pt>
                <c:pt idx="8">
                  <c:v>4.3343400000000001</c:v>
                </c:pt>
                <c:pt idx="9">
                  <c:v>4.3343400000000001</c:v>
                </c:pt>
                <c:pt idx="10">
                  <c:v>4.3343400000000001</c:v>
                </c:pt>
                <c:pt idx="11">
                  <c:v>4.3343400000000001</c:v>
                </c:pt>
                <c:pt idx="12">
                  <c:v>4.3343400000000001</c:v>
                </c:pt>
                <c:pt idx="13">
                  <c:v>4.3343400000000001</c:v>
                </c:pt>
                <c:pt idx="14">
                  <c:v>4.3343400000000001</c:v>
                </c:pt>
                <c:pt idx="15">
                  <c:v>4.3343400000000001</c:v>
                </c:pt>
                <c:pt idx="16">
                  <c:v>4.3343400000000001</c:v>
                </c:pt>
                <c:pt idx="17">
                  <c:v>4.3343400000000001</c:v>
                </c:pt>
                <c:pt idx="18">
                  <c:v>4.3343400000000001</c:v>
                </c:pt>
                <c:pt idx="19">
                  <c:v>4.3343400000000001</c:v>
                </c:pt>
                <c:pt idx="20">
                  <c:v>4.3343400000000001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9E5-4BFB-8223-69C79B59B1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8092208"/>
        <c:axId val="628080072"/>
      </c:lineChart>
      <c:catAx>
        <c:axId val="6280922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8080072"/>
        <c:crosses val="autoZero"/>
        <c:auto val="1"/>
        <c:lblAlgn val="ctr"/>
        <c:lblOffset val="100"/>
        <c:noMultiLvlLbl val="0"/>
      </c:catAx>
      <c:valAx>
        <c:axId val="628080072"/>
        <c:scaling>
          <c:orientation val="minMax"/>
          <c:max val="195"/>
          <c:min val="0"/>
        </c:scaling>
        <c:delete val="0"/>
        <c:axPos val="l"/>
        <c:majorGridlines>
          <c:spPr>
            <a:ln w="317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600" b="1">
                    <a:solidFill>
                      <a:sysClr val="windowText" lastClr="000000"/>
                    </a:solidFill>
                  </a:rPr>
                  <a:t>Extinction (Mm-1)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out"/>
        <c:minorTickMark val="out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8092208"/>
        <c:crosses val="autoZero"/>
        <c:crossBetween val="between"/>
        <c:majorUnit val="10"/>
        <c:minorUnit val="5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legend>
      <c:legendPos val="r"/>
      <c:legendEntry>
        <c:idx val="1"/>
        <c:delete val="1"/>
      </c:legendEntry>
      <c:layout>
        <c:manualLayout>
          <c:xMode val="edge"/>
          <c:yMode val="edge"/>
          <c:x val="0.59167281404490091"/>
          <c:y val="7.9604535455513339E-2"/>
          <c:w val="0.32951149643544547"/>
          <c:h val="0.14224892027092972"/>
        </c:manualLayout>
      </c:layout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502860701989173E-2"/>
          <c:y val="2.4940480192834298E-2"/>
          <c:w val="0.87851857082986995"/>
          <c:h val="0.91684817645204908"/>
        </c:manualLayout>
      </c:layout>
      <c:areaChart>
        <c:grouping val="stacked"/>
        <c:varyColors val="0"/>
        <c:ser>
          <c:idx val="1"/>
          <c:order val="0"/>
          <c:tx>
            <c:strRef>
              <c:f>'plotting data'!$P$1</c:f>
              <c:strCache>
                <c:ptCount val="1"/>
                <c:pt idx="0">
                  <c:v>Low Nitrate Extinction (Mm-1)</c:v>
                </c:pt>
              </c:strCache>
            </c:strRef>
          </c:tx>
          <c:spPr>
            <a:noFill/>
            <a:ln w="25400">
              <a:noFill/>
            </a:ln>
            <a:effectLst/>
          </c:spPr>
          <c:cat>
            <c:numRef>
              <c:extLst>
                <c:ext xmlns:c15="http://schemas.microsoft.com/office/drawing/2012/chart" uri="{02D57815-91ED-43cb-92C2-25804820EDAC}">
                  <c15:fullRef>
                    <c15:sqref>'plotting data'!$M$2:$M$27</c15:sqref>
                  </c15:fullRef>
                </c:ext>
              </c:extLst>
              <c:f>'plotting data'!$M$2:$M$22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'plotting data'!$P$158:$P$183</c15:sqref>
                  </c15:fullRef>
                </c:ext>
              </c:extLst>
              <c:f>'plotting data'!$P$158:$P$178</c:f>
              <c:numCache>
                <c:formatCode>0.00</c:formatCode>
                <c:ptCount val="21"/>
                <c:pt idx="0">
                  <c:v>4.660376315789474</c:v>
                </c:pt>
                <c:pt idx="1">
                  <c:v>5.3540357142857138</c:v>
                </c:pt>
                <c:pt idx="2">
                  <c:v>4.8728834782608708</c:v>
                </c:pt>
                <c:pt idx="3">
                  <c:v>2.9020045454545449</c:v>
                </c:pt>
                <c:pt idx="4">
                  <c:v>2.9751034782608694</c:v>
                </c:pt>
                <c:pt idx="5">
                  <c:v>2.936651304347826</c:v>
                </c:pt>
                <c:pt idx="6">
                  <c:v>3.2486161904761905</c:v>
                </c:pt>
                <c:pt idx="7">
                  <c:v>4.3317234782608693</c:v>
                </c:pt>
                <c:pt idx="8">
                  <c:v>2.3305254166666667</c:v>
                </c:pt>
                <c:pt idx="9">
                  <c:v>1.765222608695652</c:v>
                </c:pt>
                <c:pt idx="10">
                  <c:v>3.4913890909090908</c:v>
                </c:pt>
                <c:pt idx="11">
                  <c:v>2.1706656521739136</c:v>
                </c:pt>
                <c:pt idx="12">
                  <c:v>3.176925238095238</c:v>
                </c:pt>
                <c:pt idx="13">
                  <c:v>2.4553736363636367</c:v>
                </c:pt>
                <c:pt idx="14">
                  <c:v>2.2663573913043478</c:v>
                </c:pt>
                <c:pt idx="15">
                  <c:v>1.9364386956521737</c:v>
                </c:pt>
                <c:pt idx="16">
                  <c:v>1.9586304545454547</c:v>
                </c:pt>
                <c:pt idx="17">
                  <c:v>1.3364965217391305</c:v>
                </c:pt>
                <c:pt idx="18">
                  <c:v>1.7945381818181816</c:v>
                </c:pt>
                <c:pt idx="19">
                  <c:v>1.6176152173913041</c:v>
                </c:pt>
                <c:pt idx="20">
                  <c:v>1.4826779166666668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E8-483E-A896-A7239BA68953}"/>
            </c:ext>
          </c:extLst>
        </c:ser>
        <c:ser>
          <c:idx val="2"/>
          <c:order val="1"/>
          <c:tx>
            <c:v>Observed</c:v>
          </c:tx>
          <c:spPr>
            <a:solidFill>
              <a:schemeClr val="accent2"/>
            </a:solidFill>
            <a:ln w="25400">
              <a:noFill/>
            </a:ln>
            <a:effectLst/>
          </c:spPr>
          <c:cat>
            <c:numRef>
              <c:extLst>
                <c:ext xmlns:c15="http://schemas.microsoft.com/office/drawing/2012/chart" uri="{02D57815-91ED-43cb-92C2-25804820EDAC}">
                  <c15:fullRef>
                    <c15:sqref>'plotting data'!$M$2:$M$27</c15:sqref>
                  </c15:fullRef>
                </c:ext>
              </c:extLst>
              <c:f>'plotting data'!$M$2:$M$22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'plotting data'!$Q$158:$Q$183</c15:sqref>
                  </c15:fullRef>
                </c:ext>
              </c:extLst>
              <c:f>'plotting data'!$Q$158:$Q$178</c:f>
              <c:numCache>
                <c:formatCode>0.00</c:formatCode>
                <c:ptCount val="21"/>
                <c:pt idx="0">
                  <c:v>0.47540681578947375</c:v>
                </c:pt>
                <c:pt idx="1">
                  <c:v>3.6460938311688293</c:v>
                </c:pt>
                <c:pt idx="2">
                  <c:v>0.58066985507246383</c:v>
                </c:pt>
                <c:pt idx="3">
                  <c:v>2.4680976284584983</c:v>
                </c:pt>
                <c:pt idx="4">
                  <c:v>3.0570995652173916</c:v>
                </c:pt>
                <c:pt idx="5">
                  <c:v>1.4012403623188407</c:v>
                </c:pt>
                <c:pt idx="6">
                  <c:v>0.16201709956709909</c:v>
                </c:pt>
                <c:pt idx="7">
                  <c:v>0.26329972826086934</c:v>
                </c:pt>
                <c:pt idx="8">
                  <c:v>3.8232889833333332</c:v>
                </c:pt>
                <c:pt idx="9">
                  <c:v>2.0662286413043489</c:v>
                </c:pt>
                <c:pt idx="10">
                  <c:v>4.8591987351778654</c:v>
                </c:pt>
                <c:pt idx="11">
                  <c:v>1.7736272644927529</c:v>
                </c:pt>
                <c:pt idx="12">
                  <c:v>1.3301079437229437</c:v>
                </c:pt>
                <c:pt idx="13">
                  <c:v>8.0386494071146242</c:v>
                </c:pt>
                <c:pt idx="14">
                  <c:v>6.7042663586956515</c:v>
                </c:pt>
                <c:pt idx="15">
                  <c:v>5.5391346376811592</c:v>
                </c:pt>
                <c:pt idx="16">
                  <c:v>7.5001734584980255</c:v>
                </c:pt>
                <c:pt idx="17">
                  <c:v>9.7508647282608685</c:v>
                </c:pt>
                <c:pt idx="18">
                  <c:v>9.8678313833992082</c:v>
                </c:pt>
                <c:pt idx="19">
                  <c:v>9.3507385326086965</c:v>
                </c:pt>
                <c:pt idx="20">
                  <c:v>7.0019440833333331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3E8-483E-A896-A7239BA689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8092208"/>
        <c:axId val="628080072"/>
      </c:areaChart>
      <c:lineChart>
        <c:grouping val="standard"/>
        <c:varyColors val="0"/>
        <c:ser>
          <c:idx val="0"/>
          <c:order val="2"/>
          <c:tx>
            <c:v>Natural - Clearest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Lit>
              <c:ptCount val="21"/>
              <c:pt idx="0">
                <c:v>2000</c:v>
              </c:pt>
              <c:pt idx="1">
                <c:v>2001</c:v>
              </c:pt>
              <c:pt idx="2">
                <c:v>2002</c:v>
              </c:pt>
              <c:pt idx="3">
                <c:v>2003</c:v>
              </c:pt>
              <c:pt idx="4">
                <c:v>2004</c:v>
              </c:pt>
              <c:pt idx="5">
                <c:v>2005</c:v>
              </c:pt>
              <c:pt idx="6">
                <c:v>2006</c:v>
              </c:pt>
              <c:pt idx="7">
                <c:v>2007</c:v>
              </c:pt>
              <c:pt idx="8">
                <c:v>2008</c:v>
              </c:pt>
              <c:pt idx="9">
                <c:v>2009</c:v>
              </c:pt>
              <c:pt idx="10">
                <c:v>2010</c:v>
              </c:pt>
              <c:pt idx="11">
                <c:v>2011</c:v>
              </c:pt>
              <c:pt idx="12">
                <c:v>2012</c:v>
              </c:pt>
              <c:pt idx="13">
                <c:v>2013</c:v>
              </c:pt>
              <c:pt idx="14">
                <c:v>2014</c:v>
              </c:pt>
              <c:pt idx="15">
                <c:v>2015</c:v>
              </c:pt>
              <c:pt idx="16">
                <c:v>2016</c:v>
              </c:pt>
              <c:pt idx="17">
                <c:v>2017</c:v>
              </c:pt>
              <c:pt idx="18">
                <c:v>2018</c:v>
              </c:pt>
              <c:pt idx="19">
                <c:v>2019</c:v>
              </c:pt>
              <c:pt idx="20">
                <c:v>2020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'plotting data'!$AA$158:$AA$183</c15:sqref>
                  </c15:fullRef>
                </c:ext>
              </c:extLst>
              <c:f>'plotting data'!$AA$158:$AA$178</c:f>
              <c:numCache>
                <c:formatCode>General</c:formatCode>
                <c:ptCount val="21"/>
                <c:pt idx="0">
                  <c:v>0.55369999999999997</c:v>
                </c:pt>
                <c:pt idx="1">
                  <c:v>0.55369999999999997</c:v>
                </c:pt>
                <c:pt idx="2">
                  <c:v>0.55369999999999997</c:v>
                </c:pt>
                <c:pt idx="3">
                  <c:v>0.55369999999999997</c:v>
                </c:pt>
                <c:pt idx="4">
                  <c:v>0.55369999999999997</c:v>
                </c:pt>
                <c:pt idx="5">
                  <c:v>0.55369999999999997</c:v>
                </c:pt>
                <c:pt idx="6">
                  <c:v>0.55369999999999997</c:v>
                </c:pt>
                <c:pt idx="7">
                  <c:v>0.55369999999999997</c:v>
                </c:pt>
                <c:pt idx="8">
                  <c:v>0.55369999999999997</c:v>
                </c:pt>
                <c:pt idx="9">
                  <c:v>0.55369999999999997</c:v>
                </c:pt>
                <c:pt idx="10">
                  <c:v>0.55369999999999997</c:v>
                </c:pt>
                <c:pt idx="11">
                  <c:v>0.55369999999999997</c:v>
                </c:pt>
                <c:pt idx="12">
                  <c:v>0.55369999999999997</c:v>
                </c:pt>
                <c:pt idx="13">
                  <c:v>0.55369999999999997</c:v>
                </c:pt>
                <c:pt idx="14">
                  <c:v>0.55369999999999997</c:v>
                </c:pt>
                <c:pt idx="15">
                  <c:v>0.55369999999999997</c:v>
                </c:pt>
                <c:pt idx="16">
                  <c:v>0.55369999999999997</c:v>
                </c:pt>
                <c:pt idx="17">
                  <c:v>0.55369999999999997</c:v>
                </c:pt>
                <c:pt idx="18">
                  <c:v>0.55369999999999997</c:v>
                </c:pt>
                <c:pt idx="19">
                  <c:v>0.55369999999999997</c:v>
                </c:pt>
                <c:pt idx="20">
                  <c:v>0.55369999999999997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3E8-483E-A896-A7239BA68953}"/>
            </c:ext>
          </c:extLst>
        </c:ser>
        <c:ser>
          <c:idx val="3"/>
          <c:order val="3"/>
          <c:tx>
            <c:v>Natural Routine - Most Impaired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strLit>
              <c:ptCount val="21"/>
              <c:pt idx="0">
                <c:v>2000</c:v>
              </c:pt>
              <c:pt idx="1">
                <c:v>2001</c:v>
              </c:pt>
              <c:pt idx="2">
                <c:v>2002</c:v>
              </c:pt>
              <c:pt idx="3">
                <c:v>2003</c:v>
              </c:pt>
              <c:pt idx="4">
                <c:v>2004</c:v>
              </c:pt>
              <c:pt idx="5">
                <c:v>2005</c:v>
              </c:pt>
              <c:pt idx="6">
                <c:v>2006</c:v>
              </c:pt>
              <c:pt idx="7">
                <c:v>2007</c:v>
              </c:pt>
              <c:pt idx="8">
                <c:v>2008</c:v>
              </c:pt>
              <c:pt idx="9">
                <c:v>2009</c:v>
              </c:pt>
              <c:pt idx="10">
                <c:v>2010</c:v>
              </c:pt>
              <c:pt idx="11">
                <c:v>2011</c:v>
              </c:pt>
              <c:pt idx="12">
                <c:v>2012</c:v>
              </c:pt>
              <c:pt idx="13">
                <c:v>2013</c:v>
              </c:pt>
              <c:pt idx="14">
                <c:v>2014</c:v>
              </c:pt>
              <c:pt idx="15">
                <c:v>2015</c:v>
              </c:pt>
              <c:pt idx="16">
                <c:v>2016</c:v>
              </c:pt>
              <c:pt idx="17">
                <c:v>2017</c:v>
              </c:pt>
              <c:pt idx="18">
                <c:v>2018</c:v>
              </c:pt>
              <c:pt idx="19">
                <c:v>2019</c:v>
              </c:pt>
              <c:pt idx="20">
                <c:v>2020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'plotting data'!$AB$158:$AB$183</c15:sqref>
                  </c15:fullRef>
                </c:ext>
              </c:extLst>
              <c:f>'plotting data'!$AB$158:$AB$178</c:f>
              <c:numCache>
                <c:formatCode>General</c:formatCode>
                <c:ptCount val="21"/>
                <c:pt idx="0">
                  <c:v>0.76512999999999998</c:v>
                </c:pt>
                <c:pt idx="1">
                  <c:v>0.76512999999999998</c:v>
                </c:pt>
                <c:pt idx="2">
                  <c:v>0.76512999999999998</c:v>
                </c:pt>
                <c:pt idx="3">
                  <c:v>0.76512999999999998</c:v>
                </c:pt>
                <c:pt idx="4">
                  <c:v>0.76512999999999998</c:v>
                </c:pt>
                <c:pt idx="5">
                  <c:v>0.76512999999999998</c:v>
                </c:pt>
                <c:pt idx="6">
                  <c:v>0.76512999999999998</c:v>
                </c:pt>
                <c:pt idx="7">
                  <c:v>0.76512999999999998</c:v>
                </c:pt>
                <c:pt idx="8">
                  <c:v>0.76512999999999998</c:v>
                </c:pt>
                <c:pt idx="9">
                  <c:v>0.76512999999999998</c:v>
                </c:pt>
                <c:pt idx="10">
                  <c:v>0.76512999999999998</c:v>
                </c:pt>
                <c:pt idx="11">
                  <c:v>0.76512999999999998</c:v>
                </c:pt>
                <c:pt idx="12">
                  <c:v>0.76512999999999998</c:v>
                </c:pt>
                <c:pt idx="13">
                  <c:v>0.76512999999999998</c:v>
                </c:pt>
                <c:pt idx="14">
                  <c:v>0.76512999999999998</c:v>
                </c:pt>
                <c:pt idx="15">
                  <c:v>0.76512999999999998</c:v>
                </c:pt>
                <c:pt idx="16">
                  <c:v>0.76512999999999998</c:v>
                </c:pt>
                <c:pt idx="17">
                  <c:v>0.76512999999999998</c:v>
                </c:pt>
                <c:pt idx="18">
                  <c:v>0.76512999999999998</c:v>
                </c:pt>
                <c:pt idx="19">
                  <c:v>0.76512999999999998</c:v>
                </c:pt>
                <c:pt idx="20">
                  <c:v>0.76512999999999998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3E8-483E-A896-A7239BA689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8092208"/>
        <c:axId val="628080072"/>
      </c:lineChart>
      <c:catAx>
        <c:axId val="6280922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8080072"/>
        <c:crosses val="autoZero"/>
        <c:auto val="1"/>
        <c:lblAlgn val="ctr"/>
        <c:lblOffset val="100"/>
        <c:noMultiLvlLbl val="0"/>
      </c:catAx>
      <c:valAx>
        <c:axId val="628080072"/>
        <c:scaling>
          <c:orientation val="minMax"/>
          <c:max val="30"/>
        </c:scaling>
        <c:delete val="0"/>
        <c:axPos val="l"/>
        <c:majorGridlines>
          <c:spPr>
            <a:ln w="317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600" b="1">
                    <a:solidFill>
                      <a:sysClr val="windowText" lastClr="000000"/>
                    </a:solidFill>
                  </a:rPr>
                  <a:t>Extinction (Mm-1)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out"/>
        <c:minorTickMark val="out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8092208"/>
        <c:crosses val="autoZero"/>
        <c:crossBetween val="between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legend>
      <c:legendPos val="r"/>
      <c:legendEntry>
        <c:idx val="1"/>
        <c:delete val="1"/>
      </c:legendEntry>
      <c:layout>
        <c:manualLayout>
          <c:xMode val="edge"/>
          <c:yMode val="edge"/>
          <c:x val="0.58726820453434314"/>
          <c:y val="5.1274668733355407E-2"/>
          <c:w val="0.33391610594600324"/>
          <c:h val="0.14426769968828138"/>
        </c:manualLayout>
      </c:layout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502860701989173E-2"/>
          <c:y val="2.4940480192834298E-2"/>
          <c:w val="0.87851857082986995"/>
          <c:h val="0.91684817645204908"/>
        </c:manualLayout>
      </c:layout>
      <c:areaChart>
        <c:grouping val="stacked"/>
        <c:varyColors val="0"/>
        <c:ser>
          <c:idx val="1"/>
          <c:order val="0"/>
          <c:tx>
            <c:strRef>
              <c:f>'plotting data'!$R$1</c:f>
              <c:strCache>
                <c:ptCount val="1"/>
                <c:pt idx="0">
                  <c:v>Low Organic Carbon Mass Extinction (Mm-1)</c:v>
                </c:pt>
              </c:strCache>
            </c:strRef>
          </c:tx>
          <c:spPr>
            <a:noFill/>
            <a:ln w="25400">
              <a:noFill/>
            </a:ln>
            <a:effectLst/>
          </c:spPr>
          <c:cat>
            <c:numRef>
              <c:extLst>
                <c:ext xmlns:c15="http://schemas.microsoft.com/office/drawing/2012/chart" uri="{02D57815-91ED-43cb-92C2-25804820EDAC}">
                  <c15:fullRef>
                    <c15:sqref>'plotting data'!$M$2:$M$27</c15:sqref>
                  </c15:fullRef>
                </c:ext>
              </c:extLst>
              <c:f>'plotting data'!$M$2:$M$22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'plotting data'!$R$158:$R$183</c15:sqref>
                  </c15:fullRef>
                </c:ext>
              </c:extLst>
              <c:f>'plotting data'!$R$158:$R$178</c:f>
              <c:numCache>
                <c:formatCode>0.00</c:formatCode>
                <c:ptCount val="21"/>
                <c:pt idx="0">
                  <c:v>4.037796842105263</c:v>
                </c:pt>
                <c:pt idx="1">
                  <c:v>3.1117000000000012</c:v>
                </c:pt>
                <c:pt idx="2">
                  <c:v>2.7815534782608697</c:v>
                </c:pt>
                <c:pt idx="3">
                  <c:v>2.2699990909090908</c:v>
                </c:pt>
                <c:pt idx="4">
                  <c:v>2.2549482608695657</c:v>
                </c:pt>
                <c:pt idx="5">
                  <c:v>2.7523091304347829</c:v>
                </c:pt>
                <c:pt idx="6">
                  <c:v>2.3501385714285714</c:v>
                </c:pt>
                <c:pt idx="7">
                  <c:v>2.183953913043478</c:v>
                </c:pt>
                <c:pt idx="8">
                  <c:v>1.5283125</c:v>
                </c:pt>
                <c:pt idx="9">
                  <c:v>1.9920560869565214</c:v>
                </c:pt>
                <c:pt idx="10">
                  <c:v>2.7915418181818183</c:v>
                </c:pt>
                <c:pt idx="11">
                  <c:v>1.7210313043478258</c:v>
                </c:pt>
                <c:pt idx="12">
                  <c:v>2.2517395238095239</c:v>
                </c:pt>
                <c:pt idx="13">
                  <c:v>1.6529827272727273</c:v>
                </c:pt>
                <c:pt idx="14">
                  <c:v>1.967741304347826</c:v>
                </c:pt>
                <c:pt idx="15">
                  <c:v>2.2122543478260872</c:v>
                </c:pt>
                <c:pt idx="16">
                  <c:v>2.1164359090909088</c:v>
                </c:pt>
                <c:pt idx="17">
                  <c:v>2.3997073913043478</c:v>
                </c:pt>
                <c:pt idx="18">
                  <c:v>1.8406463636363639</c:v>
                </c:pt>
                <c:pt idx="19">
                  <c:v>2.2284169565217393</c:v>
                </c:pt>
                <c:pt idx="20">
                  <c:v>1.3535220833333332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8D-4E78-A6FF-B99DFF99FF6D}"/>
            </c:ext>
          </c:extLst>
        </c:ser>
        <c:ser>
          <c:idx val="4"/>
          <c:order val="1"/>
          <c:tx>
            <c:strRef>
              <c:f>'plotting data'!$T$1</c:f>
              <c:strCache>
                <c:ptCount val="1"/>
                <c:pt idx="0">
                  <c:v>Low Light Absorbing Carbon Extinction (Mm-1)</c:v>
                </c:pt>
              </c:strCache>
            </c:strRef>
          </c:tx>
          <c:spPr>
            <a:noFill/>
            <a:ln w="25400">
              <a:noFill/>
            </a:ln>
            <a:effectLst/>
          </c:spPr>
          <c:cat>
            <c:numRef>
              <c:extLst>
                <c:ext xmlns:c15="http://schemas.microsoft.com/office/drawing/2012/chart" uri="{02D57815-91ED-43cb-92C2-25804820EDAC}">
                  <c15:fullRef>
                    <c15:sqref>'plotting data'!$M$2:$M$27</c15:sqref>
                  </c15:fullRef>
                </c:ext>
              </c:extLst>
              <c:f>'plotting data'!$M$2:$M$22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'plotting data'!$T$158:$T$183</c15:sqref>
                  </c15:fullRef>
                </c:ext>
              </c:extLst>
              <c:f>'plotting data'!$T$158:$T$178</c:f>
              <c:numCache>
                <c:formatCode>0.00</c:formatCode>
                <c:ptCount val="21"/>
                <c:pt idx="0">
                  <c:v>2.0622105263157895</c:v>
                </c:pt>
                <c:pt idx="1">
                  <c:v>1.7873333333333332</c:v>
                </c:pt>
                <c:pt idx="2">
                  <c:v>1.6172173913043479</c:v>
                </c:pt>
                <c:pt idx="3">
                  <c:v>1.3117727272727273</c:v>
                </c:pt>
                <c:pt idx="4">
                  <c:v>1.25</c:v>
                </c:pt>
                <c:pt idx="5">
                  <c:v>1.6924782608695652</c:v>
                </c:pt>
                <c:pt idx="6">
                  <c:v>1.5254761904761902</c:v>
                </c:pt>
                <c:pt idx="7">
                  <c:v>1.3783478260869568</c:v>
                </c:pt>
                <c:pt idx="8">
                  <c:v>0.88679166666666676</c:v>
                </c:pt>
                <c:pt idx="9">
                  <c:v>0.98869565217391298</c:v>
                </c:pt>
                <c:pt idx="10">
                  <c:v>1.2713636363636363</c:v>
                </c:pt>
                <c:pt idx="11">
                  <c:v>0.85352173913043483</c:v>
                </c:pt>
                <c:pt idx="12">
                  <c:v>1.007380952380952</c:v>
                </c:pt>
                <c:pt idx="13">
                  <c:v>0.66218181818181832</c:v>
                </c:pt>
                <c:pt idx="14">
                  <c:v>0.8285217391304347</c:v>
                </c:pt>
                <c:pt idx="15">
                  <c:v>0.65803043478260859</c:v>
                </c:pt>
                <c:pt idx="16">
                  <c:v>0.69967727272727287</c:v>
                </c:pt>
                <c:pt idx="17">
                  <c:v>0.74637826086956527</c:v>
                </c:pt>
                <c:pt idx="18">
                  <c:v>0.68404090909090909</c:v>
                </c:pt>
                <c:pt idx="19">
                  <c:v>0.91536086956521756</c:v>
                </c:pt>
                <c:pt idx="20">
                  <c:v>0.70097916666666682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78D-4E78-A6FF-B99DFF99FF6D}"/>
            </c:ext>
          </c:extLst>
        </c:ser>
        <c:ser>
          <c:idx val="2"/>
          <c:order val="2"/>
          <c:tx>
            <c:v>Observed - OCM</c:v>
          </c:tx>
          <c:spPr>
            <a:solidFill>
              <a:schemeClr val="accent6"/>
            </a:solidFill>
            <a:ln w="25400">
              <a:noFill/>
            </a:ln>
            <a:effectLst/>
          </c:spPr>
          <c:cat>
            <c:numRef>
              <c:extLst>
                <c:ext xmlns:c15="http://schemas.microsoft.com/office/drawing/2012/chart" uri="{02D57815-91ED-43cb-92C2-25804820EDAC}">
                  <c15:fullRef>
                    <c15:sqref>'plotting data'!$M$2:$M$27</c15:sqref>
                  </c15:fullRef>
                </c:ext>
              </c:extLst>
              <c:f>'plotting data'!$M$2:$M$22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'plotting data'!$S$158:$S$183</c15:sqref>
                  </c15:fullRef>
                </c:ext>
              </c:extLst>
              <c:f>'plotting data'!$S$158:$S$178</c:f>
              <c:numCache>
                <c:formatCode>0.00</c:formatCode>
                <c:ptCount val="21"/>
                <c:pt idx="0">
                  <c:v>5.9081366578947376</c:v>
                </c:pt>
                <c:pt idx="1">
                  <c:v>4.6348945454545447</c:v>
                </c:pt>
                <c:pt idx="2">
                  <c:v>8.4219556884057987</c:v>
                </c:pt>
                <c:pt idx="3">
                  <c:v>8.3680278656126497</c:v>
                </c:pt>
                <c:pt idx="4">
                  <c:v>7.765918260869566</c:v>
                </c:pt>
                <c:pt idx="5">
                  <c:v>6.0402379528985488</c:v>
                </c:pt>
                <c:pt idx="6">
                  <c:v>7.1737846103896104</c:v>
                </c:pt>
                <c:pt idx="7">
                  <c:v>11.104881086956521</c:v>
                </c:pt>
                <c:pt idx="8">
                  <c:v>8.7897822999999988</c:v>
                </c:pt>
                <c:pt idx="9">
                  <c:v>4.5965389130434815</c:v>
                </c:pt>
                <c:pt idx="10">
                  <c:v>5.1531329644268791</c:v>
                </c:pt>
                <c:pt idx="11">
                  <c:v>6.2162724456521747</c:v>
                </c:pt>
                <c:pt idx="12">
                  <c:v>3.7824604761904745</c:v>
                </c:pt>
                <c:pt idx="13">
                  <c:v>3.0147316205533592</c:v>
                </c:pt>
                <c:pt idx="14">
                  <c:v>3.3306595289855068</c:v>
                </c:pt>
                <c:pt idx="15">
                  <c:v>6.1186519021739141</c:v>
                </c:pt>
                <c:pt idx="16">
                  <c:v>3.4650401778656117</c:v>
                </c:pt>
                <c:pt idx="17">
                  <c:v>4.2851213586956529</c:v>
                </c:pt>
                <c:pt idx="18">
                  <c:v>3.2903314624505926</c:v>
                </c:pt>
                <c:pt idx="19">
                  <c:v>2.5711742934782595</c:v>
                </c:pt>
                <c:pt idx="20">
                  <c:v>3.0776071166666679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78D-4E78-A6FF-B99DFF99FF6D}"/>
            </c:ext>
          </c:extLst>
        </c:ser>
        <c:ser>
          <c:idx val="5"/>
          <c:order val="3"/>
          <c:tx>
            <c:v>Observed - LAC</c:v>
          </c:tx>
          <c:spPr>
            <a:solidFill>
              <a:schemeClr val="tx1">
                <a:lumMod val="50000"/>
                <a:lumOff val="50000"/>
              </a:schemeClr>
            </a:solidFill>
            <a:ln w="25400">
              <a:noFill/>
            </a:ln>
            <a:effectLst/>
          </c:spPr>
          <c:cat>
            <c:numRef>
              <c:extLst>
                <c:ext xmlns:c15="http://schemas.microsoft.com/office/drawing/2012/chart" uri="{02D57815-91ED-43cb-92C2-25804820EDAC}">
                  <c15:fullRef>
                    <c15:sqref>'plotting data'!$M$2:$M$27</c15:sqref>
                  </c15:fullRef>
                </c:ext>
              </c:extLst>
              <c:f>'plotting data'!$M$2:$M$22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'plotting data'!$U$158:$U$183</c15:sqref>
                  </c15:fullRef>
                </c:ext>
              </c:extLst>
              <c:f>'plotting data'!$U$158:$U$178</c:f>
              <c:numCache>
                <c:formatCode>0.00</c:formatCode>
                <c:ptCount val="21"/>
                <c:pt idx="0">
                  <c:v>3.3246894736842121</c:v>
                </c:pt>
                <c:pt idx="1">
                  <c:v>2.4866212121212121</c:v>
                </c:pt>
                <c:pt idx="2">
                  <c:v>3.0010326086956507</c:v>
                </c:pt>
                <c:pt idx="3">
                  <c:v>3.3904881422924906</c:v>
                </c:pt>
                <c:pt idx="4">
                  <c:v>3.7436956521739129</c:v>
                </c:pt>
                <c:pt idx="5">
                  <c:v>2.9447717391304336</c:v>
                </c:pt>
                <c:pt idx="6">
                  <c:v>2.7911147186147178</c:v>
                </c:pt>
                <c:pt idx="7">
                  <c:v>3.1835271739130446</c:v>
                </c:pt>
                <c:pt idx="8">
                  <c:v>2.7340483333333339</c:v>
                </c:pt>
                <c:pt idx="9">
                  <c:v>2.0823876811594206</c:v>
                </c:pt>
                <c:pt idx="10">
                  <c:v>1.6403320158102763</c:v>
                </c:pt>
                <c:pt idx="11">
                  <c:v>2.0210615942028989</c:v>
                </c:pt>
                <c:pt idx="12">
                  <c:v>1.4242099567099571</c:v>
                </c:pt>
                <c:pt idx="13">
                  <c:v>1.5360355731225299</c:v>
                </c:pt>
                <c:pt idx="14">
                  <c:v>1.5229782608695659</c:v>
                </c:pt>
                <c:pt idx="15">
                  <c:v>2.136565398550724</c:v>
                </c:pt>
                <c:pt idx="16">
                  <c:v>1.2344401185770746</c:v>
                </c:pt>
                <c:pt idx="17">
                  <c:v>1.5616175724637678</c:v>
                </c:pt>
                <c:pt idx="18">
                  <c:v>1.2822721343873518</c:v>
                </c:pt>
                <c:pt idx="19">
                  <c:v>1.1620182971014497</c:v>
                </c:pt>
                <c:pt idx="20">
                  <c:v>0.9060248333333335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78D-4E78-A6FF-B99DFF99FF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8092208"/>
        <c:axId val="628080072"/>
      </c:areaChart>
      <c:lineChart>
        <c:grouping val="standard"/>
        <c:varyColors val="0"/>
        <c:ser>
          <c:idx val="0"/>
          <c:order val="4"/>
          <c:tx>
            <c:v>Natural (OCM+LAC) - Clearest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Lit>
              <c:ptCount val="21"/>
              <c:pt idx="0">
                <c:v>2000</c:v>
              </c:pt>
              <c:pt idx="1">
                <c:v>2001</c:v>
              </c:pt>
              <c:pt idx="2">
                <c:v>2002</c:v>
              </c:pt>
              <c:pt idx="3">
                <c:v>2003</c:v>
              </c:pt>
              <c:pt idx="4">
                <c:v>2004</c:v>
              </c:pt>
              <c:pt idx="5">
                <c:v>2005</c:v>
              </c:pt>
              <c:pt idx="6">
                <c:v>2006</c:v>
              </c:pt>
              <c:pt idx="7">
                <c:v>2007</c:v>
              </c:pt>
              <c:pt idx="8">
                <c:v>2008</c:v>
              </c:pt>
              <c:pt idx="9">
                <c:v>2009</c:v>
              </c:pt>
              <c:pt idx="10">
                <c:v>2010</c:v>
              </c:pt>
              <c:pt idx="11">
                <c:v>2011</c:v>
              </c:pt>
              <c:pt idx="12">
                <c:v>2012</c:v>
              </c:pt>
              <c:pt idx="13">
                <c:v>2013</c:v>
              </c:pt>
              <c:pt idx="14">
                <c:v>2014</c:v>
              </c:pt>
              <c:pt idx="15">
                <c:v>2015</c:v>
              </c:pt>
              <c:pt idx="16">
                <c:v>2016</c:v>
              </c:pt>
              <c:pt idx="17">
                <c:v>2017</c:v>
              </c:pt>
              <c:pt idx="18">
                <c:v>2018</c:v>
              </c:pt>
              <c:pt idx="19">
                <c:v>2019</c:v>
              </c:pt>
              <c:pt idx="20">
                <c:v>2020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'plotting data'!$AI$158:$AI$183</c15:sqref>
                  </c15:fullRef>
                </c:ext>
              </c:extLst>
              <c:f>'plotting data'!$AI$158:$AI$178</c:f>
              <c:numCache>
                <c:formatCode>General</c:formatCode>
                <c:ptCount val="21"/>
                <c:pt idx="0">
                  <c:v>1.7201</c:v>
                </c:pt>
                <c:pt idx="1">
                  <c:v>1.7201</c:v>
                </c:pt>
                <c:pt idx="2">
                  <c:v>1.7201</c:v>
                </c:pt>
                <c:pt idx="3">
                  <c:v>1.7201</c:v>
                </c:pt>
                <c:pt idx="4">
                  <c:v>1.7201</c:v>
                </c:pt>
                <c:pt idx="5">
                  <c:v>1.7201</c:v>
                </c:pt>
                <c:pt idx="6">
                  <c:v>1.7201</c:v>
                </c:pt>
                <c:pt idx="7">
                  <c:v>1.7201</c:v>
                </c:pt>
                <c:pt idx="8">
                  <c:v>1.7201</c:v>
                </c:pt>
                <c:pt idx="9">
                  <c:v>1.7201</c:v>
                </c:pt>
                <c:pt idx="10">
                  <c:v>1.7201</c:v>
                </c:pt>
                <c:pt idx="11">
                  <c:v>1.7201</c:v>
                </c:pt>
                <c:pt idx="12">
                  <c:v>1.7201</c:v>
                </c:pt>
                <c:pt idx="13">
                  <c:v>1.7201</c:v>
                </c:pt>
                <c:pt idx="14">
                  <c:v>1.7201</c:v>
                </c:pt>
                <c:pt idx="15">
                  <c:v>1.7201</c:v>
                </c:pt>
                <c:pt idx="16">
                  <c:v>1.7201</c:v>
                </c:pt>
                <c:pt idx="17">
                  <c:v>1.7201</c:v>
                </c:pt>
                <c:pt idx="18">
                  <c:v>1.7201</c:v>
                </c:pt>
                <c:pt idx="19">
                  <c:v>1.7201</c:v>
                </c:pt>
                <c:pt idx="20">
                  <c:v>1.7201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78D-4E78-A6FF-B99DFF99FF6D}"/>
            </c:ext>
          </c:extLst>
        </c:ser>
        <c:ser>
          <c:idx val="3"/>
          <c:order val="5"/>
          <c:tx>
            <c:v>Natural Routine + Episodic (OCM+LAC) - Most Impaired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strLit>
              <c:ptCount val="21"/>
              <c:pt idx="0">
                <c:v>2000</c:v>
              </c:pt>
              <c:pt idx="1">
                <c:v>2001</c:v>
              </c:pt>
              <c:pt idx="2">
                <c:v>2002</c:v>
              </c:pt>
              <c:pt idx="3">
                <c:v>2003</c:v>
              </c:pt>
              <c:pt idx="4">
                <c:v>2004</c:v>
              </c:pt>
              <c:pt idx="5">
                <c:v>2005</c:v>
              </c:pt>
              <c:pt idx="6">
                <c:v>2006</c:v>
              </c:pt>
              <c:pt idx="7">
                <c:v>2007</c:v>
              </c:pt>
              <c:pt idx="8">
                <c:v>2008</c:v>
              </c:pt>
              <c:pt idx="9">
                <c:v>2009</c:v>
              </c:pt>
              <c:pt idx="10">
                <c:v>2010</c:v>
              </c:pt>
              <c:pt idx="11">
                <c:v>2011</c:v>
              </c:pt>
              <c:pt idx="12">
                <c:v>2012</c:v>
              </c:pt>
              <c:pt idx="13">
                <c:v>2013</c:v>
              </c:pt>
              <c:pt idx="14">
                <c:v>2014</c:v>
              </c:pt>
              <c:pt idx="15">
                <c:v>2015</c:v>
              </c:pt>
              <c:pt idx="16">
                <c:v>2016</c:v>
              </c:pt>
              <c:pt idx="17">
                <c:v>2017</c:v>
              </c:pt>
              <c:pt idx="18">
                <c:v>2018</c:v>
              </c:pt>
              <c:pt idx="19">
                <c:v>2019</c:v>
              </c:pt>
              <c:pt idx="20">
                <c:v>2020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'plotting data'!$AJ$158:$AJ$183</c15:sqref>
                  </c15:fullRef>
                </c:ext>
              </c:extLst>
              <c:f>'plotting data'!$AJ$158:$AJ$178</c:f>
              <c:numCache>
                <c:formatCode>General</c:formatCode>
                <c:ptCount val="21"/>
                <c:pt idx="0">
                  <c:v>9.0753400000000006</c:v>
                </c:pt>
                <c:pt idx="1">
                  <c:v>9.0753400000000006</c:v>
                </c:pt>
                <c:pt idx="2">
                  <c:v>9.0753400000000006</c:v>
                </c:pt>
                <c:pt idx="3">
                  <c:v>9.0753400000000006</c:v>
                </c:pt>
                <c:pt idx="4">
                  <c:v>9.0753400000000006</c:v>
                </c:pt>
                <c:pt idx="5">
                  <c:v>9.0753400000000006</c:v>
                </c:pt>
                <c:pt idx="6">
                  <c:v>9.0753400000000006</c:v>
                </c:pt>
                <c:pt idx="7">
                  <c:v>9.0753400000000006</c:v>
                </c:pt>
                <c:pt idx="8">
                  <c:v>9.0753400000000006</c:v>
                </c:pt>
                <c:pt idx="9">
                  <c:v>9.0753400000000006</c:v>
                </c:pt>
                <c:pt idx="10">
                  <c:v>9.0753400000000006</c:v>
                </c:pt>
                <c:pt idx="11">
                  <c:v>9.0753400000000006</c:v>
                </c:pt>
                <c:pt idx="12">
                  <c:v>9.0753400000000006</c:v>
                </c:pt>
                <c:pt idx="13">
                  <c:v>9.0753400000000006</c:v>
                </c:pt>
                <c:pt idx="14">
                  <c:v>9.0753400000000006</c:v>
                </c:pt>
                <c:pt idx="15">
                  <c:v>9.0753400000000006</c:v>
                </c:pt>
                <c:pt idx="16">
                  <c:v>9.0753400000000006</c:v>
                </c:pt>
                <c:pt idx="17">
                  <c:v>9.0753400000000006</c:v>
                </c:pt>
                <c:pt idx="18">
                  <c:v>9.0753400000000006</c:v>
                </c:pt>
                <c:pt idx="19">
                  <c:v>9.0753400000000006</c:v>
                </c:pt>
                <c:pt idx="20">
                  <c:v>9.0753400000000006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78D-4E78-A6FF-B99DFF99FF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8092208"/>
        <c:axId val="628080072"/>
      </c:lineChart>
      <c:catAx>
        <c:axId val="6280922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8080072"/>
        <c:crosses val="autoZero"/>
        <c:auto val="1"/>
        <c:lblAlgn val="ctr"/>
        <c:lblOffset val="100"/>
        <c:noMultiLvlLbl val="0"/>
      </c:catAx>
      <c:valAx>
        <c:axId val="628080072"/>
        <c:scaling>
          <c:orientation val="minMax"/>
          <c:max val="25"/>
        </c:scaling>
        <c:delete val="0"/>
        <c:axPos val="l"/>
        <c:majorGridlines>
          <c:spPr>
            <a:ln w="317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600" b="1">
                    <a:solidFill>
                      <a:sysClr val="windowText" lastClr="000000"/>
                    </a:solidFill>
                  </a:rPr>
                  <a:t>Extinction (Mm-1)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out"/>
        <c:minorTickMark val="out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8092208"/>
        <c:crosses val="autoZero"/>
        <c:crossBetween val="between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legend>
      <c:legendPos val="r"/>
      <c:legendEntry>
        <c:idx val="2"/>
        <c:delete val="1"/>
      </c:legendEntry>
      <c:legendEntry>
        <c:idx val="3"/>
        <c:delete val="1"/>
      </c:legendEntry>
      <c:layout>
        <c:manualLayout>
          <c:xMode val="edge"/>
          <c:yMode val="edge"/>
          <c:x val="0.64877400989060263"/>
          <c:y val="4.5203983007178705E-2"/>
          <c:w val="0.30417666807822263"/>
          <c:h val="0.25297197711626102"/>
        </c:manualLayout>
      </c:layout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502860701989173E-2"/>
          <c:y val="2.4940480192834298E-2"/>
          <c:w val="0.87851857082986995"/>
          <c:h val="0.91684817645204908"/>
        </c:manualLayout>
      </c:layout>
      <c:areaChart>
        <c:grouping val="stacked"/>
        <c:varyColors val="0"/>
        <c:ser>
          <c:idx val="1"/>
          <c:order val="0"/>
          <c:tx>
            <c:strRef>
              <c:f>'plotting data'!$V$1</c:f>
              <c:strCache>
                <c:ptCount val="1"/>
                <c:pt idx="0">
                  <c:v>Low Coarse Mass Extinction (Mm-1)</c:v>
                </c:pt>
              </c:strCache>
            </c:strRef>
          </c:tx>
          <c:spPr>
            <a:noFill/>
            <a:ln w="25400">
              <a:noFill/>
            </a:ln>
            <a:effectLst/>
          </c:spPr>
          <c:cat>
            <c:numRef>
              <c:extLst>
                <c:ext xmlns:c15="http://schemas.microsoft.com/office/drawing/2012/chart" uri="{02D57815-91ED-43cb-92C2-25804820EDAC}">
                  <c15:fullRef>
                    <c15:sqref>'plotting data'!$M$2:$M$27</c15:sqref>
                  </c15:fullRef>
                </c:ext>
              </c:extLst>
              <c:f>'plotting data'!$M$2:$M$22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'plotting data'!$V$158:$V$183</c15:sqref>
                  </c15:fullRef>
                </c:ext>
              </c:extLst>
              <c:f>'plotting data'!$V$158:$V$178</c:f>
              <c:numCache>
                <c:formatCode>0.00</c:formatCode>
                <c:ptCount val="21"/>
                <c:pt idx="0">
                  <c:v>1.4200557894736843</c:v>
                </c:pt>
                <c:pt idx="1">
                  <c:v>1.3521314285714285</c:v>
                </c:pt>
                <c:pt idx="2">
                  <c:v>0.90044043478260849</c:v>
                </c:pt>
                <c:pt idx="3">
                  <c:v>1.0799999999999998</c:v>
                </c:pt>
                <c:pt idx="4">
                  <c:v>0.76367173913043485</c:v>
                </c:pt>
                <c:pt idx="5">
                  <c:v>0.82815391304347852</c:v>
                </c:pt>
                <c:pt idx="6">
                  <c:v>1.1004428571428573</c:v>
                </c:pt>
                <c:pt idx="7">
                  <c:v>0.87226695652173913</c:v>
                </c:pt>
                <c:pt idx="8">
                  <c:v>0.793485</c:v>
                </c:pt>
                <c:pt idx="9">
                  <c:v>1.0923626086956519</c:v>
                </c:pt>
                <c:pt idx="10">
                  <c:v>1.1433763636363636</c:v>
                </c:pt>
                <c:pt idx="11">
                  <c:v>1.0937182608695653</c:v>
                </c:pt>
                <c:pt idx="12">
                  <c:v>1.0954400000000002</c:v>
                </c:pt>
                <c:pt idx="13">
                  <c:v>0.89001272727272718</c:v>
                </c:pt>
                <c:pt idx="14">
                  <c:v>1.1920904347826085</c:v>
                </c:pt>
                <c:pt idx="15">
                  <c:v>1.0629234782608696</c:v>
                </c:pt>
                <c:pt idx="16">
                  <c:v>1.0230795454545456</c:v>
                </c:pt>
                <c:pt idx="17">
                  <c:v>0.84006304347826077</c:v>
                </c:pt>
                <c:pt idx="18">
                  <c:v>0.75032409090909091</c:v>
                </c:pt>
                <c:pt idx="19">
                  <c:v>0.56685739130434776</c:v>
                </c:pt>
                <c:pt idx="20">
                  <c:v>0.57745916666666675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3A-42A0-9690-2B4A99C78AA2}"/>
            </c:ext>
          </c:extLst>
        </c:ser>
        <c:ser>
          <c:idx val="2"/>
          <c:order val="1"/>
          <c:tx>
            <c:v>Observed</c:v>
          </c:tx>
          <c:spPr>
            <a:solidFill>
              <a:schemeClr val="accent3"/>
            </a:solidFill>
            <a:ln w="25400">
              <a:noFill/>
            </a:ln>
            <a:effectLst/>
          </c:spPr>
          <c:cat>
            <c:numRef>
              <c:extLst>
                <c:ext xmlns:c15="http://schemas.microsoft.com/office/drawing/2012/chart" uri="{02D57815-91ED-43cb-92C2-25804820EDAC}">
                  <c15:fullRef>
                    <c15:sqref>'plotting data'!$M$2:$M$27</c15:sqref>
                  </c15:fullRef>
                </c:ext>
              </c:extLst>
              <c:f>'plotting data'!$M$2:$M$22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'plotting data'!$W$158:$W$183</c15:sqref>
                  </c15:fullRef>
                </c:ext>
              </c:extLst>
              <c:f>'plotting data'!$W$158:$W$178</c:f>
              <c:numCache>
                <c:formatCode>0.00</c:formatCode>
                <c:ptCount val="21"/>
                <c:pt idx="0">
                  <c:v>0.60897021052631573</c:v>
                </c:pt>
                <c:pt idx="1">
                  <c:v>0.47965766233766272</c:v>
                </c:pt>
                <c:pt idx="2">
                  <c:v>2.0400320652173907</c:v>
                </c:pt>
                <c:pt idx="3">
                  <c:v>0.60738782608695652</c:v>
                </c:pt>
                <c:pt idx="4">
                  <c:v>0.96188913043478275</c:v>
                </c:pt>
                <c:pt idx="5">
                  <c:v>1.2365569202898548</c:v>
                </c:pt>
                <c:pt idx="6">
                  <c:v>0.84021668831168816</c:v>
                </c:pt>
                <c:pt idx="7">
                  <c:v>1.4674192934782611</c:v>
                </c:pt>
                <c:pt idx="8">
                  <c:v>1.2809669999999995</c:v>
                </c:pt>
                <c:pt idx="9">
                  <c:v>0.87179489130434806</c:v>
                </c:pt>
                <c:pt idx="10">
                  <c:v>1.176184505928854</c:v>
                </c:pt>
                <c:pt idx="11">
                  <c:v>1.6441792391304355</c:v>
                </c:pt>
                <c:pt idx="12">
                  <c:v>0.88291272727272729</c:v>
                </c:pt>
                <c:pt idx="13">
                  <c:v>0.57453509881422926</c:v>
                </c:pt>
                <c:pt idx="14">
                  <c:v>0.59487956521739149</c:v>
                </c:pt>
                <c:pt idx="15">
                  <c:v>0.89486402173912993</c:v>
                </c:pt>
                <c:pt idx="16">
                  <c:v>1.0105878458498023</c:v>
                </c:pt>
                <c:pt idx="17">
                  <c:v>0.74530153985507286</c:v>
                </c:pt>
                <c:pt idx="18">
                  <c:v>0.50077069169960464</c:v>
                </c:pt>
                <c:pt idx="19">
                  <c:v>0.67835719202898526</c:v>
                </c:pt>
                <c:pt idx="20">
                  <c:v>0.42055963333333324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33A-42A0-9690-2B4A99C78A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8092208"/>
        <c:axId val="628080072"/>
      </c:areaChart>
      <c:lineChart>
        <c:grouping val="standard"/>
        <c:varyColors val="0"/>
        <c:ser>
          <c:idx val="0"/>
          <c:order val="2"/>
          <c:tx>
            <c:v>Natural - Clearest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Lit>
              <c:ptCount val="21"/>
              <c:pt idx="0">
                <c:v>2000</c:v>
              </c:pt>
              <c:pt idx="1">
                <c:v>2001</c:v>
              </c:pt>
              <c:pt idx="2">
                <c:v>2002</c:v>
              </c:pt>
              <c:pt idx="3">
                <c:v>2003</c:v>
              </c:pt>
              <c:pt idx="4">
                <c:v>2004</c:v>
              </c:pt>
              <c:pt idx="5">
                <c:v>2005</c:v>
              </c:pt>
              <c:pt idx="6">
                <c:v>2006</c:v>
              </c:pt>
              <c:pt idx="7">
                <c:v>2007</c:v>
              </c:pt>
              <c:pt idx="8">
                <c:v>2008</c:v>
              </c:pt>
              <c:pt idx="9">
                <c:v>2009</c:v>
              </c:pt>
              <c:pt idx="10">
                <c:v>2010</c:v>
              </c:pt>
              <c:pt idx="11">
                <c:v>2011</c:v>
              </c:pt>
              <c:pt idx="12">
                <c:v>2012</c:v>
              </c:pt>
              <c:pt idx="13">
                <c:v>2013</c:v>
              </c:pt>
              <c:pt idx="14">
                <c:v>2014</c:v>
              </c:pt>
              <c:pt idx="15">
                <c:v>2015</c:v>
              </c:pt>
              <c:pt idx="16">
                <c:v>2016</c:v>
              </c:pt>
              <c:pt idx="17">
                <c:v>2017</c:v>
              </c:pt>
              <c:pt idx="18">
                <c:v>2018</c:v>
              </c:pt>
              <c:pt idx="19">
                <c:v>2019</c:v>
              </c:pt>
              <c:pt idx="20">
                <c:v>2020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'plotting data'!$AG$158:$AG$183</c15:sqref>
                  </c15:fullRef>
                </c:ext>
              </c:extLst>
              <c:f>'plotting data'!$AG$158:$AG$178</c:f>
              <c:numCache>
                <c:formatCode>General</c:formatCode>
                <c:ptCount val="21"/>
                <c:pt idx="0">
                  <c:v>0.71779000000000004</c:v>
                </c:pt>
                <c:pt idx="1">
                  <c:v>0.71779000000000004</c:v>
                </c:pt>
                <c:pt idx="2">
                  <c:v>0.71779000000000004</c:v>
                </c:pt>
                <c:pt idx="3">
                  <c:v>0.71779000000000004</c:v>
                </c:pt>
                <c:pt idx="4">
                  <c:v>0.71779000000000004</c:v>
                </c:pt>
                <c:pt idx="5">
                  <c:v>0.71779000000000004</c:v>
                </c:pt>
                <c:pt idx="6">
                  <c:v>0.71779000000000004</c:v>
                </c:pt>
                <c:pt idx="7">
                  <c:v>0.71779000000000004</c:v>
                </c:pt>
                <c:pt idx="8">
                  <c:v>0.71779000000000004</c:v>
                </c:pt>
                <c:pt idx="9">
                  <c:v>0.71779000000000004</c:v>
                </c:pt>
                <c:pt idx="10">
                  <c:v>0.71779000000000004</c:v>
                </c:pt>
                <c:pt idx="11">
                  <c:v>0.71779000000000004</c:v>
                </c:pt>
                <c:pt idx="12">
                  <c:v>0.71779000000000004</c:v>
                </c:pt>
                <c:pt idx="13">
                  <c:v>0.71779000000000004</c:v>
                </c:pt>
                <c:pt idx="14">
                  <c:v>0.71779000000000004</c:v>
                </c:pt>
                <c:pt idx="15">
                  <c:v>0.71779000000000004</c:v>
                </c:pt>
                <c:pt idx="16">
                  <c:v>0.71779000000000004</c:v>
                </c:pt>
                <c:pt idx="17">
                  <c:v>0.71779000000000004</c:v>
                </c:pt>
                <c:pt idx="18">
                  <c:v>0.71779000000000004</c:v>
                </c:pt>
                <c:pt idx="19">
                  <c:v>0.71779000000000004</c:v>
                </c:pt>
                <c:pt idx="20">
                  <c:v>0.71779000000000004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33A-42A0-9690-2B4A99C78AA2}"/>
            </c:ext>
          </c:extLst>
        </c:ser>
        <c:ser>
          <c:idx val="3"/>
          <c:order val="3"/>
          <c:tx>
            <c:v>Natural Routine + Episodic - Most Impaired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strLit>
              <c:ptCount val="21"/>
              <c:pt idx="0">
                <c:v>2000</c:v>
              </c:pt>
              <c:pt idx="1">
                <c:v>2001</c:v>
              </c:pt>
              <c:pt idx="2">
                <c:v>2002</c:v>
              </c:pt>
              <c:pt idx="3">
                <c:v>2003</c:v>
              </c:pt>
              <c:pt idx="4">
                <c:v>2004</c:v>
              </c:pt>
              <c:pt idx="5">
                <c:v>2005</c:v>
              </c:pt>
              <c:pt idx="6">
                <c:v>2006</c:v>
              </c:pt>
              <c:pt idx="7">
                <c:v>2007</c:v>
              </c:pt>
              <c:pt idx="8">
                <c:v>2008</c:v>
              </c:pt>
              <c:pt idx="9">
                <c:v>2009</c:v>
              </c:pt>
              <c:pt idx="10">
                <c:v>2010</c:v>
              </c:pt>
              <c:pt idx="11">
                <c:v>2011</c:v>
              </c:pt>
              <c:pt idx="12">
                <c:v>2012</c:v>
              </c:pt>
              <c:pt idx="13">
                <c:v>2013</c:v>
              </c:pt>
              <c:pt idx="14">
                <c:v>2014</c:v>
              </c:pt>
              <c:pt idx="15">
                <c:v>2015</c:v>
              </c:pt>
              <c:pt idx="16">
                <c:v>2016</c:v>
              </c:pt>
              <c:pt idx="17">
                <c:v>2017</c:v>
              </c:pt>
              <c:pt idx="18">
                <c:v>2018</c:v>
              </c:pt>
              <c:pt idx="19">
                <c:v>2019</c:v>
              </c:pt>
              <c:pt idx="20">
                <c:v>2020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'plotting data'!$AH$158:$AH$183</c15:sqref>
                  </c15:fullRef>
                </c:ext>
              </c:extLst>
              <c:f>'plotting data'!$AH$158:$AH$178</c:f>
              <c:numCache>
                <c:formatCode>General</c:formatCode>
                <c:ptCount val="21"/>
                <c:pt idx="0">
                  <c:v>1.9745200000000001</c:v>
                </c:pt>
                <c:pt idx="1">
                  <c:v>1.9745200000000001</c:v>
                </c:pt>
                <c:pt idx="2">
                  <c:v>1.9745200000000001</c:v>
                </c:pt>
                <c:pt idx="3">
                  <c:v>1.9745200000000001</c:v>
                </c:pt>
                <c:pt idx="4">
                  <c:v>1.9745200000000001</c:v>
                </c:pt>
                <c:pt idx="5">
                  <c:v>1.9745200000000001</c:v>
                </c:pt>
                <c:pt idx="6">
                  <c:v>1.9745200000000001</c:v>
                </c:pt>
                <c:pt idx="7">
                  <c:v>1.9745200000000001</c:v>
                </c:pt>
                <c:pt idx="8">
                  <c:v>1.9745200000000001</c:v>
                </c:pt>
                <c:pt idx="9">
                  <c:v>1.9745200000000001</c:v>
                </c:pt>
                <c:pt idx="10">
                  <c:v>1.9745200000000001</c:v>
                </c:pt>
                <c:pt idx="11">
                  <c:v>1.9745200000000001</c:v>
                </c:pt>
                <c:pt idx="12">
                  <c:v>1.9745200000000001</c:v>
                </c:pt>
                <c:pt idx="13">
                  <c:v>1.9745200000000001</c:v>
                </c:pt>
                <c:pt idx="14">
                  <c:v>1.9745200000000001</c:v>
                </c:pt>
                <c:pt idx="15">
                  <c:v>1.9745200000000001</c:v>
                </c:pt>
                <c:pt idx="16">
                  <c:v>1.9745200000000001</c:v>
                </c:pt>
                <c:pt idx="17">
                  <c:v>1.9745200000000001</c:v>
                </c:pt>
                <c:pt idx="18">
                  <c:v>1.9745200000000001</c:v>
                </c:pt>
                <c:pt idx="19">
                  <c:v>1.9745200000000001</c:v>
                </c:pt>
                <c:pt idx="20">
                  <c:v>1.9745200000000001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33A-42A0-9690-2B4A99C78A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8092208"/>
        <c:axId val="628080072"/>
      </c:lineChart>
      <c:catAx>
        <c:axId val="6280922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8080072"/>
        <c:crosses val="autoZero"/>
        <c:auto val="1"/>
        <c:lblAlgn val="ctr"/>
        <c:lblOffset val="100"/>
        <c:noMultiLvlLbl val="0"/>
      </c:catAx>
      <c:valAx>
        <c:axId val="628080072"/>
        <c:scaling>
          <c:orientation val="minMax"/>
          <c:max val="9"/>
        </c:scaling>
        <c:delete val="0"/>
        <c:axPos val="l"/>
        <c:majorGridlines>
          <c:spPr>
            <a:ln w="317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600" b="1">
                    <a:solidFill>
                      <a:sysClr val="windowText" lastClr="000000"/>
                    </a:solidFill>
                  </a:rPr>
                  <a:t>Extinction (Mm-1)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out"/>
        <c:minorTickMark val="out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8092208"/>
        <c:crosses val="autoZero"/>
        <c:crossBetween val="between"/>
        <c:majorUnit val="1"/>
        <c:minorUnit val="0.5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legend>
      <c:legendPos val="r"/>
      <c:legendEntry>
        <c:idx val="1"/>
        <c:delete val="1"/>
      </c:legendEntry>
      <c:layout>
        <c:manualLayout>
          <c:xMode val="edge"/>
          <c:yMode val="edge"/>
          <c:x val="0.49036679530207355"/>
          <c:y val="7.9604535455513339E-2"/>
          <c:w val="0.43081751517827283"/>
          <c:h val="0.1361925820188748"/>
        </c:manualLayout>
      </c:layout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502860701989173E-2"/>
          <c:y val="2.4940480192834298E-2"/>
          <c:w val="0.87851857082986995"/>
          <c:h val="0.91684817645204908"/>
        </c:manualLayout>
      </c:layout>
      <c:areaChart>
        <c:grouping val="stacked"/>
        <c:varyColors val="0"/>
        <c:ser>
          <c:idx val="1"/>
          <c:order val="0"/>
          <c:tx>
            <c:strRef>
              <c:f>'plotting data'!$N$1</c:f>
              <c:strCache>
                <c:ptCount val="1"/>
                <c:pt idx="0">
                  <c:v>Low Sulfate Extinction (Mm-1)</c:v>
                </c:pt>
              </c:strCache>
            </c:strRef>
          </c:tx>
          <c:spPr>
            <a:noFill/>
            <a:ln w="25400">
              <a:noFill/>
            </a:ln>
            <a:effectLst/>
          </c:spPr>
          <c:cat>
            <c:numRef>
              <c:extLst>
                <c:ext xmlns:c15="http://schemas.microsoft.com/office/drawing/2012/chart" uri="{02D57815-91ED-43cb-92C2-25804820EDAC}">
                  <c15:fullRef>
                    <c15:sqref>'plotting data'!$M$2:$M$27</c15:sqref>
                  </c15:fullRef>
                </c:ext>
              </c:extLst>
              <c:f>'plotting data'!$M$2:$M$22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'plotting data'!$N$54:$N$79</c15:sqref>
                  </c15:fullRef>
                </c:ext>
              </c:extLst>
              <c:f>'plotting data'!$N$54:$N$74</c:f>
              <c:numCache>
                <c:formatCode>0.00</c:formatCode>
                <c:ptCount val="21"/>
                <c:pt idx="0">
                  <c:v>14.14655315789474</c:v>
                </c:pt>
                <c:pt idx="1">
                  <c:v>17.999064782608691</c:v>
                </c:pt>
                <c:pt idx="2">
                  <c:v>13.199324545454546</c:v>
                </c:pt>
                <c:pt idx="3">
                  <c:v>12.980956521739131</c:v>
                </c:pt>
                <c:pt idx="4">
                  <c:v>13.411545000000002</c:v>
                </c:pt>
                <c:pt idx="5">
                  <c:v>13.766229565217392</c:v>
                </c:pt>
                <c:pt idx="6">
                  <c:v>12.023663043478257</c:v>
                </c:pt>
                <c:pt idx="7">
                  <c:v>10.941812083333334</c:v>
                </c:pt>
                <c:pt idx="8">
                  <c:v>9.7195608333333325</c:v>
                </c:pt>
                <c:pt idx="9">
                  <c:v>8.3080737500000019</c:v>
                </c:pt>
                <c:pt idx="10">
                  <c:v>10.001564347826088</c:v>
                </c:pt>
                <c:pt idx="11">
                  <c:v>7.777418260869565</c:v>
                </c:pt>
                <c:pt idx="12">
                  <c:v>9.3726773913043466</c:v>
                </c:pt>
                <c:pt idx="13">
                  <c:v>8.0717682608695664</c:v>
                </c:pt>
                <c:pt idx="14">
                  <c:v>7.493131739130436</c:v>
                </c:pt>
                <c:pt idx="15">
                  <c:v>4.1303904347826093</c:v>
                </c:pt>
                <c:pt idx="16">
                  <c:v>5.5702983333333336</c:v>
                </c:pt>
                <c:pt idx="17">
                  <c:v>4.1533569565217396</c:v>
                </c:pt>
                <c:pt idx="18">
                  <c:v>3.3867121739130428</c:v>
                </c:pt>
                <c:pt idx="19">
                  <c:v>4.0729999999999995</c:v>
                </c:pt>
                <c:pt idx="20">
                  <c:v>3.693132916666666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4A-4D55-A56B-1722BBB4A9CD}"/>
            </c:ext>
          </c:extLst>
        </c:ser>
        <c:ser>
          <c:idx val="2"/>
          <c:order val="1"/>
          <c:tx>
            <c:v>Observed</c:v>
          </c:tx>
          <c:spPr>
            <a:solidFill>
              <a:srgbClr val="FFFF00"/>
            </a:solidFill>
            <a:ln w="25400">
              <a:noFill/>
            </a:ln>
            <a:effectLst/>
          </c:spPr>
          <c:cat>
            <c:numRef>
              <c:extLst>
                <c:ext xmlns:c15="http://schemas.microsoft.com/office/drawing/2012/chart" uri="{02D57815-91ED-43cb-92C2-25804820EDAC}">
                  <c15:fullRef>
                    <c15:sqref>'plotting data'!$M$2:$M$27</c15:sqref>
                  </c15:fullRef>
                </c:ext>
              </c:extLst>
              <c:f>'plotting data'!$M$2:$M$22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'plotting data'!$O$54:$O$79</c15:sqref>
                  </c15:fullRef>
                </c:ext>
              </c:extLst>
              <c:f>'plotting data'!$O$54:$O$74</c:f>
              <c:numCache>
                <c:formatCode>0.00</c:formatCode>
                <c:ptCount val="21"/>
                <c:pt idx="0">
                  <c:v>127.37266184210523</c:v>
                </c:pt>
                <c:pt idx="1">
                  <c:v>136.60015043478265</c:v>
                </c:pt>
                <c:pt idx="2">
                  <c:v>136.85994893280633</c:v>
                </c:pt>
                <c:pt idx="3">
                  <c:v>158.07579956521741</c:v>
                </c:pt>
                <c:pt idx="4">
                  <c:v>155.93748020000001</c:v>
                </c:pt>
                <c:pt idx="5">
                  <c:v>177.22220168478256</c:v>
                </c:pt>
                <c:pt idx="6">
                  <c:v>156.68940362318841</c:v>
                </c:pt>
                <c:pt idx="7">
                  <c:v>140.88259431666668</c:v>
                </c:pt>
                <c:pt idx="8">
                  <c:v>84.699367166666676</c:v>
                </c:pt>
                <c:pt idx="9">
                  <c:v>60.613756250000009</c:v>
                </c:pt>
                <c:pt idx="10">
                  <c:v>67.840667318840573</c:v>
                </c:pt>
                <c:pt idx="11">
                  <c:v>80.871867572463742</c:v>
                </c:pt>
                <c:pt idx="12">
                  <c:v>48.551393442028996</c:v>
                </c:pt>
                <c:pt idx="13">
                  <c:v>36.569104239130439</c:v>
                </c:pt>
                <c:pt idx="14">
                  <c:v>37.976118260869562</c:v>
                </c:pt>
                <c:pt idx="15">
                  <c:v>37.687818315217385</c:v>
                </c:pt>
                <c:pt idx="16">
                  <c:v>24.560618333333334</c:v>
                </c:pt>
                <c:pt idx="17">
                  <c:v>17.918825543478256</c:v>
                </c:pt>
                <c:pt idx="18">
                  <c:v>22.878226576086956</c:v>
                </c:pt>
                <c:pt idx="19">
                  <c:v>22.92458090909091</c:v>
                </c:pt>
                <c:pt idx="20">
                  <c:v>11.899930283333337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54A-4D55-A56B-1722BBB4A9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8092208"/>
        <c:axId val="628080072"/>
      </c:areaChart>
      <c:lineChart>
        <c:grouping val="standard"/>
        <c:varyColors val="0"/>
        <c:ser>
          <c:idx val="0"/>
          <c:order val="2"/>
          <c:tx>
            <c:v>Natural - Clearest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Lit>
              <c:ptCount val="21"/>
              <c:pt idx="0">
                <c:v>2000</c:v>
              </c:pt>
              <c:pt idx="1">
                <c:v>2001</c:v>
              </c:pt>
              <c:pt idx="2">
                <c:v>2002</c:v>
              </c:pt>
              <c:pt idx="3">
                <c:v>2003</c:v>
              </c:pt>
              <c:pt idx="4">
                <c:v>2004</c:v>
              </c:pt>
              <c:pt idx="5">
                <c:v>2005</c:v>
              </c:pt>
              <c:pt idx="6">
                <c:v>2006</c:v>
              </c:pt>
              <c:pt idx="7">
                <c:v>2007</c:v>
              </c:pt>
              <c:pt idx="8">
                <c:v>2008</c:v>
              </c:pt>
              <c:pt idx="9">
                <c:v>2009</c:v>
              </c:pt>
              <c:pt idx="10">
                <c:v>2010</c:v>
              </c:pt>
              <c:pt idx="11">
                <c:v>2011</c:v>
              </c:pt>
              <c:pt idx="12">
                <c:v>2012</c:v>
              </c:pt>
              <c:pt idx="13">
                <c:v>2013</c:v>
              </c:pt>
              <c:pt idx="14">
                <c:v>2014</c:v>
              </c:pt>
              <c:pt idx="15">
                <c:v>2015</c:v>
              </c:pt>
              <c:pt idx="16">
                <c:v>2016</c:v>
              </c:pt>
              <c:pt idx="17">
                <c:v>2017</c:v>
              </c:pt>
              <c:pt idx="18">
                <c:v>2018</c:v>
              </c:pt>
              <c:pt idx="19">
                <c:v>2019</c:v>
              </c:pt>
              <c:pt idx="20">
                <c:v>2020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'plotting data'!$Y$54:$Y$79</c15:sqref>
                  </c15:fullRef>
                </c:ext>
              </c:extLst>
              <c:f>'plotting data'!$Y$54:$Y$74</c:f>
              <c:numCache>
                <c:formatCode>General</c:formatCode>
                <c:ptCount val="21"/>
                <c:pt idx="0">
                  <c:v>0.79949000000000003</c:v>
                </c:pt>
                <c:pt idx="1">
                  <c:v>0.79949000000000003</c:v>
                </c:pt>
                <c:pt idx="2">
                  <c:v>0.79949000000000003</c:v>
                </c:pt>
                <c:pt idx="3">
                  <c:v>0.79949000000000003</c:v>
                </c:pt>
                <c:pt idx="4">
                  <c:v>0.79949000000000003</c:v>
                </c:pt>
                <c:pt idx="5">
                  <c:v>0.79949000000000003</c:v>
                </c:pt>
                <c:pt idx="6">
                  <c:v>0.79949000000000003</c:v>
                </c:pt>
                <c:pt idx="7">
                  <c:v>0.79949000000000003</c:v>
                </c:pt>
                <c:pt idx="8">
                  <c:v>0.79949000000000003</c:v>
                </c:pt>
                <c:pt idx="9">
                  <c:v>0.79949000000000003</c:v>
                </c:pt>
                <c:pt idx="10">
                  <c:v>0.79949000000000003</c:v>
                </c:pt>
                <c:pt idx="11">
                  <c:v>0.79949000000000003</c:v>
                </c:pt>
                <c:pt idx="12">
                  <c:v>0.79949000000000003</c:v>
                </c:pt>
                <c:pt idx="13">
                  <c:v>0.79949000000000003</c:v>
                </c:pt>
                <c:pt idx="14">
                  <c:v>0.79949000000000003</c:v>
                </c:pt>
                <c:pt idx="15">
                  <c:v>0.79949000000000003</c:v>
                </c:pt>
                <c:pt idx="16">
                  <c:v>0.79949000000000003</c:v>
                </c:pt>
                <c:pt idx="17">
                  <c:v>0.79949000000000003</c:v>
                </c:pt>
                <c:pt idx="18">
                  <c:v>0.79949000000000003</c:v>
                </c:pt>
                <c:pt idx="19">
                  <c:v>0.79949000000000003</c:v>
                </c:pt>
                <c:pt idx="20">
                  <c:v>0.79949000000000003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54A-4D55-A56B-1722BBB4A9CD}"/>
            </c:ext>
          </c:extLst>
        </c:ser>
        <c:ser>
          <c:idx val="3"/>
          <c:order val="3"/>
          <c:tx>
            <c:v>Natural Routine - Most Impaired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strLit>
              <c:ptCount val="21"/>
              <c:pt idx="0">
                <c:v>2000</c:v>
              </c:pt>
              <c:pt idx="1">
                <c:v>2001</c:v>
              </c:pt>
              <c:pt idx="2">
                <c:v>2002</c:v>
              </c:pt>
              <c:pt idx="3">
                <c:v>2003</c:v>
              </c:pt>
              <c:pt idx="4">
                <c:v>2004</c:v>
              </c:pt>
              <c:pt idx="5">
                <c:v>2005</c:v>
              </c:pt>
              <c:pt idx="6">
                <c:v>2006</c:v>
              </c:pt>
              <c:pt idx="7">
                <c:v>2007</c:v>
              </c:pt>
              <c:pt idx="8">
                <c:v>2008</c:v>
              </c:pt>
              <c:pt idx="9">
                <c:v>2009</c:v>
              </c:pt>
              <c:pt idx="10">
                <c:v>2010</c:v>
              </c:pt>
              <c:pt idx="11">
                <c:v>2011</c:v>
              </c:pt>
              <c:pt idx="12">
                <c:v>2012</c:v>
              </c:pt>
              <c:pt idx="13">
                <c:v>2013</c:v>
              </c:pt>
              <c:pt idx="14">
                <c:v>2014</c:v>
              </c:pt>
              <c:pt idx="15">
                <c:v>2015</c:v>
              </c:pt>
              <c:pt idx="16">
                <c:v>2016</c:v>
              </c:pt>
              <c:pt idx="17">
                <c:v>2017</c:v>
              </c:pt>
              <c:pt idx="18">
                <c:v>2018</c:v>
              </c:pt>
              <c:pt idx="19">
                <c:v>2019</c:v>
              </c:pt>
              <c:pt idx="20">
                <c:v>2020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'plotting data'!$Z$54:$Z$79</c15:sqref>
                  </c15:fullRef>
                </c:ext>
              </c:extLst>
              <c:f>'plotting data'!$Z$54:$Z$74</c:f>
              <c:numCache>
                <c:formatCode>General</c:formatCode>
                <c:ptCount val="21"/>
                <c:pt idx="0">
                  <c:v>4.5229400000000002</c:v>
                </c:pt>
                <c:pt idx="1">
                  <c:v>4.5229400000000002</c:v>
                </c:pt>
                <c:pt idx="2">
                  <c:v>4.5229400000000002</c:v>
                </c:pt>
                <c:pt idx="3">
                  <c:v>4.5229400000000002</c:v>
                </c:pt>
                <c:pt idx="4">
                  <c:v>4.5229400000000002</c:v>
                </c:pt>
                <c:pt idx="5">
                  <c:v>4.5229400000000002</c:v>
                </c:pt>
                <c:pt idx="6">
                  <c:v>4.5229400000000002</c:v>
                </c:pt>
                <c:pt idx="7">
                  <c:v>4.5229400000000002</c:v>
                </c:pt>
                <c:pt idx="8">
                  <c:v>4.5229400000000002</c:v>
                </c:pt>
                <c:pt idx="9">
                  <c:v>4.5229400000000002</c:v>
                </c:pt>
                <c:pt idx="10">
                  <c:v>4.5229400000000002</c:v>
                </c:pt>
                <c:pt idx="11">
                  <c:v>4.5229400000000002</c:v>
                </c:pt>
                <c:pt idx="12">
                  <c:v>4.5229400000000002</c:v>
                </c:pt>
                <c:pt idx="13">
                  <c:v>4.5229400000000002</c:v>
                </c:pt>
                <c:pt idx="14">
                  <c:v>4.5229400000000002</c:v>
                </c:pt>
                <c:pt idx="15">
                  <c:v>4.5229400000000002</c:v>
                </c:pt>
                <c:pt idx="16">
                  <c:v>4.5229400000000002</c:v>
                </c:pt>
                <c:pt idx="17">
                  <c:v>4.5229400000000002</c:v>
                </c:pt>
                <c:pt idx="18">
                  <c:v>4.5229400000000002</c:v>
                </c:pt>
                <c:pt idx="19">
                  <c:v>4.5229400000000002</c:v>
                </c:pt>
                <c:pt idx="20">
                  <c:v>4.5229400000000002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4A-4D55-A56B-1722BBB4A9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8092208"/>
        <c:axId val="628080072"/>
      </c:lineChart>
      <c:catAx>
        <c:axId val="6280922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8080072"/>
        <c:crosses val="autoZero"/>
        <c:auto val="1"/>
        <c:lblAlgn val="ctr"/>
        <c:lblOffset val="100"/>
        <c:noMultiLvlLbl val="0"/>
      </c:catAx>
      <c:valAx>
        <c:axId val="628080072"/>
        <c:scaling>
          <c:orientation val="minMax"/>
          <c:max val="195"/>
          <c:min val="0"/>
        </c:scaling>
        <c:delete val="0"/>
        <c:axPos val="l"/>
        <c:majorGridlines>
          <c:spPr>
            <a:ln w="317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600" b="1">
                    <a:solidFill>
                      <a:sysClr val="windowText" lastClr="000000"/>
                    </a:solidFill>
                  </a:rPr>
                  <a:t>Extinction (Mm-1)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out"/>
        <c:minorTickMark val="out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8092208"/>
        <c:crosses val="autoZero"/>
        <c:crossBetween val="between"/>
        <c:majorUnit val="10"/>
        <c:minorUnit val="5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legend>
      <c:legendPos val="r"/>
      <c:legendEntry>
        <c:idx val="1"/>
        <c:delete val="1"/>
      </c:legendEntry>
      <c:layout>
        <c:manualLayout>
          <c:xMode val="edge"/>
          <c:yMode val="edge"/>
          <c:x val="0.59754562672564449"/>
          <c:y val="7.9604605360415706E-2"/>
          <c:w val="0.33244790277581732"/>
          <c:h val="0.14628647910563303"/>
        </c:manualLayout>
      </c:layout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502860701989173E-2"/>
          <c:y val="2.4940480192834298E-2"/>
          <c:w val="0.87851857082986995"/>
          <c:h val="0.91684817645204908"/>
        </c:manualLayout>
      </c:layout>
      <c:areaChart>
        <c:grouping val="stacked"/>
        <c:varyColors val="0"/>
        <c:ser>
          <c:idx val="1"/>
          <c:order val="0"/>
          <c:tx>
            <c:strRef>
              <c:f>'plotting data'!$Q$1</c:f>
              <c:strCache>
                <c:ptCount val="1"/>
                <c:pt idx="0">
                  <c:v>Range of Nitrate Extinction (Mm-1)</c:v>
                </c:pt>
              </c:strCache>
            </c:strRef>
          </c:tx>
          <c:spPr>
            <a:noFill/>
            <a:ln w="25400">
              <a:noFill/>
            </a:ln>
            <a:effectLst/>
          </c:spPr>
          <c:cat>
            <c:numRef>
              <c:extLst>
                <c:ext xmlns:c15="http://schemas.microsoft.com/office/drawing/2012/chart" uri="{02D57815-91ED-43cb-92C2-25804820EDAC}">
                  <c15:fullRef>
                    <c15:sqref>'plotting data'!$M$2:$M$27</c15:sqref>
                  </c15:fullRef>
                </c:ext>
              </c:extLst>
              <c:f>'plotting data'!$M$2:$M$22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'plotting data'!$P$54:$P$79</c15:sqref>
                  </c15:fullRef>
                </c:ext>
              </c:extLst>
              <c:f>'plotting data'!$P$54:$P$74</c:f>
              <c:numCache>
                <c:formatCode>0.00</c:formatCode>
                <c:ptCount val="21"/>
                <c:pt idx="0">
                  <c:v>4.017585263157895</c:v>
                </c:pt>
                <c:pt idx="1">
                  <c:v>2.8830617391304343</c:v>
                </c:pt>
                <c:pt idx="2">
                  <c:v>2.9988545454545448</c:v>
                </c:pt>
                <c:pt idx="3">
                  <c:v>3.0857439130434785</c:v>
                </c:pt>
                <c:pt idx="4">
                  <c:v>2.5299037499999999</c:v>
                </c:pt>
                <c:pt idx="5">
                  <c:v>3.248207826086956</c:v>
                </c:pt>
                <c:pt idx="6">
                  <c:v>1.6110660869565216</c:v>
                </c:pt>
                <c:pt idx="7">
                  <c:v>1.7498199999999999</c:v>
                </c:pt>
                <c:pt idx="8">
                  <c:v>2.0431529166666667</c:v>
                </c:pt>
                <c:pt idx="9">
                  <c:v>1.5506937500000006</c:v>
                </c:pt>
                <c:pt idx="10">
                  <c:v>2.1692204347826087</c:v>
                </c:pt>
                <c:pt idx="11">
                  <c:v>1.5901313043478258</c:v>
                </c:pt>
                <c:pt idx="12">
                  <c:v>1.9137130434782612</c:v>
                </c:pt>
                <c:pt idx="13">
                  <c:v>1.5873695652173914</c:v>
                </c:pt>
                <c:pt idx="14">
                  <c:v>1.8611239130434782</c:v>
                </c:pt>
                <c:pt idx="15">
                  <c:v>0.81868956521739134</c:v>
                </c:pt>
                <c:pt idx="16">
                  <c:v>1.3965408333333331</c:v>
                </c:pt>
                <c:pt idx="17">
                  <c:v>1.3632365217391305</c:v>
                </c:pt>
                <c:pt idx="18">
                  <c:v>1.1409134782608696</c:v>
                </c:pt>
                <c:pt idx="19">
                  <c:v>1.2365057142857143</c:v>
                </c:pt>
                <c:pt idx="20">
                  <c:v>1.0862516666666666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03-4788-BDDF-D6F165A1359C}"/>
            </c:ext>
          </c:extLst>
        </c:ser>
        <c:ser>
          <c:idx val="2"/>
          <c:order val="1"/>
          <c:tx>
            <c:v>Observed</c:v>
          </c:tx>
          <c:spPr>
            <a:solidFill>
              <a:schemeClr val="accent2"/>
            </a:solidFill>
            <a:ln w="25400">
              <a:noFill/>
            </a:ln>
            <a:effectLst/>
          </c:spPr>
          <c:cat>
            <c:numRef>
              <c:extLst>
                <c:ext xmlns:c15="http://schemas.microsoft.com/office/drawing/2012/chart" uri="{02D57815-91ED-43cb-92C2-25804820EDAC}">
                  <c15:fullRef>
                    <c15:sqref>'plotting data'!$M$2:$M$27</c15:sqref>
                  </c15:fullRef>
                </c:ext>
              </c:extLst>
              <c:f>'plotting data'!$M$2:$M$22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'plotting data'!$Q$54:$Q$79</c15:sqref>
                  </c15:fullRef>
                </c:ext>
              </c:extLst>
              <c:f>'plotting data'!$Q$54:$Q$74</c:f>
              <c:numCache>
                <c:formatCode>0.00</c:formatCode>
                <c:ptCount val="21"/>
                <c:pt idx="0">
                  <c:v>1.9077232631578949</c:v>
                </c:pt>
                <c:pt idx="1">
                  <c:v>0.69794565217391247</c:v>
                </c:pt>
                <c:pt idx="2">
                  <c:v>0.315934110671936</c:v>
                </c:pt>
                <c:pt idx="3">
                  <c:v>1.4741173913043484</c:v>
                </c:pt>
                <c:pt idx="4">
                  <c:v>0.95454054999999971</c:v>
                </c:pt>
                <c:pt idx="5">
                  <c:v>1.5749957427536228</c:v>
                </c:pt>
                <c:pt idx="6">
                  <c:v>0.18305182971014511</c:v>
                </c:pt>
                <c:pt idx="7">
                  <c:v>0.5310020000000002</c:v>
                </c:pt>
                <c:pt idx="8">
                  <c:v>0.843514283333334</c:v>
                </c:pt>
                <c:pt idx="9">
                  <c:v>0.15211000000000108</c:v>
                </c:pt>
                <c:pt idx="10">
                  <c:v>7.168373188405841E-2</c:v>
                </c:pt>
                <c:pt idx="11">
                  <c:v>1.5508503623188414</c:v>
                </c:pt>
                <c:pt idx="12">
                  <c:v>0.66207695652173881</c:v>
                </c:pt>
                <c:pt idx="13">
                  <c:v>3.9298512681159417</c:v>
                </c:pt>
                <c:pt idx="14">
                  <c:v>5.4327498369565221</c:v>
                </c:pt>
                <c:pt idx="15">
                  <c:v>3.8840375181159414</c:v>
                </c:pt>
                <c:pt idx="16">
                  <c:v>4.9781787500000005</c:v>
                </c:pt>
                <c:pt idx="17">
                  <c:v>7.0871643115942025</c:v>
                </c:pt>
                <c:pt idx="18">
                  <c:v>7.8288652717391285</c:v>
                </c:pt>
                <c:pt idx="19">
                  <c:v>4.2279065584415587</c:v>
                </c:pt>
                <c:pt idx="20">
                  <c:v>6.7017783333333361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C03-4788-BDDF-D6F165A135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8092208"/>
        <c:axId val="628080072"/>
      </c:areaChart>
      <c:lineChart>
        <c:grouping val="standard"/>
        <c:varyColors val="0"/>
        <c:ser>
          <c:idx val="0"/>
          <c:order val="2"/>
          <c:tx>
            <c:v>Natural - Clearest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Lit>
              <c:ptCount val="21"/>
              <c:pt idx="0">
                <c:v>2000</c:v>
              </c:pt>
              <c:pt idx="1">
                <c:v>2001</c:v>
              </c:pt>
              <c:pt idx="2">
                <c:v>2002</c:v>
              </c:pt>
              <c:pt idx="3">
                <c:v>2003</c:v>
              </c:pt>
              <c:pt idx="4">
                <c:v>2004</c:v>
              </c:pt>
              <c:pt idx="5">
                <c:v>2005</c:v>
              </c:pt>
              <c:pt idx="6">
                <c:v>2006</c:v>
              </c:pt>
              <c:pt idx="7">
                <c:v>2007</c:v>
              </c:pt>
              <c:pt idx="8">
                <c:v>2008</c:v>
              </c:pt>
              <c:pt idx="9">
                <c:v>2009</c:v>
              </c:pt>
              <c:pt idx="10">
                <c:v>2010</c:v>
              </c:pt>
              <c:pt idx="11">
                <c:v>2011</c:v>
              </c:pt>
              <c:pt idx="12">
                <c:v>2012</c:v>
              </c:pt>
              <c:pt idx="13">
                <c:v>2013</c:v>
              </c:pt>
              <c:pt idx="14">
                <c:v>2014</c:v>
              </c:pt>
              <c:pt idx="15">
                <c:v>2015</c:v>
              </c:pt>
              <c:pt idx="16">
                <c:v>2016</c:v>
              </c:pt>
              <c:pt idx="17">
                <c:v>2017</c:v>
              </c:pt>
              <c:pt idx="18">
                <c:v>2018</c:v>
              </c:pt>
              <c:pt idx="19">
                <c:v>2019</c:v>
              </c:pt>
              <c:pt idx="20">
                <c:v>2020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'plotting data'!$AA$54:$AA$79</c15:sqref>
                  </c15:fullRef>
                </c:ext>
              </c:extLst>
              <c:f>'plotting data'!$AA$54:$AA$74</c:f>
              <c:numCache>
                <c:formatCode>General</c:formatCode>
                <c:ptCount val="21"/>
                <c:pt idx="0">
                  <c:v>0.38313000000000003</c:v>
                </c:pt>
                <c:pt idx="1">
                  <c:v>0.38313000000000003</c:v>
                </c:pt>
                <c:pt idx="2">
                  <c:v>0.38313000000000003</c:v>
                </c:pt>
                <c:pt idx="3">
                  <c:v>0.38313000000000003</c:v>
                </c:pt>
                <c:pt idx="4">
                  <c:v>0.38313000000000003</c:v>
                </c:pt>
                <c:pt idx="5">
                  <c:v>0.38313000000000003</c:v>
                </c:pt>
                <c:pt idx="6">
                  <c:v>0.38313000000000003</c:v>
                </c:pt>
                <c:pt idx="7">
                  <c:v>0.38313000000000003</c:v>
                </c:pt>
                <c:pt idx="8">
                  <c:v>0.38313000000000003</c:v>
                </c:pt>
                <c:pt idx="9">
                  <c:v>0.38313000000000003</c:v>
                </c:pt>
                <c:pt idx="10">
                  <c:v>0.38313000000000003</c:v>
                </c:pt>
                <c:pt idx="11">
                  <c:v>0.38313000000000003</c:v>
                </c:pt>
                <c:pt idx="12">
                  <c:v>0.38313000000000003</c:v>
                </c:pt>
                <c:pt idx="13">
                  <c:v>0.38313000000000003</c:v>
                </c:pt>
                <c:pt idx="14">
                  <c:v>0.38313000000000003</c:v>
                </c:pt>
                <c:pt idx="15">
                  <c:v>0.38313000000000003</c:v>
                </c:pt>
                <c:pt idx="16">
                  <c:v>0.38313000000000003</c:v>
                </c:pt>
                <c:pt idx="17">
                  <c:v>0.38313000000000003</c:v>
                </c:pt>
                <c:pt idx="18">
                  <c:v>0.38313000000000003</c:v>
                </c:pt>
                <c:pt idx="19">
                  <c:v>0.38313000000000003</c:v>
                </c:pt>
                <c:pt idx="20">
                  <c:v>0.38313000000000003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C03-4788-BDDF-D6F165A1359C}"/>
            </c:ext>
          </c:extLst>
        </c:ser>
        <c:ser>
          <c:idx val="3"/>
          <c:order val="3"/>
          <c:tx>
            <c:v>Natural Routine - Most Impaired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strLit>
              <c:ptCount val="21"/>
              <c:pt idx="0">
                <c:v>2000</c:v>
              </c:pt>
              <c:pt idx="1">
                <c:v>2001</c:v>
              </c:pt>
              <c:pt idx="2">
                <c:v>2002</c:v>
              </c:pt>
              <c:pt idx="3">
                <c:v>2003</c:v>
              </c:pt>
              <c:pt idx="4">
                <c:v>2004</c:v>
              </c:pt>
              <c:pt idx="5">
                <c:v>2005</c:v>
              </c:pt>
              <c:pt idx="6">
                <c:v>2006</c:v>
              </c:pt>
              <c:pt idx="7">
                <c:v>2007</c:v>
              </c:pt>
              <c:pt idx="8">
                <c:v>2008</c:v>
              </c:pt>
              <c:pt idx="9">
                <c:v>2009</c:v>
              </c:pt>
              <c:pt idx="10">
                <c:v>2010</c:v>
              </c:pt>
              <c:pt idx="11">
                <c:v>2011</c:v>
              </c:pt>
              <c:pt idx="12">
                <c:v>2012</c:v>
              </c:pt>
              <c:pt idx="13">
                <c:v>2013</c:v>
              </c:pt>
              <c:pt idx="14">
                <c:v>2014</c:v>
              </c:pt>
              <c:pt idx="15">
                <c:v>2015</c:v>
              </c:pt>
              <c:pt idx="16">
                <c:v>2016</c:v>
              </c:pt>
              <c:pt idx="17">
                <c:v>2017</c:v>
              </c:pt>
              <c:pt idx="18">
                <c:v>2018</c:v>
              </c:pt>
              <c:pt idx="19">
                <c:v>2019</c:v>
              </c:pt>
              <c:pt idx="20">
                <c:v>2020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'plotting data'!$AB$54:$AB$79</c15:sqref>
                  </c15:fullRef>
                </c:ext>
              </c:extLst>
              <c:f>'plotting data'!$AB$54:$AB$74</c:f>
              <c:numCache>
                <c:formatCode>General</c:formatCode>
                <c:ptCount val="21"/>
                <c:pt idx="0">
                  <c:v>0.52685000000000004</c:v>
                </c:pt>
                <c:pt idx="1">
                  <c:v>0.52685000000000004</c:v>
                </c:pt>
                <c:pt idx="2">
                  <c:v>0.52685000000000004</c:v>
                </c:pt>
                <c:pt idx="3">
                  <c:v>0.52685000000000004</c:v>
                </c:pt>
                <c:pt idx="4">
                  <c:v>0.52685000000000004</c:v>
                </c:pt>
                <c:pt idx="5">
                  <c:v>0.52685000000000004</c:v>
                </c:pt>
                <c:pt idx="6">
                  <c:v>0.52685000000000004</c:v>
                </c:pt>
                <c:pt idx="7">
                  <c:v>0.52685000000000004</c:v>
                </c:pt>
                <c:pt idx="8">
                  <c:v>0.52685000000000004</c:v>
                </c:pt>
                <c:pt idx="9">
                  <c:v>0.52685000000000004</c:v>
                </c:pt>
                <c:pt idx="10">
                  <c:v>0.52685000000000004</c:v>
                </c:pt>
                <c:pt idx="11">
                  <c:v>0.52685000000000004</c:v>
                </c:pt>
                <c:pt idx="12">
                  <c:v>0.52685000000000004</c:v>
                </c:pt>
                <c:pt idx="13">
                  <c:v>0.52685000000000004</c:v>
                </c:pt>
                <c:pt idx="14">
                  <c:v>0.52685000000000004</c:v>
                </c:pt>
                <c:pt idx="15">
                  <c:v>0.52685000000000004</c:v>
                </c:pt>
                <c:pt idx="16">
                  <c:v>0.52685000000000004</c:v>
                </c:pt>
                <c:pt idx="17">
                  <c:v>0.52685000000000004</c:v>
                </c:pt>
                <c:pt idx="18">
                  <c:v>0.52685000000000004</c:v>
                </c:pt>
                <c:pt idx="19">
                  <c:v>0.52685000000000004</c:v>
                </c:pt>
                <c:pt idx="20">
                  <c:v>0.52685000000000004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C03-4788-BDDF-D6F165A135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8092208"/>
        <c:axId val="628080072"/>
      </c:lineChart>
      <c:catAx>
        <c:axId val="6280922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8080072"/>
        <c:crosses val="autoZero"/>
        <c:auto val="1"/>
        <c:lblAlgn val="ctr"/>
        <c:lblOffset val="100"/>
        <c:noMultiLvlLbl val="0"/>
      </c:catAx>
      <c:valAx>
        <c:axId val="628080072"/>
        <c:scaling>
          <c:orientation val="minMax"/>
          <c:max val="30"/>
        </c:scaling>
        <c:delete val="0"/>
        <c:axPos val="l"/>
        <c:majorGridlines>
          <c:spPr>
            <a:ln w="317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600" b="1">
                    <a:solidFill>
                      <a:sysClr val="windowText" lastClr="000000"/>
                    </a:solidFill>
                  </a:rPr>
                  <a:t>Extinction (Mm-1)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out"/>
        <c:minorTickMark val="out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8092208"/>
        <c:crosses val="autoZero"/>
        <c:crossBetween val="between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legend>
      <c:legendPos val="r"/>
      <c:legendEntry>
        <c:idx val="1"/>
        <c:delete val="1"/>
      </c:legendEntry>
      <c:layout>
        <c:manualLayout>
          <c:xMode val="edge"/>
          <c:yMode val="edge"/>
          <c:x val="0.53588109357783664"/>
          <c:y val="5.1274612815593243E-2"/>
          <c:w val="0.32657509009507368"/>
          <c:h val="0.14830525852298465"/>
        </c:manualLayout>
      </c:layout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502860701989173E-2"/>
          <c:y val="2.4940480192834298E-2"/>
          <c:w val="0.87851857082986995"/>
          <c:h val="0.91684817645204908"/>
        </c:manualLayout>
      </c:layout>
      <c:areaChart>
        <c:grouping val="stacked"/>
        <c:varyColors val="0"/>
        <c:ser>
          <c:idx val="1"/>
          <c:order val="0"/>
          <c:tx>
            <c:strRef>
              <c:f>'plotting data'!$R$1</c:f>
              <c:strCache>
                <c:ptCount val="1"/>
                <c:pt idx="0">
                  <c:v>Low Organic Carbon Mass Extinction (Mm-1)</c:v>
                </c:pt>
              </c:strCache>
            </c:strRef>
          </c:tx>
          <c:spPr>
            <a:noFill/>
            <a:ln w="25400">
              <a:noFill/>
            </a:ln>
            <a:effectLst/>
          </c:spPr>
          <c:cat>
            <c:numRef>
              <c:extLst>
                <c:ext xmlns:c15="http://schemas.microsoft.com/office/drawing/2012/chart" uri="{02D57815-91ED-43cb-92C2-25804820EDAC}">
                  <c15:fullRef>
                    <c15:sqref>'plotting data'!$M$2:$M$27</c15:sqref>
                  </c15:fullRef>
                </c:ext>
              </c:extLst>
              <c:f>'plotting data'!$M$2:$M$22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'plotting data'!$R$54:$R$79</c15:sqref>
                  </c15:fullRef>
                </c:ext>
              </c:extLst>
              <c:f>'plotting data'!$R$54:$R$74</c:f>
              <c:numCache>
                <c:formatCode>0.00</c:formatCode>
                <c:ptCount val="21"/>
                <c:pt idx="0">
                  <c:v>6.5972689473684216</c:v>
                </c:pt>
                <c:pt idx="1">
                  <c:v>4.6930760869565207</c:v>
                </c:pt>
                <c:pt idx="2">
                  <c:v>4.6255059090909079</c:v>
                </c:pt>
                <c:pt idx="3">
                  <c:v>4.4461391304347817</c:v>
                </c:pt>
                <c:pt idx="4">
                  <c:v>4.0153991666666675</c:v>
                </c:pt>
                <c:pt idx="5">
                  <c:v>3.5988865217391304</c:v>
                </c:pt>
                <c:pt idx="6">
                  <c:v>2.9422839130434779</c:v>
                </c:pt>
                <c:pt idx="7">
                  <c:v>3.2277999999999998</c:v>
                </c:pt>
                <c:pt idx="8">
                  <c:v>2.3643695833333331</c:v>
                </c:pt>
                <c:pt idx="9">
                  <c:v>2.4941095833333331</c:v>
                </c:pt>
                <c:pt idx="10">
                  <c:v>3.4042791304347837</c:v>
                </c:pt>
                <c:pt idx="11">
                  <c:v>2.8768952173913043</c:v>
                </c:pt>
                <c:pt idx="12">
                  <c:v>2.7926678260869564</c:v>
                </c:pt>
                <c:pt idx="13">
                  <c:v>2.2203539130434784</c:v>
                </c:pt>
                <c:pt idx="14">
                  <c:v>2.3603069565217396</c:v>
                </c:pt>
                <c:pt idx="15">
                  <c:v>1.8949099999999999</c:v>
                </c:pt>
                <c:pt idx="16">
                  <c:v>2.0647495833333331</c:v>
                </c:pt>
                <c:pt idx="17">
                  <c:v>2.1915878260869563</c:v>
                </c:pt>
                <c:pt idx="18">
                  <c:v>1.5782239130434781</c:v>
                </c:pt>
                <c:pt idx="19">
                  <c:v>1.7521552380952381</c:v>
                </c:pt>
                <c:pt idx="20">
                  <c:v>1.6937216666666668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D7-4892-B338-CA66C35EF5B0}"/>
            </c:ext>
          </c:extLst>
        </c:ser>
        <c:ser>
          <c:idx val="4"/>
          <c:order val="1"/>
          <c:tx>
            <c:strRef>
              <c:f>'plotting data'!$T$1</c:f>
              <c:strCache>
                <c:ptCount val="1"/>
                <c:pt idx="0">
                  <c:v>Low Light Absorbing Carbon Extinction (Mm-1)</c:v>
                </c:pt>
              </c:strCache>
            </c:strRef>
          </c:tx>
          <c:spPr>
            <a:noFill/>
            <a:ln w="25400">
              <a:noFill/>
            </a:ln>
            <a:effectLst/>
          </c:spPr>
          <c:cat>
            <c:numRef>
              <c:extLst>
                <c:ext xmlns:c15="http://schemas.microsoft.com/office/drawing/2012/chart" uri="{02D57815-91ED-43cb-92C2-25804820EDAC}">
                  <c15:fullRef>
                    <c15:sqref>'plotting data'!$M$2:$M$27</c15:sqref>
                  </c15:fullRef>
                </c:ext>
              </c:extLst>
              <c:f>'plotting data'!$M$2:$M$22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'plotting data'!$T$54:$T$79</c15:sqref>
                  </c15:fullRef>
                </c:ext>
              </c:extLst>
              <c:f>'plotting data'!$T$54:$T$74</c:f>
              <c:numCache>
                <c:formatCode>0.00</c:formatCode>
                <c:ptCount val="21"/>
                <c:pt idx="0">
                  <c:v>2.8846315789473684</c:v>
                </c:pt>
                <c:pt idx="1">
                  <c:v>2.1210434782608698</c:v>
                </c:pt>
                <c:pt idx="2">
                  <c:v>1.9693181818181815</c:v>
                </c:pt>
                <c:pt idx="3">
                  <c:v>1.666869565217391</c:v>
                </c:pt>
                <c:pt idx="4">
                  <c:v>1.6232499999999999</c:v>
                </c:pt>
                <c:pt idx="5">
                  <c:v>1.8870869565217387</c:v>
                </c:pt>
                <c:pt idx="6">
                  <c:v>1.5955652173913046</c:v>
                </c:pt>
                <c:pt idx="7">
                  <c:v>1.4795</c:v>
                </c:pt>
                <c:pt idx="8">
                  <c:v>1.0493333333333335</c:v>
                </c:pt>
                <c:pt idx="9">
                  <c:v>1.0434166666666667</c:v>
                </c:pt>
                <c:pt idx="10">
                  <c:v>1.3170869565217389</c:v>
                </c:pt>
                <c:pt idx="11">
                  <c:v>1.0764347826086953</c:v>
                </c:pt>
                <c:pt idx="12">
                  <c:v>1.225086956521739</c:v>
                </c:pt>
                <c:pt idx="13">
                  <c:v>0.93673913043478241</c:v>
                </c:pt>
                <c:pt idx="14">
                  <c:v>0.97000000000000008</c:v>
                </c:pt>
                <c:pt idx="15">
                  <c:v>0.5657695652173913</c:v>
                </c:pt>
                <c:pt idx="16">
                  <c:v>0.66520000000000001</c:v>
                </c:pt>
                <c:pt idx="17">
                  <c:v>0.77623478260869572</c:v>
                </c:pt>
                <c:pt idx="18">
                  <c:v>0.64398695652173921</c:v>
                </c:pt>
                <c:pt idx="19">
                  <c:v>0.90728095238095197</c:v>
                </c:pt>
                <c:pt idx="20">
                  <c:v>0.78841666666666665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3D7-4892-B338-CA66C35EF5B0}"/>
            </c:ext>
          </c:extLst>
        </c:ser>
        <c:ser>
          <c:idx val="2"/>
          <c:order val="2"/>
          <c:tx>
            <c:v>Observed - OCM</c:v>
          </c:tx>
          <c:spPr>
            <a:solidFill>
              <a:schemeClr val="accent6"/>
            </a:solidFill>
            <a:ln w="25400">
              <a:noFill/>
            </a:ln>
            <a:effectLst/>
          </c:spPr>
          <c:cat>
            <c:numRef>
              <c:extLst>
                <c:ext xmlns:c15="http://schemas.microsoft.com/office/drawing/2012/chart" uri="{02D57815-91ED-43cb-92C2-25804820EDAC}">
                  <c15:fullRef>
                    <c15:sqref>'plotting data'!$M$2:$M$27</c15:sqref>
                  </c15:fullRef>
                </c:ext>
              </c:extLst>
              <c:f>'plotting data'!$M$2:$M$22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'plotting data'!$S$54:$S$79</c15:sqref>
                  </c15:fullRef>
                </c:ext>
              </c:extLst>
              <c:f>'plotting data'!$S$54:$S$74</c:f>
              <c:numCache>
                <c:formatCode>0.00</c:formatCode>
                <c:ptCount val="21"/>
                <c:pt idx="0">
                  <c:v>1.2087555526315796</c:v>
                </c:pt>
                <c:pt idx="1">
                  <c:v>3.1855086956521745</c:v>
                </c:pt>
                <c:pt idx="2">
                  <c:v>5.6010249604743123</c:v>
                </c:pt>
                <c:pt idx="3">
                  <c:v>6.7235586956521747</c:v>
                </c:pt>
                <c:pt idx="4">
                  <c:v>5.6857316333333321</c:v>
                </c:pt>
                <c:pt idx="5">
                  <c:v>4.6395409782608699</c:v>
                </c:pt>
                <c:pt idx="6">
                  <c:v>5.8808465036231921</c:v>
                </c:pt>
                <c:pt idx="7">
                  <c:v>8.2297131999999991</c:v>
                </c:pt>
                <c:pt idx="8">
                  <c:v>5.9374864166666672</c:v>
                </c:pt>
                <c:pt idx="9">
                  <c:v>3.8450908333333316</c:v>
                </c:pt>
                <c:pt idx="10">
                  <c:v>4.7656129528985502</c:v>
                </c:pt>
                <c:pt idx="11">
                  <c:v>5.3662810326086952</c:v>
                </c:pt>
                <c:pt idx="12">
                  <c:v>4.3018384239130434</c:v>
                </c:pt>
                <c:pt idx="13">
                  <c:v>3.3803481702898557</c:v>
                </c:pt>
                <c:pt idx="14">
                  <c:v>3.0137897101449269</c:v>
                </c:pt>
                <c:pt idx="15">
                  <c:v>5.1189741666666677</c:v>
                </c:pt>
                <c:pt idx="16">
                  <c:v>3.137549583333334</c:v>
                </c:pt>
                <c:pt idx="17">
                  <c:v>4.5266842572463766</c:v>
                </c:pt>
                <c:pt idx="18">
                  <c:v>4.7058469202898543</c:v>
                </c:pt>
                <c:pt idx="19">
                  <c:v>4.4116979437229453</c:v>
                </c:pt>
                <c:pt idx="20">
                  <c:v>2.3480555333333335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3D7-4892-B338-CA66C35EF5B0}"/>
            </c:ext>
          </c:extLst>
        </c:ser>
        <c:ser>
          <c:idx val="5"/>
          <c:order val="3"/>
          <c:tx>
            <c:v>Observed - LAC</c:v>
          </c:tx>
          <c:spPr>
            <a:solidFill>
              <a:schemeClr val="tx1">
                <a:lumMod val="50000"/>
                <a:lumOff val="50000"/>
              </a:schemeClr>
            </a:solidFill>
            <a:ln w="25400">
              <a:noFill/>
            </a:ln>
            <a:effectLst/>
          </c:spPr>
          <c:cat>
            <c:numRef>
              <c:extLst>
                <c:ext xmlns:c15="http://schemas.microsoft.com/office/drawing/2012/chart" uri="{02D57815-91ED-43cb-92C2-25804820EDAC}">
                  <c15:fullRef>
                    <c15:sqref>'plotting data'!$M$2:$M$27</c15:sqref>
                  </c15:fullRef>
                </c:ext>
              </c:extLst>
              <c:f>'plotting data'!$M$2:$M$22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'plotting data'!$U$54:$U$79</c15:sqref>
                  </c15:fullRef>
                </c:ext>
              </c:extLst>
              <c:f>'plotting data'!$U$54:$U$74</c:f>
              <c:numCache>
                <c:formatCode>0.00</c:formatCode>
                <c:ptCount val="21"/>
                <c:pt idx="0">
                  <c:v>1.9758184210526317</c:v>
                </c:pt>
                <c:pt idx="1">
                  <c:v>1.382173913043478</c:v>
                </c:pt>
                <c:pt idx="2">
                  <c:v>1.8756383399209493</c:v>
                </c:pt>
                <c:pt idx="3">
                  <c:v>2.7830000000000004</c:v>
                </c:pt>
                <c:pt idx="4">
                  <c:v>1.4937500000000001</c:v>
                </c:pt>
                <c:pt idx="5">
                  <c:v>2.0889547101449266</c:v>
                </c:pt>
                <c:pt idx="6">
                  <c:v>2.2006014492753621</c:v>
                </c:pt>
                <c:pt idx="7">
                  <c:v>2.0445000000000002</c:v>
                </c:pt>
                <c:pt idx="8">
                  <c:v>1.5830666666666662</c:v>
                </c:pt>
                <c:pt idx="9">
                  <c:v>1.1642916666666674</c:v>
                </c:pt>
                <c:pt idx="10">
                  <c:v>1.1079130434782614</c:v>
                </c:pt>
                <c:pt idx="11">
                  <c:v>1.802606884057971</c:v>
                </c:pt>
                <c:pt idx="12">
                  <c:v>1.0851630434782613</c:v>
                </c:pt>
                <c:pt idx="13">
                  <c:v>1.1854275362318845</c:v>
                </c:pt>
                <c:pt idx="14">
                  <c:v>1.1543749999999995</c:v>
                </c:pt>
                <c:pt idx="15">
                  <c:v>1.6174262681159421</c:v>
                </c:pt>
                <c:pt idx="16">
                  <c:v>1.0646458333333333</c:v>
                </c:pt>
                <c:pt idx="17">
                  <c:v>1.627990217391305</c:v>
                </c:pt>
                <c:pt idx="18">
                  <c:v>2.0153255434782604</c:v>
                </c:pt>
                <c:pt idx="19">
                  <c:v>1.2758781385281388</c:v>
                </c:pt>
                <c:pt idx="20">
                  <c:v>0.83632333333333342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3D7-4892-B338-CA66C35EF5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8092208"/>
        <c:axId val="628080072"/>
      </c:areaChart>
      <c:lineChart>
        <c:grouping val="standard"/>
        <c:varyColors val="0"/>
        <c:ser>
          <c:idx val="0"/>
          <c:order val="4"/>
          <c:tx>
            <c:v>Natural (OCM+LAC) - Clearest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Lit>
              <c:ptCount val="21"/>
              <c:pt idx="0">
                <c:v>2000</c:v>
              </c:pt>
              <c:pt idx="1">
                <c:v>2001</c:v>
              </c:pt>
              <c:pt idx="2">
                <c:v>2002</c:v>
              </c:pt>
              <c:pt idx="3">
                <c:v>2003</c:v>
              </c:pt>
              <c:pt idx="4">
                <c:v>2004</c:v>
              </c:pt>
              <c:pt idx="5">
                <c:v>2005</c:v>
              </c:pt>
              <c:pt idx="6">
                <c:v>2006</c:v>
              </c:pt>
              <c:pt idx="7">
                <c:v>2007</c:v>
              </c:pt>
              <c:pt idx="8">
                <c:v>2008</c:v>
              </c:pt>
              <c:pt idx="9">
                <c:v>2009</c:v>
              </c:pt>
              <c:pt idx="10">
                <c:v>2010</c:v>
              </c:pt>
              <c:pt idx="11">
                <c:v>2011</c:v>
              </c:pt>
              <c:pt idx="12">
                <c:v>2012</c:v>
              </c:pt>
              <c:pt idx="13">
                <c:v>2013</c:v>
              </c:pt>
              <c:pt idx="14">
                <c:v>2014</c:v>
              </c:pt>
              <c:pt idx="15">
                <c:v>2015</c:v>
              </c:pt>
              <c:pt idx="16">
                <c:v>2016</c:v>
              </c:pt>
              <c:pt idx="17">
                <c:v>2017</c:v>
              </c:pt>
              <c:pt idx="18">
                <c:v>2018</c:v>
              </c:pt>
              <c:pt idx="19">
                <c:v>2019</c:v>
              </c:pt>
              <c:pt idx="20">
                <c:v>2020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'plotting data'!$AI$54:$AI$79</c15:sqref>
                  </c15:fullRef>
                </c:ext>
              </c:extLst>
              <c:f>'plotting data'!$AI$54:$AI$74</c:f>
              <c:numCache>
                <c:formatCode>General</c:formatCode>
                <c:ptCount val="21"/>
                <c:pt idx="0">
                  <c:v>2.4558999999999997</c:v>
                </c:pt>
                <c:pt idx="1">
                  <c:v>2.4558999999999997</c:v>
                </c:pt>
                <c:pt idx="2">
                  <c:v>2.4558999999999997</c:v>
                </c:pt>
                <c:pt idx="3">
                  <c:v>2.4558999999999997</c:v>
                </c:pt>
                <c:pt idx="4">
                  <c:v>2.4558999999999997</c:v>
                </c:pt>
                <c:pt idx="5">
                  <c:v>2.4558999999999997</c:v>
                </c:pt>
                <c:pt idx="6">
                  <c:v>2.4558999999999997</c:v>
                </c:pt>
                <c:pt idx="7">
                  <c:v>2.4558999999999997</c:v>
                </c:pt>
                <c:pt idx="8">
                  <c:v>2.4558999999999997</c:v>
                </c:pt>
                <c:pt idx="9">
                  <c:v>2.4558999999999997</c:v>
                </c:pt>
                <c:pt idx="10">
                  <c:v>2.4558999999999997</c:v>
                </c:pt>
                <c:pt idx="11">
                  <c:v>2.4558999999999997</c:v>
                </c:pt>
                <c:pt idx="12">
                  <c:v>2.4558999999999997</c:v>
                </c:pt>
                <c:pt idx="13">
                  <c:v>2.4558999999999997</c:v>
                </c:pt>
                <c:pt idx="14">
                  <c:v>2.4558999999999997</c:v>
                </c:pt>
                <c:pt idx="15">
                  <c:v>2.4558999999999997</c:v>
                </c:pt>
                <c:pt idx="16">
                  <c:v>2.4558999999999997</c:v>
                </c:pt>
                <c:pt idx="17">
                  <c:v>2.4558999999999997</c:v>
                </c:pt>
                <c:pt idx="18">
                  <c:v>2.4558999999999997</c:v>
                </c:pt>
                <c:pt idx="19">
                  <c:v>2.4558999999999997</c:v>
                </c:pt>
                <c:pt idx="20">
                  <c:v>2.4558999999999997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3D7-4892-B338-CA66C35EF5B0}"/>
            </c:ext>
          </c:extLst>
        </c:ser>
        <c:ser>
          <c:idx val="3"/>
          <c:order val="5"/>
          <c:tx>
            <c:v>Natural Routine + Episodic (OCM+LAC) - Most Impaired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strLit>
              <c:ptCount val="21"/>
              <c:pt idx="0">
                <c:v>2000</c:v>
              </c:pt>
              <c:pt idx="1">
                <c:v>2001</c:v>
              </c:pt>
              <c:pt idx="2">
                <c:v>2002</c:v>
              </c:pt>
              <c:pt idx="3">
                <c:v>2003</c:v>
              </c:pt>
              <c:pt idx="4">
                <c:v>2004</c:v>
              </c:pt>
              <c:pt idx="5">
                <c:v>2005</c:v>
              </c:pt>
              <c:pt idx="6">
                <c:v>2006</c:v>
              </c:pt>
              <c:pt idx="7">
                <c:v>2007</c:v>
              </c:pt>
              <c:pt idx="8">
                <c:v>2008</c:v>
              </c:pt>
              <c:pt idx="9">
                <c:v>2009</c:v>
              </c:pt>
              <c:pt idx="10">
                <c:v>2010</c:v>
              </c:pt>
              <c:pt idx="11">
                <c:v>2011</c:v>
              </c:pt>
              <c:pt idx="12">
                <c:v>2012</c:v>
              </c:pt>
              <c:pt idx="13">
                <c:v>2013</c:v>
              </c:pt>
              <c:pt idx="14">
                <c:v>2014</c:v>
              </c:pt>
              <c:pt idx="15">
                <c:v>2015</c:v>
              </c:pt>
              <c:pt idx="16">
                <c:v>2016</c:v>
              </c:pt>
              <c:pt idx="17">
                <c:v>2017</c:v>
              </c:pt>
              <c:pt idx="18">
                <c:v>2018</c:v>
              </c:pt>
              <c:pt idx="19">
                <c:v>2019</c:v>
              </c:pt>
              <c:pt idx="20">
                <c:v>2020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'plotting data'!$AJ$54:$AJ$79</c15:sqref>
                  </c15:fullRef>
                </c:ext>
              </c:extLst>
              <c:f>'plotting data'!$AJ$54:$AJ$74</c:f>
              <c:numCache>
                <c:formatCode>General</c:formatCode>
                <c:ptCount val="21"/>
                <c:pt idx="0">
                  <c:v>7.9758600000000008</c:v>
                </c:pt>
                <c:pt idx="1">
                  <c:v>7.9758600000000008</c:v>
                </c:pt>
                <c:pt idx="2">
                  <c:v>7.9758600000000008</c:v>
                </c:pt>
                <c:pt idx="3">
                  <c:v>7.9758600000000008</c:v>
                </c:pt>
                <c:pt idx="4">
                  <c:v>7.9758600000000008</c:v>
                </c:pt>
                <c:pt idx="5">
                  <c:v>7.9758600000000008</c:v>
                </c:pt>
                <c:pt idx="6">
                  <c:v>7.9758600000000008</c:v>
                </c:pt>
                <c:pt idx="7">
                  <c:v>7.9758600000000008</c:v>
                </c:pt>
                <c:pt idx="8">
                  <c:v>7.9758600000000008</c:v>
                </c:pt>
                <c:pt idx="9">
                  <c:v>7.9758600000000008</c:v>
                </c:pt>
                <c:pt idx="10">
                  <c:v>7.9758600000000008</c:v>
                </c:pt>
                <c:pt idx="11">
                  <c:v>7.9758600000000008</c:v>
                </c:pt>
                <c:pt idx="12">
                  <c:v>7.9758600000000008</c:v>
                </c:pt>
                <c:pt idx="13">
                  <c:v>7.9758600000000008</c:v>
                </c:pt>
                <c:pt idx="14">
                  <c:v>7.9758600000000008</c:v>
                </c:pt>
                <c:pt idx="15">
                  <c:v>7.9758600000000008</c:v>
                </c:pt>
                <c:pt idx="16">
                  <c:v>7.9758600000000008</c:v>
                </c:pt>
                <c:pt idx="17">
                  <c:v>7.9758600000000008</c:v>
                </c:pt>
                <c:pt idx="18">
                  <c:v>7.9758600000000008</c:v>
                </c:pt>
                <c:pt idx="19">
                  <c:v>7.9758600000000008</c:v>
                </c:pt>
                <c:pt idx="20">
                  <c:v>7.9758600000000008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3D7-4892-B338-CA66C35EF5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8092208"/>
        <c:axId val="628080072"/>
      </c:lineChart>
      <c:catAx>
        <c:axId val="6280922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8080072"/>
        <c:crosses val="autoZero"/>
        <c:auto val="1"/>
        <c:lblAlgn val="ctr"/>
        <c:lblOffset val="100"/>
        <c:noMultiLvlLbl val="0"/>
      </c:catAx>
      <c:valAx>
        <c:axId val="628080072"/>
        <c:scaling>
          <c:orientation val="minMax"/>
          <c:max val="25"/>
        </c:scaling>
        <c:delete val="0"/>
        <c:axPos val="l"/>
        <c:majorGridlines>
          <c:spPr>
            <a:ln w="317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600" b="1">
                    <a:solidFill>
                      <a:sysClr val="windowText" lastClr="000000"/>
                    </a:solidFill>
                  </a:rPr>
                  <a:t>Extinction (Mm-1)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out"/>
        <c:minorTickMark val="out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8092208"/>
        <c:crosses val="autoZero"/>
        <c:crossBetween val="between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legend>
      <c:legendPos val="r"/>
      <c:legendEntry>
        <c:idx val="2"/>
        <c:delete val="1"/>
      </c:legendEntry>
      <c:legendEntry>
        <c:idx val="3"/>
        <c:delete val="1"/>
      </c:legendEntry>
      <c:layout>
        <c:manualLayout>
          <c:xMode val="edge"/>
          <c:yMode val="edge"/>
          <c:x val="0.63996479086948721"/>
          <c:y val="4.5203983007178705E-2"/>
          <c:w val="0.31298588709933806"/>
          <c:h val="0.24691563886420609"/>
        </c:manualLayout>
      </c:layout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502860701989173E-2"/>
          <c:y val="2.4940480192834298E-2"/>
          <c:w val="0.87851857082986995"/>
          <c:h val="0.91684817645204908"/>
        </c:manualLayout>
      </c:layout>
      <c:areaChart>
        <c:grouping val="stacked"/>
        <c:varyColors val="0"/>
        <c:ser>
          <c:idx val="1"/>
          <c:order val="0"/>
          <c:tx>
            <c:strRef>
              <c:f>'plotting data'!$V$1</c:f>
              <c:strCache>
                <c:ptCount val="1"/>
                <c:pt idx="0">
                  <c:v>Low Coarse Mass Extinction (Mm-1)</c:v>
                </c:pt>
              </c:strCache>
            </c:strRef>
          </c:tx>
          <c:spPr>
            <a:noFill/>
            <a:ln w="25400">
              <a:noFill/>
            </a:ln>
            <a:effectLst/>
          </c:spPr>
          <c:cat>
            <c:numRef>
              <c:extLst>
                <c:ext xmlns:c15="http://schemas.microsoft.com/office/drawing/2012/chart" uri="{02D57815-91ED-43cb-92C2-25804820EDAC}">
                  <c15:fullRef>
                    <c15:sqref>'plotting data'!$M$2:$M$27</c15:sqref>
                  </c15:fullRef>
                </c:ext>
              </c:extLst>
              <c:f>'plotting data'!$M$2:$M$22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'plotting data'!$V$54:$V$79</c15:sqref>
                  </c15:fullRef>
                </c:ext>
              </c:extLst>
              <c:f>'plotting data'!$V$54:$V$74</c:f>
              <c:numCache>
                <c:formatCode>0.00</c:formatCode>
                <c:ptCount val="21"/>
                <c:pt idx="0">
                  <c:v>0.74194105263157883</c:v>
                </c:pt>
                <c:pt idx="1">
                  <c:v>0.7378017391304349</c:v>
                </c:pt>
                <c:pt idx="2">
                  <c:v>0.73509545454545444</c:v>
                </c:pt>
                <c:pt idx="3">
                  <c:v>0.67583217391304362</c:v>
                </c:pt>
                <c:pt idx="4">
                  <c:v>0.77744000000000024</c:v>
                </c:pt>
                <c:pt idx="5">
                  <c:v>0.86400434782608682</c:v>
                </c:pt>
                <c:pt idx="6">
                  <c:v>0.82401391304347826</c:v>
                </c:pt>
                <c:pt idx="7">
                  <c:v>0.83064583333333319</c:v>
                </c:pt>
                <c:pt idx="8">
                  <c:v>0.79621708333333341</c:v>
                </c:pt>
                <c:pt idx="9">
                  <c:v>0.72854749999999979</c:v>
                </c:pt>
                <c:pt idx="10">
                  <c:v>0.79439478260869567</c:v>
                </c:pt>
                <c:pt idx="11">
                  <c:v>0.85102173913043455</c:v>
                </c:pt>
                <c:pt idx="12">
                  <c:v>0.96764869565217393</c:v>
                </c:pt>
                <c:pt idx="13">
                  <c:v>0.75607304347826099</c:v>
                </c:pt>
                <c:pt idx="14">
                  <c:v>0.86530695652173895</c:v>
                </c:pt>
                <c:pt idx="15">
                  <c:v>0.77540130434782617</c:v>
                </c:pt>
                <c:pt idx="16">
                  <c:v>0.77946749999999987</c:v>
                </c:pt>
                <c:pt idx="17">
                  <c:v>0.80806173913043489</c:v>
                </c:pt>
                <c:pt idx="18">
                  <c:v>0.67775869565217384</c:v>
                </c:pt>
                <c:pt idx="19">
                  <c:v>0.45159428571428573</c:v>
                </c:pt>
                <c:pt idx="20">
                  <c:v>0.66810958333333315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A7-46D5-B52B-7F5379B8B033}"/>
            </c:ext>
          </c:extLst>
        </c:ser>
        <c:ser>
          <c:idx val="2"/>
          <c:order val="1"/>
          <c:tx>
            <c:v>Observed</c:v>
          </c:tx>
          <c:spPr>
            <a:solidFill>
              <a:schemeClr val="accent3"/>
            </a:solidFill>
            <a:ln w="25400">
              <a:noFill/>
            </a:ln>
            <a:effectLst/>
          </c:spPr>
          <c:cat>
            <c:numRef>
              <c:extLst>
                <c:ext xmlns:c15="http://schemas.microsoft.com/office/drawing/2012/chart" uri="{02D57815-91ED-43cb-92C2-25804820EDAC}">
                  <c15:fullRef>
                    <c15:sqref>'plotting data'!$M$2:$M$27</c15:sqref>
                  </c15:fullRef>
                </c:ext>
              </c:extLst>
              <c:f>'plotting data'!$M$2:$M$22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'plotting data'!$W$54:$W$79</c15:sqref>
                  </c15:fullRef>
                </c:ext>
              </c:extLst>
              <c:f>'plotting data'!$W$54:$W$74</c:f>
              <c:numCache>
                <c:formatCode>0.00</c:formatCode>
                <c:ptCount val="21"/>
                <c:pt idx="0">
                  <c:v>0.98442394736842109</c:v>
                </c:pt>
                <c:pt idx="1">
                  <c:v>0.52097478260869534</c:v>
                </c:pt>
                <c:pt idx="2">
                  <c:v>0.59735584980237189</c:v>
                </c:pt>
                <c:pt idx="3">
                  <c:v>0.11527565217391289</c:v>
                </c:pt>
                <c:pt idx="4">
                  <c:v>0.26306319999999983</c:v>
                </c:pt>
                <c:pt idx="5">
                  <c:v>0.94236565217391322</c:v>
                </c:pt>
                <c:pt idx="6">
                  <c:v>0.26503733695652154</c:v>
                </c:pt>
                <c:pt idx="7">
                  <c:v>1.1648893666666664</c:v>
                </c:pt>
                <c:pt idx="8">
                  <c:v>1.0756677166666671</c:v>
                </c:pt>
                <c:pt idx="9">
                  <c:v>0.79510750000000063</c:v>
                </c:pt>
                <c:pt idx="10">
                  <c:v>0.50996021739130426</c:v>
                </c:pt>
                <c:pt idx="11">
                  <c:v>0.89827117753623231</c:v>
                </c:pt>
                <c:pt idx="12">
                  <c:v>0.93240880434782625</c:v>
                </c:pt>
                <c:pt idx="13">
                  <c:v>0.51198695652173898</c:v>
                </c:pt>
                <c:pt idx="14">
                  <c:v>0.62617554347826088</c:v>
                </c:pt>
                <c:pt idx="15">
                  <c:v>1.0494020289855066</c:v>
                </c:pt>
                <c:pt idx="16">
                  <c:v>1.1392445833333338</c:v>
                </c:pt>
                <c:pt idx="17">
                  <c:v>0.9838757608695653</c:v>
                </c:pt>
                <c:pt idx="18">
                  <c:v>1.1114296376811597</c:v>
                </c:pt>
                <c:pt idx="19">
                  <c:v>1.1219434415584413</c:v>
                </c:pt>
                <c:pt idx="20">
                  <c:v>0.24475001666666685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8A7-46D5-B52B-7F5379B8B0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8092208"/>
        <c:axId val="628080072"/>
      </c:areaChart>
      <c:lineChart>
        <c:grouping val="standard"/>
        <c:varyColors val="0"/>
        <c:ser>
          <c:idx val="0"/>
          <c:order val="2"/>
          <c:tx>
            <c:v>Natural - Clearest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Lit>
              <c:ptCount val="21"/>
              <c:pt idx="0">
                <c:v>2000</c:v>
              </c:pt>
              <c:pt idx="1">
                <c:v>2001</c:v>
              </c:pt>
              <c:pt idx="2">
                <c:v>2002</c:v>
              </c:pt>
              <c:pt idx="3">
                <c:v>2003</c:v>
              </c:pt>
              <c:pt idx="4">
                <c:v>2004</c:v>
              </c:pt>
              <c:pt idx="5">
                <c:v>2005</c:v>
              </c:pt>
              <c:pt idx="6">
                <c:v>2006</c:v>
              </c:pt>
              <c:pt idx="7">
                <c:v>2007</c:v>
              </c:pt>
              <c:pt idx="8">
                <c:v>2008</c:v>
              </c:pt>
              <c:pt idx="9">
                <c:v>2009</c:v>
              </c:pt>
              <c:pt idx="10">
                <c:v>2010</c:v>
              </c:pt>
              <c:pt idx="11">
                <c:v>2011</c:v>
              </c:pt>
              <c:pt idx="12">
                <c:v>2012</c:v>
              </c:pt>
              <c:pt idx="13">
                <c:v>2013</c:v>
              </c:pt>
              <c:pt idx="14">
                <c:v>2014</c:v>
              </c:pt>
              <c:pt idx="15">
                <c:v>2015</c:v>
              </c:pt>
              <c:pt idx="16">
                <c:v>2016</c:v>
              </c:pt>
              <c:pt idx="17">
                <c:v>2017</c:v>
              </c:pt>
              <c:pt idx="18">
                <c:v>2018</c:v>
              </c:pt>
              <c:pt idx="19">
                <c:v>2019</c:v>
              </c:pt>
              <c:pt idx="20">
                <c:v>2020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'plotting data'!$AG$54:$AG$79</c15:sqref>
                  </c15:fullRef>
                </c:ext>
              </c:extLst>
              <c:f>'plotting data'!$AG$54:$AG$74</c:f>
              <c:numCache>
                <c:formatCode>General</c:formatCode>
                <c:ptCount val="21"/>
                <c:pt idx="0">
                  <c:v>0.57496000000000003</c:v>
                </c:pt>
                <c:pt idx="1">
                  <c:v>0.57496000000000003</c:v>
                </c:pt>
                <c:pt idx="2">
                  <c:v>0.57496000000000003</c:v>
                </c:pt>
                <c:pt idx="3">
                  <c:v>0.57496000000000003</c:v>
                </c:pt>
                <c:pt idx="4">
                  <c:v>0.57496000000000003</c:v>
                </c:pt>
                <c:pt idx="5">
                  <c:v>0.57496000000000003</c:v>
                </c:pt>
                <c:pt idx="6">
                  <c:v>0.57496000000000003</c:v>
                </c:pt>
                <c:pt idx="7">
                  <c:v>0.57496000000000003</c:v>
                </c:pt>
                <c:pt idx="8">
                  <c:v>0.57496000000000003</c:v>
                </c:pt>
                <c:pt idx="9">
                  <c:v>0.57496000000000003</c:v>
                </c:pt>
                <c:pt idx="10">
                  <c:v>0.57496000000000003</c:v>
                </c:pt>
                <c:pt idx="11">
                  <c:v>0.57496000000000003</c:v>
                </c:pt>
                <c:pt idx="12">
                  <c:v>0.57496000000000003</c:v>
                </c:pt>
                <c:pt idx="13">
                  <c:v>0.57496000000000003</c:v>
                </c:pt>
                <c:pt idx="14">
                  <c:v>0.57496000000000003</c:v>
                </c:pt>
                <c:pt idx="15">
                  <c:v>0.57496000000000003</c:v>
                </c:pt>
                <c:pt idx="16">
                  <c:v>0.57496000000000003</c:v>
                </c:pt>
                <c:pt idx="17">
                  <c:v>0.57496000000000003</c:v>
                </c:pt>
                <c:pt idx="18">
                  <c:v>0.57496000000000003</c:v>
                </c:pt>
                <c:pt idx="19">
                  <c:v>0.57496000000000003</c:v>
                </c:pt>
                <c:pt idx="20">
                  <c:v>0.57496000000000003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A7-46D5-B52B-7F5379B8B033}"/>
            </c:ext>
          </c:extLst>
        </c:ser>
        <c:ser>
          <c:idx val="3"/>
          <c:order val="3"/>
          <c:tx>
            <c:v>Natural Routine + Episodic - Most Impaired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strLit>
              <c:ptCount val="21"/>
              <c:pt idx="0">
                <c:v>2000</c:v>
              </c:pt>
              <c:pt idx="1">
                <c:v>2001</c:v>
              </c:pt>
              <c:pt idx="2">
                <c:v>2002</c:v>
              </c:pt>
              <c:pt idx="3">
                <c:v>2003</c:v>
              </c:pt>
              <c:pt idx="4">
                <c:v>2004</c:v>
              </c:pt>
              <c:pt idx="5">
                <c:v>2005</c:v>
              </c:pt>
              <c:pt idx="6">
                <c:v>2006</c:v>
              </c:pt>
              <c:pt idx="7">
                <c:v>2007</c:v>
              </c:pt>
              <c:pt idx="8">
                <c:v>2008</c:v>
              </c:pt>
              <c:pt idx="9">
                <c:v>2009</c:v>
              </c:pt>
              <c:pt idx="10">
                <c:v>2010</c:v>
              </c:pt>
              <c:pt idx="11">
                <c:v>2011</c:v>
              </c:pt>
              <c:pt idx="12">
                <c:v>2012</c:v>
              </c:pt>
              <c:pt idx="13">
                <c:v>2013</c:v>
              </c:pt>
              <c:pt idx="14">
                <c:v>2014</c:v>
              </c:pt>
              <c:pt idx="15">
                <c:v>2015</c:v>
              </c:pt>
              <c:pt idx="16">
                <c:v>2016</c:v>
              </c:pt>
              <c:pt idx="17">
                <c:v>2017</c:v>
              </c:pt>
              <c:pt idx="18">
                <c:v>2018</c:v>
              </c:pt>
              <c:pt idx="19">
                <c:v>2019</c:v>
              </c:pt>
              <c:pt idx="20">
                <c:v>2020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'plotting data'!$AH$54:$AH$79</c15:sqref>
                  </c15:fullRef>
                </c:ext>
              </c:extLst>
              <c:f>'plotting data'!$AH$54:$AH$74</c:f>
              <c:numCache>
                <c:formatCode>General</c:formatCode>
                <c:ptCount val="21"/>
                <c:pt idx="0">
                  <c:v>1.4143399999999999</c:v>
                </c:pt>
                <c:pt idx="1">
                  <c:v>1.4143399999999999</c:v>
                </c:pt>
                <c:pt idx="2">
                  <c:v>1.4143399999999999</c:v>
                </c:pt>
                <c:pt idx="3">
                  <c:v>1.4143399999999999</c:v>
                </c:pt>
                <c:pt idx="4">
                  <c:v>1.4143399999999999</c:v>
                </c:pt>
                <c:pt idx="5">
                  <c:v>1.4143399999999999</c:v>
                </c:pt>
                <c:pt idx="6">
                  <c:v>1.4143399999999999</c:v>
                </c:pt>
                <c:pt idx="7">
                  <c:v>1.4143399999999999</c:v>
                </c:pt>
                <c:pt idx="8">
                  <c:v>1.4143399999999999</c:v>
                </c:pt>
                <c:pt idx="9">
                  <c:v>1.4143399999999999</c:v>
                </c:pt>
                <c:pt idx="10">
                  <c:v>1.4143399999999999</c:v>
                </c:pt>
                <c:pt idx="11">
                  <c:v>1.4143399999999999</c:v>
                </c:pt>
                <c:pt idx="12">
                  <c:v>1.4143399999999999</c:v>
                </c:pt>
                <c:pt idx="13">
                  <c:v>1.4143399999999999</c:v>
                </c:pt>
                <c:pt idx="14">
                  <c:v>1.4143399999999999</c:v>
                </c:pt>
                <c:pt idx="15">
                  <c:v>1.4143399999999999</c:v>
                </c:pt>
                <c:pt idx="16">
                  <c:v>1.4143399999999999</c:v>
                </c:pt>
                <c:pt idx="17">
                  <c:v>1.4143399999999999</c:v>
                </c:pt>
                <c:pt idx="18">
                  <c:v>1.4143399999999999</c:v>
                </c:pt>
                <c:pt idx="19">
                  <c:v>1.4143399999999999</c:v>
                </c:pt>
                <c:pt idx="20">
                  <c:v>1.4143399999999999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A7-46D5-B52B-7F5379B8B0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8092208"/>
        <c:axId val="628080072"/>
      </c:lineChart>
      <c:catAx>
        <c:axId val="6280922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8080072"/>
        <c:crosses val="autoZero"/>
        <c:auto val="1"/>
        <c:lblAlgn val="ctr"/>
        <c:lblOffset val="100"/>
        <c:noMultiLvlLbl val="0"/>
      </c:catAx>
      <c:valAx>
        <c:axId val="628080072"/>
        <c:scaling>
          <c:orientation val="minMax"/>
          <c:max val="9"/>
        </c:scaling>
        <c:delete val="0"/>
        <c:axPos val="l"/>
        <c:majorGridlines>
          <c:spPr>
            <a:ln w="317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600" b="1">
                    <a:solidFill>
                      <a:sysClr val="windowText" lastClr="000000"/>
                    </a:solidFill>
                  </a:rPr>
                  <a:t>Extinction (Mm-1)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out"/>
        <c:minorTickMark val="out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8092208"/>
        <c:crosses val="autoZero"/>
        <c:crossBetween val="between"/>
        <c:majorUnit val="1"/>
        <c:minorUnit val="0.5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legend>
      <c:legendPos val="r"/>
      <c:legendEntry>
        <c:idx val="1"/>
        <c:delete val="1"/>
      </c:legendEntry>
      <c:layout>
        <c:manualLayout>
          <c:xMode val="edge"/>
          <c:yMode val="edge"/>
          <c:x val="0.50798523334430434"/>
          <c:y val="7.9604535455513339E-2"/>
          <c:w val="0.41319907713604204"/>
          <c:h val="0.14224892027092972"/>
        </c:manualLayout>
      </c:layout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502860701989173E-2"/>
          <c:y val="2.4940480192834298E-2"/>
          <c:w val="0.87851857082986995"/>
          <c:h val="0.91684817645204908"/>
        </c:manualLayout>
      </c:layout>
      <c:areaChart>
        <c:grouping val="stacked"/>
        <c:varyColors val="0"/>
        <c:ser>
          <c:idx val="1"/>
          <c:order val="0"/>
          <c:tx>
            <c:strRef>
              <c:f>'plotting data'!$N$1</c:f>
              <c:strCache>
                <c:ptCount val="1"/>
                <c:pt idx="0">
                  <c:v>Low Sulfate Extinction (Mm-1)</c:v>
                </c:pt>
              </c:strCache>
            </c:strRef>
          </c:tx>
          <c:spPr>
            <a:noFill/>
            <a:ln w="25400">
              <a:noFill/>
            </a:ln>
            <a:effectLst/>
          </c:spPr>
          <c:cat>
            <c:numRef>
              <c:extLst>
                <c:ext xmlns:c15="http://schemas.microsoft.com/office/drawing/2012/chart" uri="{02D57815-91ED-43cb-92C2-25804820EDAC}">
                  <c15:fullRef>
                    <c15:sqref>'plotting data'!$M$2:$M$27</c15:sqref>
                  </c15:fullRef>
                </c:ext>
              </c:extLst>
              <c:f>'plotting data'!$M$3:$M$22</c:f>
              <c:numCache>
                <c:formatCode>General</c:formatCode>
                <c:ptCount val="2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'plotting data'!$N$184:$N$209</c15:sqref>
                  </c15:fullRef>
                </c:ext>
              </c:extLst>
              <c:f>'plotting data'!$N$185:$N$204</c:f>
              <c:numCache>
                <c:formatCode>0.00</c:formatCode>
                <c:ptCount val="20"/>
                <c:pt idx="0">
                  <c:v>19.18487318181818</c:v>
                </c:pt>
                <c:pt idx="1">
                  <c:v>21.156806086956522</c:v>
                </c:pt>
                <c:pt idx="2">
                  <c:v>14.084956956521738</c:v>
                </c:pt>
                <c:pt idx="3">
                  <c:v>15.476395833333335</c:v>
                </c:pt>
                <c:pt idx="4">
                  <c:v>19.980746249999999</c:v>
                </c:pt>
                <c:pt idx="5">
                  <c:v>19.278799583333335</c:v>
                </c:pt>
                <c:pt idx="6">
                  <c:v>17.331635217391305</c:v>
                </c:pt>
                <c:pt idx="7">
                  <c:v>15.300302499999999</c:v>
                </c:pt>
                <c:pt idx="8">
                  <c:v>10.988780869565218</c:v>
                </c:pt>
                <c:pt idx="9">
                  <c:v>16.470410416666667</c:v>
                </c:pt>
                <c:pt idx="10">
                  <c:v>12.36273608695652</c:v>
                </c:pt>
                <c:pt idx="11">
                  <c:v>11.224713333333332</c:v>
                </c:pt>
                <c:pt idx="12">
                  <c:v>8.0644495833333352</c:v>
                </c:pt>
                <c:pt idx="13">
                  <c:v>9.6828330434782615</c:v>
                </c:pt>
                <c:pt idx="14">
                  <c:v>5.8387478260869567</c:v>
                </c:pt>
                <c:pt idx="15">
                  <c:v>6.6055554166666672</c:v>
                </c:pt>
                <c:pt idx="16">
                  <c:v>4.9493973913043483</c:v>
                </c:pt>
                <c:pt idx="17">
                  <c:v>5.5900052173913028</c:v>
                </c:pt>
                <c:pt idx="18">
                  <c:v>4.931250454545455</c:v>
                </c:pt>
                <c:pt idx="19">
                  <c:v>4.0922882608695659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3C-4A8E-8C86-EFE856412A83}"/>
            </c:ext>
          </c:extLst>
        </c:ser>
        <c:ser>
          <c:idx val="2"/>
          <c:order val="1"/>
          <c:tx>
            <c:v>Observed</c:v>
          </c:tx>
          <c:spPr>
            <a:solidFill>
              <a:srgbClr val="FFFF00"/>
            </a:solidFill>
            <a:ln w="25400">
              <a:noFill/>
            </a:ln>
            <a:effectLst/>
          </c:spPr>
          <c:cat>
            <c:numRef>
              <c:extLst>
                <c:ext xmlns:c15="http://schemas.microsoft.com/office/drawing/2012/chart" uri="{02D57815-91ED-43cb-92C2-25804820EDAC}">
                  <c15:fullRef>
                    <c15:sqref>'plotting data'!$M$2:$M$27</c15:sqref>
                  </c15:fullRef>
                </c:ext>
              </c:extLst>
              <c:f>'plotting data'!$M$3:$M$22</c:f>
              <c:numCache>
                <c:formatCode>General</c:formatCode>
                <c:ptCount val="2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'plotting data'!$O$184:$O$209</c15:sqref>
                  </c15:fullRef>
                </c:ext>
              </c:extLst>
              <c:f>'plotting data'!$O$185:$O$204</c:f>
              <c:numCache>
                <c:formatCode>0.00</c:formatCode>
                <c:ptCount val="20"/>
                <c:pt idx="0">
                  <c:v>113.10548507905139</c:v>
                </c:pt>
                <c:pt idx="1">
                  <c:v>126.9229776630435</c:v>
                </c:pt>
                <c:pt idx="2">
                  <c:v>110.64458137681159</c:v>
                </c:pt>
                <c:pt idx="3">
                  <c:v>106.76287176666668</c:v>
                </c:pt>
                <c:pt idx="4">
                  <c:v>154.52997335000001</c:v>
                </c:pt>
                <c:pt idx="5">
                  <c:v>115.20817681666669</c:v>
                </c:pt>
                <c:pt idx="6">
                  <c:v>108.23533144927535</c:v>
                </c:pt>
                <c:pt idx="7">
                  <c:v>62.372797500000019</c:v>
                </c:pt>
                <c:pt idx="8">
                  <c:v>52.014163713768106</c:v>
                </c:pt>
                <c:pt idx="9">
                  <c:v>47.33520583333334</c:v>
                </c:pt>
                <c:pt idx="10">
                  <c:v>54.095321829710159</c:v>
                </c:pt>
                <c:pt idx="11">
                  <c:v>28.81766984848484</c:v>
                </c:pt>
                <c:pt idx="12">
                  <c:v>29.466214166666667</c:v>
                </c:pt>
                <c:pt idx="13">
                  <c:v>27.2946911231884</c:v>
                </c:pt>
                <c:pt idx="14">
                  <c:v>25.566240090579711</c:v>
                </c:pt>
                <c:pt idx="15">
                  <c:v>17.406187916666671</c:v>
                </c:pt>
                <c:pt idx="16">
                  <c:v>16.598908442028986</c:v>
                </c:pt>
                <c:pt idx="17">
                  <c:v>14.640477699275364</c:v>
                </c:pt>
                <c:pt idx="18">
                  <c:v>14.641654328063236</c:v>
                </c:pt>
                <c:pt idx="19">
                  <c:v>10.161976739130436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C3C-4A8E-8C86-EFE856412A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8092208"/>
        <c:axId val="628080072"/>
      </c:areaChart>
      <c:lineChart>
        <c:grouping val="standard"/>
        <c:varyColors val="0"/>
        <c:ser>
          <c:idx val="0"/>
          <c:order val="2"/>
          <c:tx>
            <c:v>Natural - Clearest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Lit>
              <c:ptCount val="20"/>
              <c:pt idx="0">
                <c:v>2001</c:v>
              </c:pt>
              <c:pt idx="1">
                <c:v>2002</c:v>
              </c:pt>
              <c:pt idx="2">
                <c:v>2003</c:v>
              </c:pt>
              <c:pt idx="3">
                <c:v>2004</c:v>
              </c:pt>
              <c:pt idx="4">
                <c:v>2005</c:v>
              </c:pt>
              <c:pt idx="5">
                <c:v>2006</c:v>
              </c:pt>
              <c:pt idx="6">
                <c:v>2007</c:v>
              </c:pt>
              <c:pt idx="7">
                <c:v>2008</c:v>
              </c:pt>
              <c:pt idx="8">
                <c:v>2009</c:v>
              </c:pt>
              <c:pt idx="9">
                <c:v>2010</c:v>
              </c:pt>
              <c:pt idx="10">
                <c:v>2011</c:v>
              </c:pt>
              <c:pt idx="11">
                <c:v>2012</c:v>
              </c:pt>
              <c:pt idx="12">
                <c:v>2013</c:v>
              </c:pt>
              <c:pt idx="13">
                <c:v>2014</c:v>
              </c:pt>
              <c:pt idx="14">
                <c:v>2015</c:v>
              </c:pt>
              <c:pt idx="15">
                <c:v>2016</c:v>
              </c:pt>
              <c:pt idx="16">
                <c:v>2017</c:v>
              </c:pt>
              <c:pt idx="17">
                <c:v>2018</c:v>
              </c:pt>
              <c:pt idx="18">
                <c:v>2019</c:v>
              </c:pt>
              <c:pt idx="19">
                <c:v>2020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'plotting data'!$Y$184:$Y$209</c15:sqref>
                  </c15:fullRef>
                </c:ext>
              </c:extLst>
              <c:f>'plotting data'!$Y$185:$Y$204</c:f>
              <c:numCache>
                <c:formatCode>General</c:formatCode>
                <c:ptCount val="20"/>
                <c:pt idx="0">
                  <c:v>0.81288000000000005</c:v>
                </c:pt>
                <c:pt idx="1">
                  <c:v>0.81288000000000005</c:v>
                </c:pt>
                <c:pt idx="2">
                  <c:v>0.81288000000000005</c:v>
                </c:pt>
                <c:pt idx="3">
                  <c:v>0.81288000000000005</c:v>
                </c:pt>
                <c:pt idx="4">
                  <c:v>0.81288000000000005</c:v>
                </c:pt>
                <c:pt idx="5">
                  <c:v>0.81288000000000005</c:v>
                </c:pt>
                <c:pt idx="6">
                  <c:v>0.81288000000000005</c:v>
                </c:pt>
                <c:pt idx="7">
                  <c:v>0.81288000000000005</c:v>
                </c:pt>
                <c:pt idx="8">
                  <c:v>0.81288000000000005</c:v>
                </c:pt>
                <c:pt idx="9">
                  <c:v>0.81288000000000005</c:v>
                </c:pt>
                <c:pt idx="10">
                  <c:v>0.81288000000000005</c:v>
                </c:pt>
                <c:pt idx="11">
                  <c:v>0.81288000000000005</c:v>
                </c:pt>
                <c:pt idx="12">
                  <c:v>0.81288000000000005</c:v>
                </c:pt>
                <c:pt idx="13">
                  <c:v>0.81288000000000005</c:v>
                </c:pt>
                <c:pt idx="14">
                  <c:v>0.81288000000000005</c:v>
                </c:pt>
                <c:pt idx="15">
                  <c:v>0.81288000000000005</c:v>
                </c:pt>
                <c:pt idx="16">
                  <c:v>0.81288000000000005</c:v>
                </c:pt>
                <c:pt idx="17">
                  <c:v>0.81288000000000005</c:v>
                </c:pt>
                <c:pt idx="18">
                  <c:v>0.81288000000000005</c:v>
                </c:pt>
                <c:pt idx="19">
                  <c:v>0.81288000000000005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3C-4A8E-8C86-EFE856412A83}"/>
            </c:ext>
          </c:extLst>
        </c:ser>
        <c:ser>
          <c:idx val="3"/>
          <c:order val="3"/>
          <c:tx>
            <c:v>Natural Routine - Most Impaired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strLit>
              <c:ptCount val="20"/>
              <c:pt idx="0">
                <c:v>2001</c:v>
              </c:pt>
              <c:pt idx="1">
                <c:v>2002</c:v>
              </c:pt>
              <c:pt idx="2">
                <c:v>2003</c:v>
              </c:pt>
              <c:pt idx="3">
                <c:v>2004</c:v>
              </c:pt>
              <c:pt idx="4">
                <c:v>2005</c:v>
              </c:pt>
              <c:pt idx="5">
                <c:v>2006</c:v>
              </c:pt>
              <c:pt idx="6">
                <c:v>2007</c:v>
              </c:pt>
              <c:pt idx="7">
                <c:v>2008</c:v>
              </c:pt>
              <c:pt idx="8">
                <c:v>2009</c:v>
              </c:pt>
              <c:pt idx="9">
                <c:v>2010</c:v>
              </c:pt>
              <c:pt idx="10">
                <c:v>2011</c:v>
              </c:pt>
              <c:pt idx="11">
                <c:v>2012</c:v>
              </c:pt>
              <c:pt idx="12">
                <c:v>2013</c:v>
              </c:pt>
              <c:pt idx="13">
                <c:v>2014</c:v>
              </c:pt>
              <c:pt idx="14">
                <c:v>2015</c:v>
              </c:pt>
              <c:pt idx="15">
                <c:v>2016</c:v>
              </c:pt>
              <c:pt idx="16">
                <c:v>2017</c:v>
              </c:pt>
              <c:pt idx="17">
                <c:v>2018</c:v>
              </c:pt>
              <c:pt idx="18">
                <c:v>2019</c:v>
              </c:pt>
              <c:pt idx="19">
                <c:v>2020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'plotting data'!$Z$184:$Z$209</c15:sqref>
                  </c15:fullRef>
                </c:ext>
              </c:extLst>
              <c:f>'plotting data'!$Z$185:$Z$204</c:f>
              <c:numCache>
                <c:formatCode>General</c:formatCode>
                <c:ptCount val="20"/>
                <c:pt idx="0">
                  <c:v>3.7742800000000001</c:v>
                </c:pt>
                <c:pt idx="1">
                  <c:v>3.7742800000000001</c:v>
                </c:pt>
                <c:pt idx="2">
                  <c:v>3.7742800000000001</c:v>
                </c:pt>
                <c:pt idx="3">
                  <c:v>3.7742800000000001</c:v>
                </c:pt>
                <c:pt idx="4">
                  <c:v>3.7742800000000001</c:v>
                </c:pt>
                <c:pt idx="5">
                  <c:v>3.7742800000000001</c:v>
                </c:pt>
                <c:pt idx="6">
                  <c:v>3.7742800000000001</c:v>
                </c:pt>
                <c:pt idx="7">
                  <c:v>3.7742800000000001</c:v>
                </c:pt>
                <c:pt idx="8">
                  <c:v>3.7742800000000001</c:v>
                </c:pt>
                <c:pt idx="9">
                  <c:v>3.7742800000000001</c:v>
                </c:pt>
                <c:pt idx="10">
                  <c:v>3.7742800000000001</c:v>
                </c:pt>
                <c:pt idx="11">
                  <c:v>3.7742800000000001</c:v>
                </c:pt>
                <c:pt idx="12">
                  <c:v>3.7742800000000001</c:v>
                </c:pt>
                <c:pt idx="13">
                  <c:v>3.7742800000000001</c:v>
                </c:pt>
                <c:pt idx="14">
                  <c:v>3.7742800000000001</c:v>
                </c:pt>
                <c:pt idx="15">
                  <c:v>3.7742800000000001</c:v>
                </c:pt>
                <c:pt idx="16">
                  <c:v>3.7742800000000001</c:v>
                </c:pt>
                <c:pt idx="17">
                  <c:v>3.7742800000000001</c:v>
                </c:pt>
                <c:pt idx="18">
                  <c:v>3.7742800000000001</c:v>
                </c:pt>
                <c:pt idx="19">
                  <c:v>3.7742800000000001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3C-4A8E-8C86-EFE856412A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8092208"/>
        <c:axId val="628080072"/>
      </c:lineChart>
      <c:catAx>
        <c:axId val="6280922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8080072"/>
        <c:crosses val="autoZero"/>
        <c:auto val="1"/>
        <c:lblAlgn val="ctr"/>
        <c:lblOffset val="100"/>
        <c:noMultiLvlLbl val="0"/>
      </c:catAx>
      <c:valAx>
        <c:axId val="628080072"/>
        <c:scaling>
          <c:orientation val="minMax"/>
          <c:max val="195"/>
          <c:min val="0"/>
        </c:scaling>
        <c:delete val="0"/>
        <c:axPos val="l"/>
        <c:majorGridlines>
          <c:spPr>
            <a:ln w="317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600" b="1">
                    <a:solidFill>
                      <a:sysClr val="windowText" lastClr="000000"/>
                    </a:solidFill>
                  </a:rPr>
                  <a:t>Extinction (Mm-1)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out"/>
        <c:minorTickMark val="out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8092208"/>
        <c:crosses val="autoZero"/>
        <c:crossBetween val="between"/>
        <c:majorUnit val="10"/>
        <c:minorUnit val="5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legend>
      <c:legendPos val="r"/>
      <c:legendEntry>
        <c:idx val="1"/>
        <c:delete val="1"/>
      </c:legendEntry>
      <c:layout>
        <c:manualLayout>
          <c:xMode val="edge"/>
          <c:yMode val="edge"/>
          <c:x val="0.57697621591788883"/>
          <c:y val="7.9604535455513339E-2"/>
          <c:w val="0.34420809456245754"/>
          <c:h val="0.12609868493211657"/>
        </c:manualLayout>
      </c:layout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502860701989173E-2"/>
          <c:y val="2.4940480192834298E-2"/>
          <c:w val="0.87851857082986995"/>
          <c:h val="0.91684817645204908"/>
        </c:manualLayout>
      </c:layout>
      <c:areaChart>
        <c:grouping val="stacked"/>
        <c:varyColors val="0"/>
        <c:ser>
          <c:idx val="1"/>
          <c:order val="0"/>
          <c:tx>
            <c:strRef>
              <c:f>'plotting data'!$R$1</c:f>
              <c:strCache>
                <c:ptCount val="1"/>
                <c:pt idx="0">
                  <c:v>Low Organic Carbon Mass Extinction (Mm-1)</c:v>
                </c:pt>
              </c:strCache>
            </c:strRef>
          </c:tx>
          <c:spPr>
            <a:noFill/>
            <a:ln w="25400">
              <a:noFill/>
            </a:ln>
            <a:effectLst/>
          </c:spPr>
          <c:cat>
            <c:numRef>
              <c:extLst>
                <c:ext xmlns:c15="http://schemas.microsoft.com/office/drawing/2012/chart" uri="{02D57815-91ED-43cb-92C2-25804820EDAC}">
                  <c15:fullRef>
                    <c15:sqref>'plotting data'!$M$2:$M$27</c15:sqref>
                  </c15:fullRef>
                </c:ext>
              </c:extLst>
              <c:f>'plotting data'!$M$2:$M$22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'plotting data'!$R$2:$R$27</c15:sqref>
                  </c15:fullRef>
                </c:ext>
              </c:extLst>
              <c:f>'plotting data'!$R$2:$R$22</c:f>
              <c:numCache>
                <c:formatCode>0.00</c:formatCode>
                <c:ptCount val="21"/>
                <c:pt idx="0">
                  <c:v>2.2072560000000001</c:v>
                </c:pt>
                <c:pt idx="1">
                  <c:v>1.8168150000000003</c:v>
                </c:pt>
                <c:pt idx="2">
                  <c:v>2.4589991666666662</c:v>
                </c:pt>
                <c:pt idx="3">
                  <c:v>2.0936791666666665</c:v>
                </c:pt>
                <c:pt idx="4">
                  <c:v>2.6046212499999997</c:v>
                </c:pt>
                <c:pt idx="5">
                  <c:v>1.8037729166666667</c:v>
                </c:pt>
                <c:pt idx="6">
                  <c:v>2.0078416666666663</c:v>
                </c:pt>
                <c:pt idx="7">
                  <c:v>2.3376916666666658</c:v>
                </c:pt>
                <c:pt idx="8">
                  <c:v>1.9764079166666668</c:v>
                </c:pt>
                <c:pt idx="9">
                  <c:v>1.5386983333333333</c:v>
                </c:pt>
                <c:pt idx="10">
                  <c:v>1.6922437499999994</c:v>
                </c:pt>
                <c:pt idx="11">
                  <c:v>1.8658024999999998</c:v>
                </c:pt>
                <c:pt idx="12">
                  <c:v>2.0322162500000003</c:v>
                </c:pt>
                <c:pt idx="13">
                  <c:v>1.2330973913043479</c:v>
                </c:pt>
                <c:pt idx="14">
                  <c:v>1.5714595652173913</c:v>
                </c:pt>
                <c:pt idx="15">
                  <c:v>1.4612521739130435</c:v>
                </c:pt>
                <c:pt idx="16">
                  <c:v>1.5918533333333329</c:v>
                </c:pt>
                <c:pt idx="17">
                  <c:v>2.3468630434782605</c:v>
                </c:pt>
                <c:pt idx="18">
                  <c:v>1.4215304545454543</c:v>
                </c:pt>
                <c:pt idx="19">
                  <c:v>1.5758342857142857</c:v>
                </c:pt>
                <c:pt idx="20">
                  <c:v>1.7289595833333333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AC-4309-B2D5-6963D31D1CCC}"/>
            </c:ext>
          </c:extLst>
        </c:ser>
        <c:ser>
          <c:idx val="4"/>
          <c:order val="1"/>
          <c:tx>
            <c:strRef>
              <c:f>'plotting data'!$T$1</c:f>
              <c:strCache>
                <c:ptCount val="1"/>
                <c:pt idx="0">
                  <c:v>Low Light Absorbing Carbon Extinction (Mm-1)</c:v>
                </c:pt>
              </c:strCache>
            </c:strRef>
          </c:tx>
          <c:spPr>
            <a:noFill/>
            <a:ln>
              <a:noFill/>
            </a:ln>
            <a:effectLst/>
          </c:spPr>
          <c:cat>
            <c:numRef>
              <c:extLst>
                <c:ext xmlns:c15="http://schemas.microsoft.com/office/drawing/2012/chart" uri="{02D57815-91ED-43cb-92C2-25804820EDAC}">
                  <c15:fullRef>
                    <c15:sqref>'plotting data'!$M$2:$M$27</c15:sqref>
                  </c15:fullRef>
                </c:ext>
              </c:extLst>
              <c:f>'plotting data'!$M$2:$M$22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'plotting data'!$T$2:$T$27</c15:sqref>
                  </c15:fullRef>
                </c:ext>
              </c:extLst>
              <c:f>'plotting data'!$T$2:$T$22</c:f>
              <c:numCache>
                <c:formatCode>0.00</c:formatCode>
                <c:ptCount val="21"/>
                <c:pt idx="0">
                  <c:v>1.0976999999999999</c:v>
                </c:pt>
                <c:pt idx="1">
                  <c:v>0.85883333333333345</c:v>
                </c:pt>
                <c:pt idx="2">
                  <c:v>0.85629166666666678</c:v>
                </c:pt>
                <c:pt idx="3">
                  <c:v>0.78250000000000008</c:v>
                </c:pt>
                <c:pt idx="4">
                  <c:v>0.75229166666666691</c:v>
                </c:pt>
                <c:pt idx="5">
                  <c:v>0.77504166666666663</c:v>
                </c:pt>
                <c:pt idx="6">
                  <c:v>0.90633333333333332</c:v>
                </c:pt>
                <c:pt idx="7">
                  <c:v>0.7633333333333332</c:v>
                </c:pt>
                <c:pt idx="8">
                  <c:v>0.57162499999999994</c:v>
                </c:pt>
                <c:pt idx="9">
                  <c:v>0.46162500000000001</c:v>
                </c:pt>
                <c:pt idx="10">
                  <c:v>0.5003749999999999</c:v>
                </c:pt>
                <c:pt idx="11">
                  <c:v>0.54200000000000015</c:v>
                </c:pt>
                <c:pt idx="12">
                  <c:v>0.61175000000000002</c:v>
                </c:pt>
                <c:pt idx="13">
                  <c:v>0.30734782608695649</c:v>
                </c:pt>
                <c:pt idx="14">
                  <c:v>0.36700000000000005</c:v>
                </c:pt>
                <c:pt idx="15">
                  <c:v>0.24840000000000001</c:v>
                </c:pt>
                <c:pt idx="16">
                  <c:v>0.35224166666666662</c:v>
                </c:pt>
                <c:pt idx="17">
                  <c:v>0.67532173913043481</c:v>
                </c:pt>
                <c:pt idx="18">
                  <c:v>0.50643636363636357</c:v>
                </c:pt>
                <c:pt idx="19">
                  <c:v>0.43327619047619031</c:v>
                </c:pt>
                <c:pt idx="20">
                  <c:v>0.57849583333333332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BAC-4309-B2D5-6963D31D1CCC}"/>
            </c:ext>
          </c:extLst>
        </c:ser>
        <c:ser>
          <c:idx val="2"/>
          <c:order val="2"/>
          <c:tx>
            <c:v>Observed - OCM</c:v>
          </c:tx>
          <c:spPr>
            <a:solidFill>
              <a:schemeClr val="accent6"/>
            </a:solidFill>
            <a:ln w="25400">
              <a:noFill/>
            </a:ln>
            <a:effectLst/>
          </c:spPr>
          <c:cat>
            <c:numRef>
              <c:extLst>
                <c:ext xmlns:c15="http://schemas.microsoft.com/office/drawing/2012/chart" uri="{02D57815-91ED-43cb-92C2-25804820EDAC}">
                  <c15:fullRef>
                    <c15:sqref>'plotting data'!$M$2:$M$27</c15:sqref>
                  </c15:fullRef>
                </c:ext>
              </c:extLst>
              <c:f>'plotting data'!$M$2:$M$22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'plotting data'!$S$2:$S$27</c15:sqref>
                  </c15:fullRef>
                </c:ext>
              </c:extLst>
              <c:f>'plotting data'!$S$2:$S$22</c:f>
              <c:numCache>
                <c:formatCode>0.00</c:formatCode>
                <c:ptCount val="21"/>
                <c:pt idx="0">
                  <c:v>5.0894906666666673</c:v>
                </c:pt>
                <c:pt idx="1">
                  <c:v>8.0189318000000007</c:v>
                </c:pt>
                <c:pt idx="2">
                  <c:v>6.8706308333333315</c:v>
                </c:pt>
                <c:pt idx="3">
                  <c:v>8.2773875000000015</c:v>
                </c:pt>
                <c:pt idx="4">
                  <c:v>4.6509007499999999</c:v>
                </c:pt>
                <c:pt idx="5">
                  <c:v>5.2198922833333334</c:v>
                </c:pt>
                <c:pt idx="6">
                  <c:v>5.0760833333333331</c:v>
                </c:pt>
                <c:pt idx="7">
                  <c:v>5.5894525000000002</c:v>
                </c:pt>
                <c:pt idx="8">
                  <c:v>4.8084668833333328</c:v>
                </c:pt>
                <c:pt idx="9">
                  <c:v>4.0005336666666649</c:v>
                </c:pt>
                <c:pt idx="10">
                  <c:v>6.2057866666666683</c:v>
                </c:pt>
                <c:pt idx="11">
                  <c:v>5.1591602999999999</c:v>
                </c:pt>
                <c:pt idx="12">
                  <c:v>3.763340949999999</c:v>
                </c:pt>
                <c:pt idx="13">
                  <c:v>3.5593438586956516</c:v>
                </c:pt>
                <c:pt idx="14">
                  <c:v>3.8163233514492747</c:v>
                </c:pt>
                <c:pt idx="15">
                  <c:v>6.2375503260869571</c:v>
                </c:pt>
                <c:pt idx="16">
                  <c:v>4.1086516666666677</c:v>
                </c:pt>
                <c:pt idx="17">
                  <c:v>4.6741198731884062</c:v>
                </c:pt>
                <c:pt idx="18">
                  <c:v>3.5788791106719371</c:v>
                </c:pt>
                <c:pt idx="19">
                  <c:v>4.9661411688311681</c:v>
                </c:pt>
                <c:pt idx="20">
                  <c:v>3.3845060166666663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BAC-4309-B2D5-6963D31D1CCC}"/>
            </c:ext>
          </c:extLst>
        </c:ser>
        <c:ser>
          <c:idx val="5"/>
          <c:order val="3"/>
          <c:tx>
            <c:v>Observed - LAC</c:v>
          </c:tx>
          <c:spPr>
            <a:solidFill>
              <a:schemeClr val="tx1">
                <a:lumMod val="50000"/>
                <a:lumOff val="50000"/>
              </a:schemeClr>
            </a:solidFill>
            <a:ln>
              <a:noFill/>
            </a:ln>
            <a:effectLst/>
          </c:spPr>
          <c:cat>
            <c:numRef>
              <c:extLst>
                <c:ext xmlns:c15="http://schemas.microsoft.com/office/drawing/2012/chart" uri="{02D57815-91ED-43cb-92C2-25804820EDAC}">
                  <c15:fullRef>
                    <c15:sqref>'plotting data'!$M$2:$M$27</c15:sqref>
                  </c15:fullRef>
                </c:ext>
              </c:extLst>
              <c:f>'plotting data'!$M$2:$M$22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'plotting data'!$U$2:$U$27</c15:sqref>
                  </c15:fullRef>
                </c:ext>
              </c:extLst>
              <c:f>'plotting data'!$U$2:$U$22</c:f>
              <c:numCache>
                <c:formatCode>0.00</c:formatCode>
                <c:ptCount val="21"/>
                <c:pt idx="0">
                  <c:v>3.0543476190476193</c:v>
                </c:pt>
                <c:pt idx="1">
                  <c:v>3.1816866666666663</c:v>
                </c:pt>
                <c:pt idx="2">
                  <c:v>2.8668283333333333</c:v>
                </c:pt>
                <c:pt idx="3">
                  <c:v>3.5040833333333326</c:v>
                </c:pt>
                <c:pt idx="4">
                  <c:v>2.527508333333333</c:v>
                </c:pt>
                <c:pt idx="5">
                  <c:v>2.9499183333333332</c:v>
                </c:pt>
                <c:pt idx="6">
                  <c:v>2.6266666666666674</c:v>
                </c:pt>
                <c:pt idx="7">
                  <c:v>2.4986249999999997</c:v>
                </c:pt>
                <c:pt idx="8">
                  <c:v>1.6972549999999997</c:v>
                </c:pt>
                <c:pt idx="9">
                  <c:v>1.7787749999999998</c:v>
                </c:pt>
                <c:pt idx="10">
                  <c:v>1.9848333333333339</c:v>
                </c:pt>
                <c:pt idx="11">
                  <c:v>1.9193520000000004</c:v>
                </c:pt>
                <c:pt idx="12">
                  <c:v>1.3975700000000006</c:v>
                </c:pt>
                <c:pt idx="13">
                  <c:v>1.59269384057971</c:v>
                </c:pt>
                <c:pt idx="14">
                  <c:v>1.5183333333333335</c:v>
                </c:pt>
                <c:pt idx="15">
                  <c:v>1.7858958333333337</c:v>
                </c:pt>
                <c:pt idx="16">
                  <c:v>1.2025083333333337</c:v>
                </c:pt>
                <c:pt idx="17">
                  <c:v>1.0740990942028987</c:v>
                </c:pt>
                <c:pt idx="18">
                  <c:v>1.4338505928853753</c:v>
                </c:pt>
                <c:pt idx="19">
                  <c:v>1.7961010822510819</c:v>
                </c:pt>
                <c:pt idx="20">
                  <c:v>1.0616801666666671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BAC-4309-B2D5-6963D31D1C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8092208"/>
        <c:axId val="628080072"/>
      </c:areaChart>
      <c:lineChart>
        <c:grouping val="standard"/>
        <c:varyColors val="0"/>
        <c:ser>
          <c:idx val="0"/>
          <c:order val="4"/>
          <c:tx>
            <c:v>Natural (OCM+LAC) - Clearest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Lit>
              <c:ptCount val="21"/>
              <c:pt idx="0">
                <c:v>2000</c:v>
              </c:pt>
              <c:pt idx="1">
                <c:v>2001</c:v>
              </c:pt>
              <c:pt idx="2">
                <c:v>2002</c:v>
              </c:pt>
              <c:pt idx="3">
                <c:v>2003</c:v>
              </c:pt>
              <c:pt idx="4">
                <c:v>2004</c:v>
              </c:pt>
              <c:pt idx="5">
                <c:v>2005</c:v>
              </c:pt>
              <c:pt idx="6">
                <c:v>2006</c:v>
              </c:pt>
              <c:pt idx="7">
                <c:v>2007</c:v>
              </c:pt>
              <c:pt idx="8">
                <c:v>2008</c:v>
              </c:pt>
              <c:pt idx="9">
                <c:v>2009</c:v>
              </c:pt>
              <c:pt idx="10">
                <c:v>2010</c:v>
              </c:pt>
              <c:pt idx="11">
                <c:v>2011</c:v>
              </c:pt>
              <c:pt idx="12">
                <c:v>2012</c:v>
              </c:pt>
              <c:pt idx="13">
                <c:v>2013</c:v>
              </c:pt>
              <c:pt idx="14">
                <c:v>2014</c:v>
              </c:pt>
              <c:pt idx="15">
                <c:v>2015</c:v>
              </c:pt>
              <c:pt idx="16">
                <c:v>2016</c:v>
              </c:pt>
              <c:pt idx="17">
                <c:v>2017</c:v>
              </c:pt>
              <c:pt idx="18">
                <c:v>2018</c:v>
              </c:pt>
              <c:pt idx="19">
                <c:v>2019</c:v>
              </c:pt>
              <c:pt idx="20">
                <c:v>2020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'plotting data'!$AI$2:$AI$27</c15:sqref>
                  </c15:fullRef>
                </c:ext>
              </c:extLst>
              <c:f>'plotting data'!$AI$2:$AI$22</c:f>
              <c:numCache>
                <c:formatCode>General</c:formatCode>
                <c:ptCount val="21"/>
                <c:pt idx="0">
                  <c:v>2.0840100000000001</c:v>
                </c:pt>
                <c:pt idx="1">
                  <c:v>2.0840100000000001</c:v>
                </c:pt>
                <c:pt idx="2">
                  <c:v>2.0840100000000001</c:v>
                </c:pt>
                <c:pt idx="3">
                  <c:v>2.0840100000000001</c:v>
                </c:pt>
                <c:pt idx="4">
                  <c:v>2.0840100000000001</c:v>
                </c:pt>
                <c:pt idx="5">
                  <c:v>2.0840100000000001</c:v>
                </c:pt>
                <c:pt idx="6">
                  <c:v>2.0840100000000001</c:v>
                </c:pt>
                <c:pt idx="7">
                  <c:v>2.0840100000000001</c:v>
                </c:pt>
                <c:pt idx="8">
                  <c:v>2.0840100000000001</c:v>
                </c:pt>
                <c:pt idx="9">
                  <c:v>2.0840100000000001</c:v>
                </c:pt>
                <c:pt idx="10">
                  <c:v>2.0840100000000001</c:v>
                </c:pt>
                <c:pt idx="11">
                  <c:v>2.0840100000000001</c:v>
                </c:pt>
                <c:pt idx="12">
                  <c:v>2.0840100000000001</c:v>
                </c:pt>
                <c:pt idx="13">
                  <c:v>2.0840100000000001</c:v>
                </c:pt>
                <c:pt idx="14">
                  <c:v>2.0840100000000001</c:v>
                </c:pt>
                <c:pt idx="15">
                  <c:v>2.0840100000000001</c:v>
                </c:pt>
                <c:pt idx="16">
                  <c:v>2.0840100000000001</c:v>
                </c:pt>
                <c:pt idx="17">
                  <c:v>2.0840100000000001</c:v>
                </c:pt>
                <c:pt idx="18">
                  <c:v>2.0840100000000001</c:v>
                </c:pt>
                <c:pt idx="19">
                  <c:v>2.0840100000000001</c:v>
                </c:pt>
                <c:pt idx="20">
                  <c:v>2.0840100000000001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BAC-4309-B2D5-6963D31D1CCC}"/>
            </c:ext>
          </c:extLst>
        </c:ser>
        <c:ser>
          <c:idx val="3"/>
          <c:order val="5"/>
          <c:tx>
            <c:v>Natural Routine + Episodic (OCM+LAC) - Most Impaired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strLit>
              <c:ptCount val="21"/>
              <c:pt idx="0">
                <c:v>2000</c:v>
              </c:pt>
              <c:pt idx="1">
                <c:v>2001</c:v>
              </c:pt>
              <c:pt idx="2">
                <c:v>2002</c:v>
              </c:pt>
              <c:pt idx="3">
                <c:v>2003</c:v>
              </c:pt>
              <c:pt idx="4">
                <c:v>2004</c:v>
              </c:pt>
              <c:pt idx="5">
                <c:v>2005</c:v>
              </c:pt>
              <c:pt idx="6">
                <c:v>2006</c:v>
              </c:pt>
              <c:pt idx="7">
                <c:v>2007</c:v>
              </c:pt>
              <c:pt idx="8">
                <c:v>2008</c:v>
              </c:pt>
              <c:pt idx="9">
                <c:v>2009</c:v>
              </c:pt>
              <c:pt idx="10">
                <c:v>2010</c:v>
              </c:pt>
              <c:pt idx="11">
                <c:v>2011</c:v>
              </c:pt>
              <c:pt idx="12">
                <c:v>2012</c:v>
              </c:pt>
              <c:pt idx="13">
                <c:v>2013</c:v>
              </c:pt>
              <c:pt idx="14">
                <c:v>2014</c:v>
              </c:pt>
              <c:pt idx="15">
                <c:v>2015</c:v>
              </c:pt>
              <c:pt idx="16">
                <c:v>2016</c:v>
              </c:pt>
              <c:pt idx="17">
                <c:v>2017</c:v>
              </c:pt>
              <c:pt idx="18">
                <c:v>2018</c:v>
              </c:pt>
              <c:pt idx="19">
                <c:v>2019</c:v>
              </c:pt>
              <c:pt idx="20">
                <c:v>2020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'plotting data'!$AJ$2:$AJ$27</c15:sqref>
                  </c15:fullRef>
                </c:ext>
              </c:extLst>
              <c:f>'plotting data'!$AJ$2:$AJ$22</c:f>
              <c:numCache>
                <c:formatCode>General</c:formatCode>
                <c:ptCount val="21"/>
                <c:pt idx="0">
                  <c:v>8.1969499999999993</c:v>
                </c:pt>
                <c:pt idx="1">
                  <c:v>8.1969499999999993</c:v>
                </c:pt>
                <c:pt idx="2">
                  <c:v>8.1969499999999993</c:v>
                </c:pt>
                <c:pt idx="3">
                  <c:v>8.1969499999999993</c:v>
                </c:pt>
                <c:pt idx="4">
                  <c:v>8.1969499999999993</c:v>
                </c:pt>
                <c:pt idx="5">
                  <c:v>8.1969499999999993</c:v>
                </c:pt>
                <c:pt idx="6">
                  <c:v>8.1969499999999993</c:v>
                </c:pt>
                <c:pt idx="7">
                  <c:v>8.1969499999999993</c:v>
                </c:pt>
                <c:pt idx="8">
                  <c:v>8.1969499999999993</c:v>
                </c:pt>
                <c:pt idx="9">
                  <c:v>8.1969499999999993</c:v>
                </c:pt>
                <c:pt idx="10">
                  <c:v>8.1969499999999993</c:v>
                </c:pt>
                <c:pt idx="11">
                  <c:v>8.1969499999999993</c:v>
                </c:pt>
                <c:pt idx="12">
                  <c:v>8.1969499999999993</c:v>
                </c:pt>
                <c:pt idx="13">
                  <c:v>8.1969499999999993</c:v>
                </c:pt>
                <c:pt idx="14">
                  <c:v>8.1969499999999993</c:v>
                </c:pt>
                <c:pt idx="15">
                  <c:v>8.1969499999999993</c:v>
                </c:pt>
                <c:pt idx="16">
                  <c:v>8.1969499999999993</c:v>
                </c:pt>
                <c:pt idx="17">
                  <c:v>8.1969499999999993</c:v>
                </c:pt>
                <c:pt idx="18">
                  <c:v>8.1969499999999993</c:v>
                </c:pt>
                <c:pt idx="19">
                  <c:v>8.1969499999999993</c:v>
                </c:pt>
                <c:pt idx="20">
                  <c:v>8.1969499999999993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BAC-4309-B2D5-6963D31D1C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8092208"/>
        <c:axId val="628080072"/>
      </c:lineChart>
      <c:catAx>
        <c:axId val="6280922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8080072"/>
        <c:crosses val="autoZero"/>
        <c:auto val="1"/>
        <c:lblAlgn val="ctr"/>
        <c:lblOffset val="100"/>
        <c:noMultiLvlLbl val="0"/>
      </c:catAx>
      <c:valAx>
        <c:axId val="628080072"/>
        <c:scaling>
          <c:orientation val="minMax"/>
          <c:max val="25"/>
        </c:scaling>
        <c:delete val="0"/>
        <c:axPos val="l"/>
        <c:majorGridlines>
          <c:spPr>
            <a:ln w="317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600" b="1">
                    <a:solidFill>
                      <a:sysClr val="windowText" lastClr="000000"/>
                    </a:solidFill>
                  </a:rPr>
                  <a:t>Extinction (Mm-1)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out"/>
        <c:minorTickMark val="out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8092208"/>
        <c:crosses val="autoZero"/>
        <c:crossBetween val="between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legend>
      <c:legendPos val="r"/>
      <c:legendEntry>
        <c:idx val="2"/>
        <c:delete val="1"/>
      </c:legendEntry>
      <c:legendEntry>
        <c:idx val="3"/>
        <c:delete val="1"/>
      </c:legendEntry>
      <c:layout>
        <c:manualLayout>
          <c:xMode val="edge"/>
          <c:yMode val="edge"/>
          <c:x val="0.62680106530801294"/>
          <c:y val="4.5203983007178705E-2"/>
          <c:w val="0.32614960629921258"/>
          <c:h val="0.24698990460682621"/>
        </c:manualLayout>
      </c:layout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502860701989173E-2"/>
          <c:y val="2.4940480192834298E-2"/>
          <c:w val="0.87851857082986995"/>
          <c:h val="0.91684817645204908"/>
        </c:manualLayout>
      </c:layout>
      <c:areaChart>
        <c:grouping val="stacked"/>
        <c:varyColors val="0"/>
        <c:ser>
          <c:idx val="1"/>
          <c:order val="0"/>
          <c:tx>
            <c:strRef>
              <c:f>'plotting data'!$P$1</c:f>
              <c:strCache>
                <c:ptCount val="1"/>
                <c:pt idx="0">
                  <c:v>Low Nitrate Extinction (Mm-1)</c:v>
                </c:pt>
              </c:strCache>
            </c:strRef>
          </c:tx>
          <c:spPr>
            <a:noFill/>
            <a:ln w="25400">
              <a:noFill/>
            </a:ln>
            <a:effectLst/>
          </c:spPr>
          <c:cat>
            <c:numRef>
              <c:extLst>
                <c:ext xmlns:c15="http://schemas.microsoft.com/office/drawing/2012/chart" uri="{02D57815-91ED-43cb-92C2-25804820EDAC}">
                  <c15:fullRef>
                    <c15:sqref>'plotting data'!$M$2:$M$27</c15:sqref>
                  </c15:fullRef>
                </c:ext>
              </c:extLst>
              <c:f>'plotting data'!$M$3:$M$22</c:f>
              <c:numCache>
                <c:formatCode>General</c:formatCode>
                <c:ptCount val="2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'plotting data'!$P$184:$P$209</c15:sqref>
                  </c15:fullRef>
                </c:ext>
              </c:extLst>
              <c:f>'plotting data'!$P$185:$P$204</c:f>
              <c:numCache>
                <c:formatCode>0.00</c:formatCode>
                <c:ptCount val="20"/>
                <c:pt idx="0">
                  <c:v>3.2609245454545457</c:v>
                </c:pt>
                <c:pt idx="1">
                  <c:v>4.9388082608695649</c:v>
                </c:pt>
                <c:pt idx="2">
                  <c:v>3.8127834782608701</c:v>
                </c:pt>
                <c:pt idx="3">
                  <c:v>2.9258437500000003</c:v>
                </c:pt>
                <c:pt idx="4">
                  <c:v>4.2810633333333339</c:v>
                </c:pt>
                <c:pt idx="5">
                  <c:v>3.4986262499999996</c:v>
                </c:pt>
                <c:pt idx="6">
                  <c:v>3.2157317391304345</c:v>
                </c:pt>
                <c:pt idx="7">
                  <c:v>3.0229458333333334</c:v>
                </c:pt>
                <c:pt idx="8">
                  <c:v>2.2523339130434783</c:v>
                </c:pt>
                <c:pt idx="9">
                  <c:v>3.0192237500000005</c:v>
                </c:pt>
                <c:pt idx="10">
                  <c:v>1.869228695652174</c:v>
                </c:pt>
                <c:pt idx="11">
                  <c:v>2.3929552380952379</c:v>
                </c:pt>
                <c:pt idx="12">
                  <c:v>1.7259233333333335</c:v>
                </c:pt>
                <c:pt idx="13">
                  <c:v>1.5492469565217388</c:v>
                </c:pt>
                <c:pt idx="14">
                  <c:v>1.7648734782608695</c:v>
                </c:pt>
                <c:pt idx="15">
                  <c:v>1.9721895833333332</c:v>
                </c:pt>
                <c:pt idx="16">
                  <c:v>1.4939991304347831</c:v>
                </c:pt>
                <c:pt idx="17">
                  <c:v>1.105660869565217</c:v>
                </c:pt>
                <c:pt idx="18">
                  <c:v>1.4294054545454542</c:v>
                </c:pt>
                <c:pt idx="19">
                  <c:v>1.1485556521739131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C7-4E35-B6AC-16EA719C5FCD}"/>
            </c:ext>
          </c:extLst>
        </c:ser>
        <c:ser>
          <c:idx val="2"/>
          <c:order val="1"/>
          <c:tx>
            <c:v>Observed</c:v>
          </c:tx>
          <c:spPr>
            <a:solidFill>
              <a:schemeClr val="accent2"/>
            </a:solidFill>
            <a:ln w="25400">
              <a:noFill/>
            </a:ln>
            <a:effectLst/>
          </c:spPr>
          <c:cat>
            <c:numRef>
              <c:extLst>
                <c:ext xmlns:c15="http://schemas.microsoft.com/office/drawing/2012/chart" uri="{02D57815-91ED-43cb-92C2-25804820EDAC}">
                  <c15:fullRef>
                    <c15:sqref>'plotting data'!$M$2:$M$27</c15:sqref>
                  </c15:fullRef>
                </c:ext>
              </c:extLst>
              <c:f>'plotting data'!$M$3:$M$22</c:f>
              <c:numCache>
                <c:formatCode>General</c:formatCode>
                <c:ptCount val="2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'plotting data'!$Q$184:$Q$209</c15:sqref>
                  </c15:fullRef>
                </c:ext>
              </c:extLst>
              <c:f>'plotting data'!$Q$185:$Q$204</c:f>
              <c:numCache>
                <c:formatCode>0.00</c:formatCode>
                <c:ptCount val="20"/>
                <c:pt idx="0">
                  <c:v>3.9518015415019772</c:v>
                </c:pt>
                <c:pt idx="1">
                  <c:v>0.8570703442028984</c:v>
                </c:pt>
                <c:pt idx="2">
                  <c:v>1.0673856884057975</c:v>
                </c:pt>
                <c:pt idx="3">
                  <c:v>0.69660145000000062</c:v>
                </c:pt>
                <c:pt idx="4">
                  <c:v>0.48381493333333347</c:v>
                </c:pt>
                <c:pt idx="5">
                  <c:v>0.57648544999999984</c:v>
                </c:pt>
                <c:pt idx="6">
                  <c:v>0.45556492753623345</c:v>
                </c:pt>
                <c:pt idx="7">
                  <c:v>1.082934583333333</c:v>
                </c:pt>
                <c:pt idx="8">
                  <c:v>0.342325253623188</c:v>
                </c:pt>
                <c:pt idx="9">
                  <c:v>1.7278829166666667</c:v>
                </c:pt>
                <c:pt idx="10">
                  <c:v>3.7144879710144929</c:v>
                </c:pt>
                <c:pt idx="11">
                  <c:v>1.8106552164502161</c:v>
                </c:pt>
                <c:pt idx="12">
                  <c:v>2.0855929166666671</c:v>
                </c:pt>
                <c:pt idx="13">
                  <c:v>7.3063809601449279</c:v>
                </c:pt>
                <c:pt idx="14">
                  <c:v>3.4781681884057969</c:v>
                </c:pt>
                <c:pt idx="15">
                  <c:v>4.1893487499999997</c:v>
                </c:pt>
                <c:pt idx="16">
                  <c:v>4.5059450362318838</c:v>
                </c:pt>
                <c:pt idx="17">
                  <c:v>8.4775928804347842</c:v>
                </c:pt>
                <c:pt idx="18">
                  <c:v>3.3033941106719378</c:v>
                </c:pt>
                <c:pt idx="19">
                  <c:v>5.0433543478260878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FC7-4E35-B6AC-16EA719C5F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8092208"/>
        <c:axId val="628080072"/>
      </c:areaChart>
      <c:lineChart>
        <c:grouping val="standard"/>
        <c:varyColors val="0"/>
        <c:ser>
          <c:idx val="0"/>
          <c:order val="2"/>
          <c:tx>
            <c:v>Natural - Clearest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Lit>
              <c:ptCount val="20"/>
              <c:pt idx="0">
                <c:v>2001</c:v>
              </c:pt>
              <c:pt idx="1">
                <c:v>2002</c:v>
              </c:pt>
              <c:pt idx="2">
                <c:v>2003</c:v>
              </c:pt>
              <c:pt idx="3">
                <c:v>2004</c:v>
              </c:pt>
              <c:pt idx="4">
                <c:v>2005</c:v>
              </c:pt>
              <c:pt idx="5">
                <c:v>2006</c:v>
              </c:pt>
              <c:pt idx="6">
                <c:v>2007</c:v>
              </c:pt>
              <c:pt idx="7">
                <c:v>2008</c:v>
              </c:pt>
              <c:pt idx="8">
                <c:v>2009</c:v>
              </c:pt>
              <c:pt idx="9">
                <c:v>2010</c:v>
              </c:pt>
              <c:pt idx="10">
                <c:v>2011</c:v>
              </c:pt>
              <c:pt idx="11">
                <c:v>2012</c:v>
              </c:pt>
              <c:pt idx="12">
                <c:v>2013</c:v>
              </c:pt>
              <c:pt idx="13">
                <c:v>2014</c:v>
              </c:pt>
              <c:pt idx="14">
                <c:v>2015</c:v>
              </c:pt>
              <c:pt idx="15">
                <c:v>2016</c:v>
              </c:pt>
              <c:pt idx="16">
                <c:v>2017</c:v>
              </c:pt>
              <c:pt idx="17">
                <c:v>2018</c:v>
              </c:pt>
              <c:pt idx="18">
                <c:v>2019</c:v>
              </c:pt>
              <c:pt idx="19">
                <c:v>2020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'plotting data'!$AA$184:$AA$209</c15:sqref>
                  </c15:fullRef>
                </c:ext>
              </c:extLst>
              <c:f>'plotting data'!$AA$185:$AA$204</c:f>
              <c:numCache>
                <c:formatCode>General</c:formatCode>
                <c:ptCount val="20"/>
                <c:pt idx="0">
                  <c:v>0.46888000000000002</c:v>
                </c:pt>
                <c:pt idx="1">
                  <c:v>0.46888000000000002</c:v>
                </c:pt>
                <c:pt idx="2">
                  <c:v>0.46888000000000002</c:v>
                </c:pt>
                <c:pt idx="3">
                  <c:v>0.46888000000000002</c:v>
                </c:pt>
                <c:pt idx="4">
                  <c:v>0.46888000000000002</c:v>
                </c:pt>
                <c:pt idx="5">
                  <c:v>0.46888000000000002</c:v>
                </c:pt>
                <c:pt idx="6">
                  <c:v>0.46888000000000002</c:v>
                </c:pt>
                <c:pt idx="7">
                  <c:v>0.46888000000000002</c:v>
                </c:pt>
                <c:pt idx="8">
                  <c:v>0.46888000000000002</c:v>
                </c:pt>
                <c:pt idx="9">
                  <c:v>0.46888000000000002</c:v>
                </c:pt>
                <c:pt idx="10">
                  <c:v>0.46888000000000002</c:v>
                </c:pt>
                <c:pt idx="11">
                  <c:v>0.46888000000000002</c:v>
                </c:pt>
                <c:pt idx="12">
                  <c:v>0.46888000000000002</c:v>
                </c:pt>
                <c:pt idx="13">
                  <c:v>0.46888000000000002</c:v>
                </c:pt>
                <c:pt idx="14">
                  <c:v>0.46888000000000002</c:v>
                </c:pt>
                <c:pt idx="15">
                  <c:v>0.46888000000000002</c:v>
                </c:pt>
                <c:pt idx="16">
                  <c:v>0.46888000000000002</c:v>
                </c:pt>
                <c:pt idx="17">
                  <c:v>0.46888000000000002</c:v>
                </c:pt>
                <c:pt idx="18">
                  <c:v>0.46888000000000002</c:v>
                </c:pt>
                <c:pt idx="19">
                  <c:v>0.46888000000000002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FC7-4E35-B6AC-16EA719C5FCD}"/>
            </c:ext>
          </c:extLst>
        </c:ser>
        <c:ser>
          <c:idx val="3"/>
          <c:order val="3"/>
          <c:tx>
            <c:v>Natural Routine - Most Impaired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strLit>
              <c:ptCount val="20"/>
              <c:pt idx="0">
                <c:v>2001</c:v>
              </c:pt>
              <c:pt idx="1">
                <c:v>2002</c:v>
              </c:pt>
              <c:pt idx="2">
                <c:v>2003</c:v>
              </c:pt>
              <c:pt idx="3">
                <c:v>2004</c:v>
              </c:pt>
              <c:pt idx="4">
                <c:v>2005</c:v>
              </c:pt>
              <c:pt idx="5">
                <c:v>2006</c:v>
              </c:pt>
              <c:pt idx="6">
                <c:v>2007</c:v>
              </c:pt>
              <c:pt idx="7">
                <c:v>2008</c:v>
              </c:pt>
              <c:pt idx="8">
                <c:v>2009</c:v>
              </c:pt>
              <c:pt idx="9">
                <c:v>2010</c:v>
              </c:pt>
              <c:pt idx="10">
                <c:v>2011</c:v>
              </c:pt>
              <c:pt idx="11">
                <c:v>2012</c:v>
              </c:pt>
              <c:pt idx="12">
                <c:v>2013</c:v>
              </c:pt>
              <c:pt idx="13">
                <c:v>2014</c:v>
              </c:pt>
              <c:pt idx="14">
                <c:v>2015</c:v>
              </c:pt>
              <c:pt idx="15">
                <c:v>2016</c:v>
              </c:pt>
              <c:pt idx="16">
                <c:v>2017</c:v>
              </c:pt>
              <c:pt idx="17">
                <c:v>2018</c:v>
              </c:pt>
              <c:pt idx="18">
                <c:v>2019</c:v>
              </c:pt>
              <c:pt idx="19">
                <c:v>2020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'plotting data'!$AB$184:$AB$209</c15:sqref>
                  </c15:fullRef>
                </c:ext>
              </c:extLst>
              <c:f>'plotting data'!$AB$185:$AB$204</c:f>
              <c:numCache>
                <c:formatCode>General</c:formatCode>
                <c:ptCount val="20"/>
                <c:pt idx="0">
                  <c:v>0.69035000000000002</c:v>
                </c:pt>
                <c:pt idx="1">
                  <c:v>0.69035000000000002</c:v>
                </c:pt>
                <c:pt idx="2">
                  <c:v>0.69035000000000002</c:v>
                </c:pt>
                <c:pt idx="3">
                  <c:v>0.69035000000000002</c:v>
                </c:pt>
                <c:pt idx="4">
                  <c:v>0.69035000000000002</c:v>
                </c:pt>
                <c:pt idx="5">
                  <c:v>0.69035000000000002</c:v>
                </c:pt>
                <c:pt idx="6">
                  <c:v>0.69035000000000002</c:v>
                </c:pt>
                <c:pt idx="7">
                  <c:v>0.69035000000000002</c:v>
                </c:pt>
                <c:pt idx="8">
                  <c:v>0.69035000000000002</c:v>
                </c:pt>
                <c:pt idx="9">
                  <c:v>0.69035000000000002</c:v>
                </c:pt>
                <c:pt idx="10">
                  <c:v>0.69035000000000002</c:v>
                </c:pt>
                <c:pt idx="11">
                  <c:v>0.69035000000000002</c:v>
                </c:pt>
                <c:pt idx="12">
                  <c:v>0.69035000000000002</c:v>
                </c:pt>
                <c:pt idx="13">
                  <c:v>0.69035000000000002</c:v>
                </c:pt>
                <c:pt idx="14">
                  <c:v>0.69035000000000002</c:v>
                </c:pt>
                <c:pt idx="15">
                  <c:v>0.69035000000000002</c:v>
                </c:pt>
                <c:pt idx="16">
                  <c:v>0.69035000000000002</c:v>
                </c:pt>
                <c:pt idx="17">
                  <c:v>0.69035000000000002</c:v>
                </c:pt>
                <c:pt idx="18">
                  <c:v>0.69035000000000002</c:v>
                </c:pt>
                <c:pt idx="19">
                  <c:v>0.69035000000000002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FC7-4E35-B6AC-16EA719C5F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8092208"/>
        <c:axId val="628080072"/>
      </c:lineChart>
      <c:catAx>
        <c:axId val="6280922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8080072"/>
        <c:crosses val="autoZero"/>
        <c:auto val="1"/>
        <c:lblAlgn val="ctr"/>
        <c:lblOffset val="100"/>
        <c:noMultiLvlLbl val="0"/>
      </c:catAx>
      <c:valAx>
        <c:axId val="628080072"/>
        <c:scaling>
          <c:orientation val="minMax"/>
          <c:max val="30"/>
        </c:scaling>
        <c:delete val="0"/>
        <c:axPos val="l"/>
        <c:majorGridlines>
          <c:spPr>
            <a:ln w="317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600" b="1">
                    <a:solidFill>
                      <a:sysClr val="windowText" lastClr="000000"/>
                    </a:solidFill>
                  </a:rPr>
                  <a:t>Extinction (Mm-1)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out"/>
        <c:minorTickMark val="out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8092208"/>
        <c:crosses val="autoZero"/>
        <c:crossBetween val="between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legend>
      <c:legendPos val="r"/>
      <c:legendEntry>
        <c:idx val="1"/>
        <c:delete val="1"/>
      </c:legendEntry>
      <c:layout>
        <c:manualLayout>
          <c:xMode val="edge"/>
          <c:yMode val="edge"/>
          <c:x val="0.58578543493900426"/>
          <c:y val="7.9604535455513339E-2"/>
          <c:w val="0.33539887554134212"/>
          <c:h val="0.13013624376681984"/>
        </c:manualLayout>
      </c:layout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502860701989173E-2"/>
          <c:y val="2.4940480192834298E-2"/>
          <c:w val="0.87851857082986995"/>
          <c:h val="0.91684817645204908"/>
        </c:manualLayout>
      </c:layout>
      <c:areaChart>
        <c:grouping val="stacked"/>
        <c:varyColors val="0"/>
        <c:ser>
          <c:idx val="1"/>
          <c:order val="0"/>
          <c:tx>
            <c:strRef>
              <c:f>'plotting data'!$R$1</c:f>
              <c:strCache>
                <c:ptCount val="1"/>
                <c:pt idx="0">
                  <c:v>Low Organic Carbon Mass Extinction (Mm-1)</c:v>
                </c:pt>
              </c:strCache>
            </c:strRef>
          </c:tx>
          <c:spPr>
            <a:noFill/>
            <a:ln w="25400">
              <a:noFill/>
            </a:ln>
            <a:effectLst/>
          </c:spPr>
          <c:cat>
            <c:numRef>
              <c:extLst>
                <c:ext xmlns:c15="http://schemas.microsoft.com/office/drawing/2012/chart" uri="{02D57815-91ED-43cb-92C2-25804820EDAC}">
                  <c15:fullRef>
                    <c15:sqref>'plotting data'!$M$2:$M$27</c15:sqref>
                  </c15:fullRef>
                </c:ext>
              </c:extLst>
              <c:f>'plotting data'!$M$3:$M$22</c:f>
              <c:numCache>
                <c:formatCode>General</c:formatCode>
                <c:ptCount val="2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'plotting data'!$R$184:$R$209</c15:sqref>
                  </c15:fullRef>
                </c:ext>
              </c:extLst>
              <c:f>'plotting data'!$R$185:$R$204</c:f>
              <c:numCache>
                <c:formatCode>0.00</c:formatCode>
                <c:ptCount val="20"/>
                <c:pt idx="0">
                  <c:v>5.3708999999999998</c:v>
                </c:pt>
                <c:pt idx="1">
                  <c:v>6.2412095652173916</c:v>
                </c:pt>
                <c:pt idx="2">
                  <c:v>4.5797130434782609</c:v>
                </c:pt>
                <c:pt idx="3">
                  <c:v>6.049735000000001</c:v>
                </c:pt>
                <c:pt idx="4">
                  <c:v>5.2626270833333324</c:v>
                </c:pt>
                <c:pt idx="5">
                  <c:v>5.5706449999999998</c:v>
                </c:pt>
                <c:pt idx="6">
                  <c:v>4.3384669565217395</c:v>
                </c:pt>
                <c:pt idx="7">
                  <c:v>4.7469079166666681</c:v>
                </c:pt>
                <c:pt idx="8">
                  <c:v>3.8284373913043477</c:v>
                </c:pt>
                <c:pt idx="9">
                  <c:v>4.5628929166666659</c:v>
                </c:pt>
                <c:pt idx="10">
                  <c:v>3.765488695652174</c:v>
                </c:pt>
                <c:pt idx="11">
                  <c:v>5.3281585714285722</c:v>
                </c:pt>
                <c:pt idx="12">
                  <c:v>3.5406429166666675</c:v>
                </c:pt>
                <c:pt idx="13">
                  <c:v>4.0242565217391304</c:v>
                </c:pt>
                <c:pt idx="14">
                  <c:v>4.5822960869565215</c:v>
                </c:pt>
                <c:pt idx="15">
                  <c:v>3.8129950000000004</c:v>
                </c:pt>
                <c:pt idx="16">
                  <c:v>3.055758260869565</c:v>
                </c:pt>
                <c:pt idx="17">
                  <c:v>3.5380147826086956</c:v>
                </c:pt>
                <c:pt idx="18">
                  <c:v>3.2676331818181832</c:v>
                </c:pt>
                <c:pt idx="19">
                  <c:v>2.6895134782608698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72-4CB9-AB3D-DA787525D2E2}"/>
            </c:ext>
          </c:extLst>
        </c:ser>
        <c:ser>
          <c:idx val="4"/>
          <c:order val="1"/>
          <c:tx>
            <c:strRef>
              <c:f>'plotting data'!$T$1</c:f>
              <c:strCache>
                <c:ptCount val="1"/>
                <c:pt idx="0">
                  <c:v>Low Light Absorbing Carbon Extinction (Mm-1)</c:v>
                </c:pt>
              </c:strCache>
            </c:strRef>
          </c:tx>
          <c:spPr>
            <a:noFill/>
            <a:ln w="25400">
              <a:noFill/>
            </a:ln>
            <a:effectLst/>
          </c:spPr>
          <c:cat>
            <c:numRef>
              <c:extLst>
                <c:ext xmlns:c15="http://schemas.microsoft.com/office/drawing/2012/chart" uri="{02D57815-91ED-43cb-92C2-25804820EDAC}">
                  <c15:fullRef>
                    <c15:sqref>'plotting data'!$M$2:$M$27</c15:sqref>
                  </c15:fullRef>
                </c:ext>
              </c:extLst>
              <c:f>'plotting data'!$M$3:$M$22</c:f>
              <c:numCache>
                <c:formatCode>General</c:formatCode>
                <c:ptCount val="2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'plotting data'!$T$184:$T$209</c15:sqref>
                  </c15:fullRef>
                </c:ext>
              </c:extLst>
              <c:f>'plotting data'!$T$185:$T$204</c:f>
              <c:numCache>
                <c:formatCode>0.00</c:formatCode>
                <c:ptCount val="20"/>
                <c:pt idx="0">
                  <c:v>2.8101363636363637</c:v>
                </c:pt>
                <c:pt idx="1">
                  <c:v>3.4438695652173918</c:v>
                </c:pt>
                <c:pt idx="2">
                  <c:v>2.4596956521739126</c:v>
                </c:pt>
                <c:pt idx="3">
                  <c:v>3.1613333333333338</c:v>
                </c:pt>
                <c:pt idx="4">
                  <c:v>3.226541666666666</c:v>
                </c:pt>
                <c:pt idx="5">
                  <c:v>3.4102083333333333</c:v>
                </c:pt>
                <c:pt idx="6">
                  <c:v>2.7048260869565213</c:v>
                </c:pt>
                <c:pt idx="7">
                  <c:v>2.6926666666666663</c:v>
                </c:pt>
                <c:pt idx="8">
                  <c:v>2.0830869565217394</c:v>
                </c:pt>
                <c:pt idx="9">
                  <c:v>2.145291666666667</c:v>
                </c:pt>
                <c:pt idx="10">
                  <c:v>1.7428695652173916</c:v>
                </c:pt>
                <c:pt idx="11">
                  <c:v>2.3958095238095241</c:v>
                </c:pt>
                <c:pt idx="12">
                  <c:v>1.4275416666666665</c:v>
                </c:pt>
                <c:pt idx="13">
                  <c:v>1.764826086956522</c:v>
                </c:pt>
                <c:pt idx="14">
                  <c:v>1.7034739130434777</c:v>
                </c:pt>
                <c:pt idx="15">
                  <c:v>1.4121500000000002</c:v>
                </c:pt>
                <c:pt idx="16">
                  <c:v>1.2448434782608693</c:v>
                </c:pt>
                <c:pt idx="17">
                  <c:v>1.4845391304347826</c:v>
                </c:pt>
                <c:pt idx="18">
                  <c:v>1.7417</c:v>
                </c:pt>
                <c:pt idx="19">
                  <c:v>1.2075130434782608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672-4CB9-AB3D-DA787525D2E2}"/>
            </c:ext>
          </c:extLst>
        </c:ser>
        <c:ser>
          <c:idx val="2"/>
          <c:order val="2"/>
          <c:tx>
            <c:v>Observed - OCM</c:v>
          </c:tx>
          <c:spPr>
            <a:solidFill>
              <a:schemeClr val="accent6"/>
            </a:solidFill>
            <a:ln w="25400">
              <a:noFill/>
            </a:ln>
            <a:effectLst/>
          </c:spPr>
          <c:cat>
            <c:numRef>
              <c:extLst>
                <c:ext xmlns:c15="http://schemas.microsoft.com/office/drawing/2012/chart" uri="{02D57815-91ED-43cb-92C2-25804820EDAC}">
                  <c15:fullRef>
                    <c15:sqref>'plotting data'!$M$2:$M$27</c15:sqref>
                  </c15:fullRef>
                </c:ext>
              </c:extLst>
              <c:f>'plotting data'!$M$3:$M$22</c:f>
              <c:numCache>
                <c:formatCode>General</c:formatCode>
                <c:ptCount val="2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'plotting data'!$S$184:$S$209</c15:sqref>
                  </c15:fullRef>
                </c:ext>
              </c:extLst>
              <c:f>'plotting data'!$S$185:$S$204</c:f>
              <c:numCache>
                <c:formatCode>0.00</c:formatCode>
                <c:ptCount val="20"/>
                <c:pt idx="0">
                  <c:v>11.461373043478261</c:v>
                </c:pt>
                <c:pt idx="1">
                  <c:v>8.823263351449274</c:v>
                </c:pt>
                <c:pt idx="2">
                  <c:v>10.19393320652174</c:v>
                </c:pt>
                <c:pt idx="3">
                  <c:v>9.3124922000000012</c:v>
                </c:pt>
                <c:pt idx="4">
                  <c:v>8.9844409166666672</c:v>
                </c:pt>
                <c:pt idx="5">
                  <c:v>9.5040814000000005</c:v>
                </c:pt>
                <c:pt idx="6">
                  <c:v>10.728526376811597</c:v>
                </c:pt>
                <c:pt idx="7">
                  <c:v>8.2704674999999988</c:v>
                </c:pt>
                <c:pt idx="8">
                  <c:v>6.3874263586956541</c:v>
                </c:pt>
                <c:pt idx="9">
                  <c:v>8.4928391666666716</c:v>
                </c:pt>
                <c:pt idx="10">
                  <c:v>8.1669400543478261</c:v>
                </c:pt>
                <c:pt idx="11">
                  <c:v>6.1275673376623363</c:v>
                </c:pt>
                <c:pt idx="12">
                  <c:v>5.0711837499999977</c:v>
                </c:pt>
                <c:pt idx="13">
                  <c:v>3.3246280615942032</c:v>
                </c:pt>
                <c:pt idx="14">
                  <c:v>5.5987372463768104</c:v>
                </c:pt>
                <c:pt idx="15">
                  <c:v>6.566146250000001</c:v>
                </c:pt>
                <c:pt idx="16">
                  <c:v>8.8370367391304327</c:v>
                </c:pt>
                <c:pt idx="17">
                  <c:v>7.2486177173913058</c:v>
                </c:pt>
                <c:pt idx="18">
                  <c:v>5.9502346442687717</c:v>
                </c:pt>
                <c:pt idx="19">
                  <c:v>6.4872486050724634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672-4CB9-AB3D-DA787525D2E2}"/>
            </c:ext>
          </c:extLst>
        </c:ser>
        <c:ser>
          <c:idx val="5"/>
          <c:order val="3"/>
          <c:tx>
            <c:v>Observed - LAC</c:v>
          </c:tx>
          <c:spPr>
            <a:solidFill>
              <a:schemeClr val="tx1">
                <a:lumMod val="50000"/>
                <a:lumOff val="50000"/>
              </a:schemeClr>
            </a:solidFill>
            <a:ln w="25400">
              <a:noFill/>
            </a:ln>
            <a:effectLst/>
          </c:spPr>
          <c:cat>
            <c:numRef>
              <c:extLst>
                <c:ext xmlns:c15="http://schemas.microsoft.com/office/drawing/2012/chart" uri="{02D57815-91ED-43cb-92C2-25804820EDAC}">
                  <c15:fullRef>
                    <c15:sqref>'plotting data'!$M$2:$M$27</c15:sqref>
                  </c15:fullRef>
                </c:ext>
              </c:extLst>
              <c:f>'plotting data'!$M$3:$M$22</c:f>
              <c:numCache>
                <c:formatCode>General</c:formatCode>
                <c:ptCount val="2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'plotting data'!$U$184:$U$209</c15:sqref>
                  </c15:fullRef>
                </c:ext>
              </c:extLst>
              <c:f>'plotting data'!$U$185:$U$204</c:f>
              <c:numCache>
                <c:formatCode>0.00</c:formatCode>
                <c:ptCount val="20"/>
                <c:pt idx="0">
                  <c:v>4.110211462450593</c:v>
                </c:pt>
                <c:pt idx="1">
                  <c:v>2.3390887681159414</c:v>
                </c:pt>
                <c:pt idx="2">
                  <c:v>3.9813876811594198</c:v>
                </c:pt>
                <c:pt idx="3">
                  <c:v>2.6775066666666665</c:v>
                </c:pt>
                <c:pt idx="4">
                  <c:v>5.0679783333333344</c:v>
                </c:pt>
                <c:pt idx="5">
                  <c:v>3.543471666666667</c:v>
                </c:pt>
                <c:pt idx="6">
                  <c:v>3.6929239130434781</c:v>
                </c:pt>
                <c:pt idx="7">
                  <c:v>3.0415000000000005</c:v>
                </c:pt>
                <c:pt idx="8">
                  <c:v>2.2049130434782609</c:v>
                </c:pt>
                <c:pt idx="9">
                  <c:v>3.1079166666666671</c:v>
                </c:pt>
                <c:pt idx="10">
                  <c:v>3.260255434782608</c:v>
                </c:pt>
                <c:pt idx="11">
                  <c:v>2.6486904761904762</c:v>
                </c:pt>
                <c:pt idx="12">
                  <c:v>2.215875</c:v>
                </c:pt>
                <c:pt idx="13">
                  <c:v>1.9264655797101449</c:v>
                </c:pt>
                <c:pt idx="14">
                  <c:v>2.4807594202898544</c:v>
                </c:pt>
                <c:pt idx="15">
                  <c:v>2.501854166666666</c:v>
                </c:pt>
                <c:pt idx="16">
                  <c:v>2.8256815217391305</c:v>
                </c:pt>
                <c:pt idx="17">
                  <c:v>2.9766400362318848</c:v>
                </c:pt>
                <c:pt idx="18">
                  <c:v>2.3323521739130442</c:v>
                </c:pt>
                <c:pt idx="19">
                  <c:v>2.6032827898550721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672-4CB9-AB3D-DA787525D2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8092208"/>
        <c:axId val="628080072"/>
      </c:areaChart>
      <c:lineChart>
        <c:grouping val="standard"/>
        <c:varyColors val="0"/>
        <c:ser>
          <c:idx val="0"/>
          <c:order val="4"/>
          <c:tx>
            <c:v>Natural (OCM+LAC) - Clearest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Lit>
              <c:ptCount val="20"/>
              <c:pt idx="0">
                <c:v>2001</c:v>
              </c:pt>
              <c:pt idx="1">
                <c:v>2002</c:v>
              </c:pt>
              <c:pt idx="2">
                <c:v>2003</c:v>
              </c:pt>
              <c:pt idx="3">
                <c:v>2004</c:v>
              </c:pt>
              <c:pt idx="4">
                <c:v>2005</c:v>
              </c:pt>
              <c:pt idx="5">
                <c:v>2006</c:v>
              </c:pt>
              <c:pt idx="6">
                <c:v>2007</c:v>
              </c:pt>
              <c:pt idx="7">
                <c:v>2008</c:v>
              </c:pt>
              <c:pt idx="8">
                <c:v>2009</c:v>
              </c:pt>
              <c:pt idx="9">
                <c:v>2010</c:v>
              </c:pt>
              <c:pt idx="10">
                <c:v>2011</c:v>
              </c:pt>
              <c:pt idx="11">
                <c:v>2012</c:v>
              </c:pt>
              <c:pt idx="12">
                <c:v>2013</c:v>
              </c:pt>
              <c:pt idx="13">
                <c:v>2014</c:v>
              </c:pt>
              <c:pt idx="14">
                <c:v>2015</c:v>
              </c:pt>
              <c:pt idx="15">
                <c:v>2016</c:v>
              </c:pt>
              <c:pt idx="16">
                <c:v>2017</c:v>
              </c:pt>
              <c:pt idx="17">
                <c:v>2018</c:v>
              </c:pt>
              <c:pt idx="18">
                <c:v>2019</c:v>
              </c:pt>
              <c:pt idx="19">
                <c:v>2020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'plotting data'!$AI$184:$AI$209</c15:sqref>
                  </c15:fullRef>
                </c:ext>
              </c:extLst>
              <c:f>'plotting data'!$AI$185:$AI$204</c:f>
              <c:numCache>
                <c:formatCode>General</c:formatCode>
                <c:ptCount val="20"/>
                <c:pt idx="0">
                  <c:v>2.1691500000000001</c:v>
                </c:pt>
                <c:pt idx="1">
                  <c:v>2.1691500000000001</c:v>
                </c:pt>
                <c:pt idx="2">
                  <c:v>2.1691500000000001</c:v>
                </c:pt>
                <c:pt idx="3">
                  <c:v>2.1691500000000001</c:v>
                </c:pt>
                <c:pt idx="4">
                  <c:v>2.1691500000000001</c:v>
                </c:pt>
                <c:pt idx="5">
                  <c:v>2.1691500000000001</c:v>
                </c:pt>
                <c:pt idx="6">
                  <c:v>2.1691500000000001</c:v>
                </c:pt>
                <c:pt idx="7">
                  <c:v>2.1691500000000001</c:v>
                </c:pt>
                <c:pt idx="8">
                  <c:v>2.1691500000000001</c:v>
                </c:pt>
                <c:pt idx="9">
                  <c:v>2.1691500000000001</c:v>
                </c:pt>
                <c:pt idx="10">
                  <c:v>2.1691500000000001</c:v>
                </c:pt>
                <c:pt idx="11">
                  <c:v>2.1691500000000001</c:v>
                </c:pt>
                <c:pt idx="12">
                  <c:v>2.1691500000000001</c:v>
                </c:pt>
                <c:pt idx="13">
                  <c:v>2.1691500000000001</c:v>
                </c:pt>
                <c:pt idx="14">
                  <c:v>2.1691500000000001</c:v>
                </c:pt>
                <c:pt idx="15">
                  <c:v>2.1691500000000001</c:v>
                </c:pt>
                <c:pt idx="16">
                  <c:v>2.1691500000000001</c:v>
                </c:pt>
                <c:pt idx="17">
                  <c:v>2.1691500000000001</c:v>
                </c:pt>
                <c:pt idx="18">
                  <c:v>2.1691500000000001</c:v>
                </c:pt>
                <c:pt idx="19">
                  <c:v>2.1691500000000001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672-4CB9-AB3D-DA787525D2E2}"/>
            </c:ext>
          </c:extLst>
        </c:ser>
        <c:ser>
          <c:idx val="3"/>
          <c:order val="5"/>
          <c:tx>
            <c:v>Natural Routine + Episodic (OCM+LAC) - Most Impaired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strLit>
              <c:ptCount val="20"/>
              <c:pt idx="0">
                <c:v>2001</c:v>
              </c:pt>
              <c:pt idx="1">
                <c:v>2002</c:v>
              </c:pt>
              <c:pt idx="2">
                <c:v>2003</c:v>
              </c:pt>
              <c:pt idx="3">
                <c:v>2004</c:v>
              </c:pt>
              <c:pt idx="4">
                <c:v>2005</c:v>
              </c:pt>
              <c:pt idx="5">
                <c:v>2006</c:v>
              </c:pt>
              <c:pt idx="6">
                <c:v>2007</c:v>
              </c:pt>
              <c:pt idx="7">
                <c:v>2008</c:v>
              </c:pt>
              <c:pt idx="8">
                <c:v>2009</c:v>
              </c:pt>
              <c:pt idx="9">
                <c:v>2010</c:v>
              </c:pt>
              <c:pt idx="10">
                <c:v>2011</c:v>
              </c:pt>
              <c:pt idx="11">
                <c:v>2012</c:v>
              </c:pt>
              <c:pt idx="12">
                <c:v>2013</c:v>
              </c:pt>
              <c:pt idx="13">
                <c:v>2014</c:v>
              </c:pt>
              <c:pt idx="14">
                <c:v>2015</c:v>
              </c:pt>
              <c:pt idx="15">
                <c:v>2016</c:v>
              </c:pt>
              <c:pt idx="16">
                <c:v>2017</c:v>
              </c:pt>
              <c:pt idx="17">
                <c:v>2018</c:v>
              </c:pt>
              <c:pt idx="18">
                <c:v>2019</c:v>
              </c:pt>
              <c:pt idx="19">
                <c:v>2020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'plotting data'!$AJ$184:$AJ$209</c15:sqref>
                  </c15:fullRef>
                </c:ext>
              </c:extLst>
              <c:f>'plotting data'!$AJ$185:$AJ$204</c:f>
              <c:numCache>
                <c:formatCode>General</c:formatCode>
                <c:ptCount val="20"/>
                <c:pt idx="0">
                  <c:v>7.7880900000000004</c:v>
                </c:pt>
                <c:pt idx="1">
                  <c:v>7.7880900000000004</c:v>
                </c:pt>
                <c:pt idx="2">
                  <c:v>7.7880900000000004</c:v>
                </c:pt>
                <c:pt idx="3">
                  <c:v>7.7880900000000004</c:v>
                </c:pt>
                <c:pt idx="4">
                  <c:v>7.7880900000000004</c:v>
                </c:pt>
                <c:pt idx="5">
                  <c:v>7.7880900000000004</c:v>
                </c:pt>
                <c:pt idx="6">
                  <c:v>7.7880900000000004</c:v>
                </c:pt>
                <c:pt idx="7">
                  <c:v>7.7880900000000004</c:v>
                </c:pt>
                <c:pt idx="8">
                  <c:v>7.7880900000000004</c:v>
                </c:pt>
                <c:pt idx="9">
                  <c:v>7.7880900000000004</c:v>
                </c:pt>
                <c:pt idx="10">
                  <c:v>7.7880900000000004</c:v>
                </c:pt>
                <c:pt idx="11">
                  <c:v>7.7880900000000004</c:v>
                </c:pt>
                <c:pt idx="12">
                  <c:v>7.7880900000000004</c:v>
                </c:pt>
                <c:pt idx="13">
                  <c:v>7.7880900000000004</c:v>
                </c:pt>
                <c:pt idx="14">
                  <c:v>7.7880900000000004</c:v>
                </c:pt>
                <c:pt idx="15">
                  <c:v>7.7880900000000004</c:v>
                </c:pt>
                <c:pt idx="16">
                  <c:v>7.7880900000000004</c:v>
                </c:pt>
                <c:pt idx="17">
                  <c:v>7.7880900000000004</c:v>
                </c:pt>
                <c:pt idx="18">
                  <c:v>7.7880900000000004</c:v>
                </c:pt>
                <c:pt idx="19">
                  <c:v>7.7880900000000004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672-4CB9-AB3D-DA787525D2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8092208"/>
        <c:axId val="628080072"/>
      </c:lineChart>
      <c:catAx>
        <c:axId val="6280922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8080072"/>
        <c:crosses val="autoZero"/>
        <c:auto val="1"/>
        <c:lblAlgn val="ctr"/>
        <c:lblOffset val="100"/>
        <c:noMultiLvlLbl val="0"/>
      </c:catAx>
      <c:valAx>
        <c:axId val="628080072"/>
        <c:scaling>
          <c:orientation val="minMax"/>
        </c:scaling>
        <c:delete val="0"/>
        <c:axPos val="l"/>
        <c:majorGridlines>
          <c:spPr>
            <a:ln w="317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600" b="1">
                    <a:solidFill>
                      <a:sysClr val="windowText" lastClr="000000"/>
                    </a:solidFill>
                  </a:rPr>
                  <a:t>Extinction (Mm-1)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out"/>
        <c:minorTickMark val="out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8092208"/>
        <c:crosses val="autoZero"/>
        <c:crossBetween val="between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legend>
      <c:legendPos val="r"/>
      <c:legendEntry>
        <c:idx val="2"/>
        <c:delete val="1"/>
      </c:legendEntry>
      <c:legendEntry>
        <c:idx val="3"/>
        <c:delete val="1"/>
      </c:legendEntry>
      <c:layout>
        <c:manualLayout>
          <c:xMode val="edge"/>
          <c:yMode val="edge"/>
          <c:x val="0.66051963525208979"/>
          <c:y val="3.3091291748596791E-2"/>
          <c:w val="0.29389924588692129"/>
          <c:h val="0.25297197711626102"/>
        </c:manualLayout>
      </c:layout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502860701989173E-2"/>
          <c:y val="2.4940480192834298E-2"/>
          <c:w val="0.87851857082986995"/>
          <c:h val="0.91684817645204908"/>
        </c:manualLayout>
      </c:layout>
      <c:areaChart>
        <c:grouping val="stacked"/>
        <c:varyColors val="0"/>
        <c:ser>
          <c:idx val="1"/>
          <c:order val="0"/>
          <c:tx>
            <c:strRef>
              <c:f>'plotting data'!$V$1</c:f>
              <c:strCache>
                <c:ptCount val="1"/>
                <c:pt idx="0">
                  <c:v>Low Coarse Mass Extinction (Mm-1)</c:v>
                </c:pt>
              </c:strCache>
            </c:strRef>
          </c:tx>
          <c:spPr>
            <a:noFill/>
            <a:ln w="25400">
              <a:noFill/>
            </a:ln>
            <a:effectLst/>
          </c:spPr>
          <c:cat>
            <c:numRef>
              <c:extLst>
                <c:ext xmlns:c15="http://schemas.microsoft.com/office/drawing/2012/chart" uri="{02D57815-91ED-43cb-92C2-25804820EDAC}">
                  <c15:fullRef>
                    <c15:sqref>'plotting data'!$M$2:$M$27</c15:sqref>
                  </c15:fullRef>
                </c:ext>
              </c:extLst>
              <c:f>'plotting data'!$M$3:$M$22</c:f>
              <c:numCache>
                <c:formatCode>General</c:formatCode>
                <c:ptCount val="2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'plotting data'!$V$184:$V$209</c15:sqref>
                  </c15:fullRef>
                </c:ext>
              </c:extLst>
              <c:f>'plotting data'!$V$185:$V$204</c:f>
              <c:numCache>
                <c:formatCode>0.00</c:formatCode>
                <c:ptCount val="20"/>
                <c:pt idx="0">
                  <c:v>1.2455481818181822</c:v>
                </c:pt>
                <c:pt idx="1">
                  <c:v>1.3101000000000003</c:v>
                </c:pt>
                <c:pt idx="2">
                  <c:v>1.1917747826086953</c:v>
                </c:pt>
                <c:pt idx="3">
                  <c:v>1.1898449999999998</c:v>
                </c:pt>
                <c:pt idx="4">
                  <c:v>1.4257225</c:v>
                </c:pt>
                <c:pt idx="5">
                  <c:v>1.8086595833333332</c:v>
                </c:pt>
                <c:pt idx="6">
                  <c:v>1.4581617391304349</c:v>
                </c:pt>
                <c:pt idx="7">
                  <c:v>1.2672124999999999</c:v>
                </c:pt>
                <c:pt idx="8">
                  <c:v>1.5693704347826087</c:v>
                </c:pt>
                <c:pt idx="9">
                  <c:v>1.4139550000000003</c:v>
                </c:pt>
                <c:pt idx="10">
                  <c:v>1.6762147826086953</c:v>
                </c:pt>
                <c:pt idx="11">
                  <c:v>1.7213742857142857</c:v>
                </c:pt>
                <c:pt idx="12">
                  <c:v>0.99729583333333338</c:v>
                </c:pt>
                <c:pt idx="13">
                  <c:v>1.7273060869565213</c:v>
                </c:pt>
                <c:pt idx="14">
                  <c:v>1.7367826086956522</c:v>
                </c:pt>
                <c:pt idx="15">
                  <c:v>1.3946912500000002</c:v>
                </c:pt>
                <c:pt idx="16">
                  <c:v>1.4753747826086956</c:v>
                </c:pt>
                <c:pt idx="17">
                  <c:v>1.2258647826086955</c:v>
                </c:pt>
                <c:pt idx="18">
                  <c:v>0.83436363636363631</c:v>
                </c:pt>
                <c:pt idx="19">
                  <c:v>0.76699782608695666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2C-472E-A3B7-2F8B3205AEA2}"/>
            </c:ext>
          </c:extLst>
        </c:ser>
        <c:ser>
          <c:idx val="2"/>
          <c:order val="1"/>
          <c:tx>
            <c:v>Observed</c:v>
          </c:tx>
          <c:spPr>
            <a:solidFill>
              <a:schemeClr val="accent3"/>
            </a:solidFill>
            <a:ln w="25400">
              <a:noFill/>
            </a:ln>
            <a:effectLst/>
          </c:spPr>
          <c:cat>
            <c:numRef>
              <c:extLst>
                <c:ext xmlns:c15="http://schemas.microsoft.com/office/drawing/2012/chart" uri="{02D57815-91ED-43cb-92C2-25804820EDAC}">
                  <c15:fullRef>
                    <c15:sqref>'plotting data'!$M$2:$M$27</c15:sqref>
                  </c15:fullRef>
                </c:ext>
              </c:extLst>
              <c:f>'plotting data'!$M$3:$M$22</c:f>
              <c:numCache>
                <c:formatCode>General</c:formatCode>
                <c:ptCount val="2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'plotting data'!$W$184:$W$209</c15:sqref>
                  </c15:fullRef>
                </c:ext>
              </c:extLst>
              <c:f>'plotting data'!$W$185:$W$204</c:f>
              <c:numCache>
                <c:formatCode>0.00</c:formatCode>
                <c:ptCount val="20"/>
                <c:pt idx="0">
                  <c:v>1.7475100790513829</c:v>
                </c:pt>
                <c:pt idx="1">
                  <c:v>1.5509524999999997</c:v>
                </c:pt>
                <c:pt idx="2">
                  <c:v>1.6536852173913053</c:v>
                </c:pt>
                <c:pt idx="3">
                  <c:v>1.0033685999999997</c:v>
                </c:pt>
                <c:pt idx="4">
                  <c:v>2.0933878999999997</c:v>
                </c:pt>
                <c:pt idx="5">
                  <c:v>0.73773081666666673</c:v>
                </c:pt>
                <c:pt idx="6">
                  <c:v>1.0737265942028984</c:v>
                </c:pt>
                <c:pt idx="7">
                  <c:v>1.1631425000000006</c:v>
                </c:pt>
                <c:pt idx="8">
                  <c:v>0.8238720652173912</c:v>
                </c:pt>
                <c:pt idx="9">
                  <c:v>1.2827949999999995</c:v>
                </c:pt>
                <c:pt idx="10">
                  <c:v>0.61702271739130521</c:v>
                </c:pt>
                <c:pt idx="11">
                  <c:v>0.24932571428571371</c:v>
                </c:pt>
                <c:pt idx="12">
                  <c:v>0.1184033333333333</c:v>
                </c:pt>
                <c:pt idx="13">
                  <c:v>0.22997358695652159</c:v>
                </c:pt>
                <c:pt idx="14">
                  <c:v>0.52893697463768086</c:v>
                </c:pt>
                <c:pt idx="15">
                  <c:v>0.29896999999999996</c:v>
                </c:pt>
                <c:pt idx="16">
                  <c:v>0.6932331340579716</c:v>
                </c:pt>
                <c:pt idx="17">
                  <c:v>0.22841313405797092</c:v>
                </c:pt>
                <c:pt idx="18">
                  <c:v>0.50335114624505917</c:v>
                </c:pt>
                <c:pt idx="19">
                  <c:v>0.46123092391304354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E2C-472E-A3B7-2F8B3205AE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8092208"/>
        <c:axId val="628080072"/>
      </c:areaChart>
      <c:lineChart>
        <c:grouping val="standard"/>
        <c:varyColors val="0"/>
        <c:ser>
          <c:idx val="0"/>
          <c:order val="2"/>
          <c:tx>
            <c:v>Natural - Clearest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Lit>
              <c:ptCount val="20"/>
              <c:pt idx="0">
                <c:v>2001</c:v>
              </c:pt>
              <c:pt idx="1">
                <c:v>2002</c:v>
              </c:pt>
              <c:pt idx="2">
                <c:v>2003</c:v>
              </c:pt>
              <c:pt idx="3">
                <c:v>2004</c:v>
              </c:pt>
              <c:pt idx="4">
                <c:v>2005</c:v>
              </c:pt>
              <c:pt idx="5">
                <c:v>2006</c:v>
              </c:pt>
              <c:pt idx="6">
                <c:v>2007</c:v>
              </c:pt>
              <c:pt idx="7">
                <c:v>2008</c:v>
              </c:pt>
              <c:pt idx="8">
                <c:v>2009</c:v>
              </c:pt>
              <c:pt idx="9">
                <c:v>2010</c:v>
              </c:pt>
              <c:pt idx="10">
                <c:v>2011</c:v>
              </c:pt>
              <c:pt idx="11">
                <c:v>2012</c:v>
              </c:pt>
              <c:pt idx="12">
                <c:v>2013</c:v>
              </c:pt>
              <c:pt idx="13">
                <c:v>2014</c:v>
              </c:pt>
              <c:pt idx="14">
                <c:v>2015</c:v>
              </c:pt>
              <c:pt idx="15">
                <c:v>2016</c:v>
              </c:pt>
              <c:pt idx="16">
                <c:v>2017</c:v>
              </c:pt>
              <c:pt idx="17">
                <c:v>2018</c:v>
              </c:pt>
              <c:pt idx="18">
                <c:v>2019</c:v>
              </c:pt>
              <c:pt idx="19">
                <c:v>2020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'plotting data'!$AG$184:$AG$209</c15:sqref>
                  </c15:fullRef>
                </c:ext>
              </c:extLst>
              <c:f>'plotting data'!$AG$185:$AG$204</c:f>
              <c:numCache>
                <c:formatCode>General</c:formatCode>
                <c:ptCount val="20"/>
                <c:pt idx="0">
                  <c:v>0.83206000000000002</c:v>
                </c:pt>
                <c:pt idx="1">
                  <c:v>0.83206000000000002</c:v>
                </c:pt>
                <c:pt idx="2">
                  <c:v>0.83206000000000002</c:v>
                </c:pt>
                <c:pt idx="3">
                  <c:v>0.83206000000000002</c:v>
                </c:pt>
                <c:pt idx="4">
                  <c:v>0.83206000000000002</c:v>
                </c:pt>
                <c:pt idx="5">
                  <c:v>0.83206000000000002</c:v>
                </c:pt>
                <c:pt idx="6">
                  <c:v>0.83206000000000002</c:v>
                </c:pt>
                <c:pt idx="7">
                  <c:v>0.83206000000000002</c:v>
                </c:pt>
                <c:pt idx="8">
                  <c:v>0.83206000000000002</c:v>
                </c:pt>
                <c:pt idx="9">
                  <c:v>0.83206000000000002</c:v>
                </c:pt>
                <c:pt idx="10">
                  <c:v>0.83206000000000002</c:v>
                </c:pt>
                <c:pt idx="11">
                  <c:v>0.83206000000000002</c:v>
                </c:pt>
                <c:pt idx="12">
                  <c:v>0.83206000000000002</c:v>
                </c:pt>
                <c:pt idx="13">
                  <c:v>0.83206000000000002</c:v>
                </c:pt>
                <c:pt idx="14">
                  <c:v>0.83206000000000002</c:v>
                </c:pt>
                <c:pt idx="15">
                  <c:v>0.83206000000000002</c:v>
                </c:pt>
                <c:pt idx="16">
                  <c:v>0.83206000000000002</c:v>
                </c:pt>
                <c:pt idx="17">
                  <c:v>0.83206000000000002</c:v>
                </c:pt>
                <c:pt idx="18">
                  <c:v>0.83206000000000002</c:v>
                </c:pt>
                <c:pt idx="19">
                  <c:v>0.83206000000000002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E2C-472E-A3B7-2F8B3205AEA2}"/>
            </c:ext>
          </c:extLst>
        </c:ser>
        <c:ser>
          <c:idx val="3"/>
          <c:order val="3"/>
          <c:tx>
            <c:v>Natural Routine + Episodic - Most Impaired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strLit>
              <c:ptCount val="20"/>
              <c:pt idx="0">
                <c:v>2001</c:v>
              </c:pt>
              <c:pt idx="1">
                <c:v>2002</c:v>
              </c:pt>
              <c:pt idx="2">
                <c:v>2003</c:v>
              </c:pt>
              <c:pt idx="3">
                <c:v>2004</c:v>
              </c:pt>
              <c:pt idx="4">
                <c:v>2005</c:v>
              </c:pt>
              <c:pt idx="5">
                <c:v>2006</c:v>
              </c:pt>
              <c:pt idx="6">
                <c:v>2007</c:v>
              </c:pt>
              <c:pt idx="7">
                <c:v>2008</c:v>
              </c:pt>
              <c:pt idx="8">
                <c:v>2009</c:v>
              </c:pt>
              <c:pt idx="9">
                <c:v>2010</c:v>
              </c:pt>
              <c:pt idx="10">
                <c:v>2011</c:v>
              </c:pt>
              <c:pt idx="11">
                <c:v>2012</c:v>
              </c:pt>
              <c:pt idx="12">
                <c:v>2013</c:v>
              </c:pt>
              <c:pt idx="13">
                <c:v>2014</c:v>
              </c:pt>
              <c:pt idx="14">
                <c:v>2015</c:v>
              </c:pt>
              <c:pt idx="15">
                <c:v>2016</c:v>
              </c:pt>
              <c:pt idx="16">
                <c:v>2017</c:v>
              </c:pt>
              <c:pt idx="17">
                <c:v>2018</c:v>
              </c:pt>
              <c:pt idx="18">
                <c:v>2019</c:v>
              </c:pt>
              <c:pt idx="19">
                <c:v>2020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'plotting data'!$AH$184:$AH$209</c15:sqref>
                  </c15:fullRef>
                </c:ext>
              </c:extLst>
              <c:f>'plotting data'!$AH$185:$AH$204</c:f>
              <c:numCache>
                <c:formatCode>General</c:formatCode>
                <c:ptCount val="20"/>
                <c:pt idx="0">
                  <c:v>2.32308</c:v>
                </c:pt>
                <c:pt idx="1">
                  <c:v>2.32308</c:v>
                </c:pt>
                <c:pt idx="2">
                  <c:v>2.32308</c:v>
                </c:pt>
                <c:pt idx="3">
                  <c:v>2.32308</c:v>
                </c:pt>
                <c:pt idx="4">
                  <c:v>2.32308</c:v>
                </c:pt>
                <c:pt idx="5">
                  <c:v>2.32308</c:v>
                </c:pt>
                <c:pt idx="6">
                  <c:v>2.32308</c:v>
                </c:pt>
                <c:pt idx="7">
                  <c:v>2.32308</c:v>
                </c:pt>
                <c:pt idx="8">
                  <c:v>2.32308</c:v>
                </c:pt>
                <c:pt idx="9">
                  <c:v>2.32308</c:v>
                </c:pt>
                <c:pt idx="10">
                  <c:v>2.32308</c:v>
                </c:pt>
                <c:pt idx="11">
                  <c:v>2.32308</c:v>
                </c:pt>
                <c:pt idx="12">
                  <c:v>2.32308</c:v>
                </c:pt>
                <c:pt idx="13">
                  <c:v>2.32308</c:v>
                </c:pt>
                <c:pt idx="14">
                  <c:v>2.32308</c:v>
                </c:pt>
                <c:pt idx="15">
                  <c:v>2.32308</c:v>
                </c:pt>
                <c:pt idx="16">
                  <c:v>2.32308</c:v>
                </c:pt>
                <c:pt idx="17">
                  <c:v>2.32308</c:v>
                </c:pt>
                <c:pt idx="18">
                  <c:v>2.32308</c:v>
                </c:pt>
                <c:pt idx="19">
                  <c:v>2.32308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E2C-472E-A3B7-2F8B3205AE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8092208"/>
        <c:axId val="628080072"/>
      </c:lineChart>
      <c:catAx>
        <c:axId val="6280922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8080072"/>
        <c:crosses val="autoZero"/>
        <c:auto val="1"/>
        <c:lblAlgn val="ctr"/>
        <c:lblOffset val="100"/>
        <c:noMultiLvlLbl val="0"/>
      </c:catAx>
      <c:valAx>
        <c:axId val="628080072"/>
        <c:scaling>
          <c:orientation val="minMax"/>
          <c:max val="9"/>
        </c:scaling>
        <c:delete val="0"/>
        <c:axPos val="l"/>
        <c:majorGridlines>
          <c:spPr>
            <a:ln w="317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600" b="1">
                    <a:solidFill>
                      <a:sysClr val="windowText" lastClr="000000"/>
                    </a:solidFill>
                  </a:rPr>
                  <a:t>Extinction (Mm-1)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out"/>
        <c:minorTickMark val="out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8092208"/>
        <c:crosses val="autoZero"/>
        <c:crossBetween val="between"/>
        <c:majorUnit val="1"/>
        <c:minorUnit val="0.5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legend>
      <c:legendPos val="r"/>
      <c:legendEntry>
        <c:idx val="1"/>
        <c:delete val="1"/>
      </c:legendEntry>
      <c:layout>
        <c:manualLayout>
          <c:xMode val="edge"/>
          <c:yMode val="edge"/>
          <c:x val="0.49916144789803596"/>
          <c:y val="7.9604535455513339E-2"/>
          <c:w val="0.42202286258231042"/>
          <c:h val="0.12811746434946819"/>
        </c:manualLayout>
      </c:layout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502860701989173E-2"/>
          <c:y val="2.4940480192834298E-2"/>
          <c:w val="0.87851857082986995"/>
          <c:h val="0.91684817645204908"/>
        </c:manualLayout>
      </c:layout>
      <c:areaChart>
        <c:grouping val="stacked"/>
        <c:varyColors val="0"/>
        <c:ser>
          <c:idx val="1"/>
          <c:order val="0"/>
          <c:tx>
            <c:strRef>
              <c:f>'plotting data'!$V$1</c:f>
              <c:strCache>
                <c:ptCount val="1"/>
                <c:pt idx="0">
                  <c:v>Low Coarse Mass Extinction (Mm-1)</c:v>
                </c:pt>
              </c:strCache>
            </c:strRef>
          </c:tx>
          <c:spPr>
            <a:noFill/>
            <a:ln w="25400">
              <a:noFill/>
            </a:ln>
            <a:effectLst/>
          </c:spPr>
          <c:cat>
            <c:numRef>
              <c:extLst>
                <c:ext xmlns:c15="http://schemas.microsoft.com/office/drawing/2012/chart" uri="{02D57815-91ED-43cb-92C2-25804820EDAC}">
                  <c15:fullRef>
                    <c15:sqref>'plotting data'!$M$2:$M$27</c15:sqref>
                  </c15:fullRef>
                </c:ext>
              </c:extLst>
              <c:f>'plotting data'!$M$2:$M$22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'plotting data'!$V$2:$V$27</c15:sqref>
                  </c15:fullRef>
                </c:ext>
              </c:extLst>
              <c:f>'plotting data'!$V$2:$V$22</c:f>
              <c:numCache>
                <c:formatCode>0.00</c:formatCode>
                <c:ptCount val="21"/>
                <c:pt idx="0">
                  <c:v>0.67100400000000004</c:v>
                </c:pt>
                <c:pt idx="1">
                  <c:v>0.61083499999999991</c:v>
                </c:pt>
                <c:pt idx="2">
                  <c:v>0.81574708333333346</c:v>
                </c:pt>
                <c:pt idx="3">
                  <c:v>0.61414500000000016</c:v>
                </c:pt>
                <c:pt idx="4">
                  <c:v>0.86631124999999998</c:v>
                </c:pt>
                <c:pt idx="5">
                  <c:v>0.71397708333333343</c:v>
                </c:pt>
                <c:pt idx="6">
                  <c:v>0.81870999999999994</c:v>
                </c:pt>
                <c:pt idx="7">
                  <c:v>0.79590250000000007</c:v>
                </c:pt>
                <c:pt idx="8">
                  <c:v>0.9105441666666666</c:v>
                </c:pt>
                <c:pt idx="9">
                  <c:v>0.98740249999999985</c:v>
                </c:pt>
                <c:pt idx="10">
                  <c:v>0.53502749999999999</c:v>
                </c:pt>
                <c:pt idx="11">
                  <c:v>0.88085749999999996</c:v>
                </c:pt>
                <c:pt idx="12">
                  <c:v>1.020439166666667</c:v>
                </c:pt>
                <c:pt idx="13">
                  <c:v>0.59550782608695652</c:v>
                </c:pt>
                <c:pt idx="14">
                  <c:v>0.89425304347826096</c:v>
                </c:pt>
                <c:pt idx="15">
                  <c:v>0.80132000000000014</c:v>
                </c:pt>
                <c:pt idx="16">
                  <c:v>0.78413708333333343</c:v>
                </c:pt>
                <c:pt idx="17">
                  <c:v>0.97759608695652178</c:v>
                </c:pt>
                <c:pt idx="18">
                  <c:v>0.78525681818181814</c:v>
                </c:pt>
                <c:pt idx="19">
                  <c:v>0.60148476190476197</c:v>
                </c:pt>
                <c:pt idx="20">
                  <c:v>0.63787666666666665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86-41B8-813F-392319DCB1FD}"/>
            </c:ext>
          </c:extLst>
        </c:ser>
        <c:ser>
          <c:idx val="2"/>
          <c:order val="1"/>
          <c:tx>
            <c:v>Observed</c:v>
          </c:tx>
          <c:spPr>
            <a:solidFill>
              <a:schemeClr val="accent3"/>
            </a:solidFill>
            <a:ln w="25400">
              <a:noFill/>
            </a:ln>
            <a:effectLst/>
          </c:spPr>
          <c:cat>
            <c:numRef>
              <c:extLst>
                <c:ext xmlns:c15="http://schemas.microsoft.com/office/drawing/2012/chart" uri="{02D57815-91ED-43cb-92C2-25804820EDAC}">
                  <c15:fullRef>
                    <c15:sqref>'plotting data'!$M$2:$M$27</c15:sqref>
                  </c15:fullRef>
                </c:ext>
              </c:extLst>
              <c:f>'plotting data'!$M$2:$M$22</c:f>
              <c:numCache>
                <c:formatCode>General</c:formatCod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'plotting data'!$W$2:$W$27</c15:sqref>
                  </c15:fullRef>
                </c:ext>
              </c:extLst>
              <c:f>'plotting data'!$W$2:$W$22</c:f>
              <c:numCache>
                <c:formatCode>0.00</c:formatCode>
                <c:ptCount val="21"/>
                <c:pt idx="0">
                  <c:v>1.2317817142857139</c:v>
                </c:pt>
                <c:pt idx="1">
                  <c:v>0.74975700000000012</c:v>
                </c:pt>
                <c:pt idx="2">
                  <c:v>0.65234691666666633</c:v>
                </c:pt>
                <c:pt idx="3">
                  <c:v>0.73301749999999966</c:v>
                </c:pt>
                <c:pt idx="4">
                  <c:v>0.42900355000000012</c:v>
                </c:pt>
                <c:pt idx="5">
                  <c:v>0.50651851666666681</c:v>
                </c:pt>
                <c:pt idx="6">
                  <c:v>1.4209224999999996</c:v>
                </c:pt>
                <c:pt idx="7">
                  <c:v>1.0357850000000002</c:v>
                </c:pt>
                <c:pt idx="8">
                  <c:v>0.99623663333333401</c:v>
                </c:pt>
                <c:pt idx="9">
                  <c:v>0.43722949999999983</c:v>
                </c:pt>
                <c:pt idx="10">
                  <c:v>1.2501754166666668</c:v>
                </c:pt>
                <c:pt idx="11">
                  <c:v>1.1615381000000005</c:v>
                </c:pt>
                <c:pt idx="12">
                  <c:v>0.7192516333333332</c:v>
                </c:pt>
                <c:pt idx="13">
                  <c:v>1.2849546739130435</c:v>
                </c:pt>
                <c:pt idx="14">
                  <c:v>1.2891819565217388</c:v>
                </c:pt>
                <c:pt idx="15">
                  <c:v>0.92501583333333348</c:v>
                </c:pt>
                <c:pt idx="16">
                  <c:v>0.94783041666666645</c:v>
                </c:pt>
                <c:pt idx="17">
                  <c:v>1.3339184963768114</c:v>
                </c:pt>
                <c:pt idx="18">
                  <c:v>0.68114318181818179</c:v>
                </c:pt>
                <c:pt idx="19">
                  <c:v>1.3468811471861466</c:v>
                </c:pt>
                <c:pt idx="20">
                  <c:v>1.0545573333333338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086-41B8-813F-392319DCB1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8092208"/>
        <c:axId val="628080072"/>
      </c:areaChart>
      <c:lineChart>
        <c:grouping val="standard"/>
        <c:varyColors val="0"/>
        <c:ser>
          <c:idx val="0"/>
          <c:order val="2"/>
          <c:tx>
            <c:v>Natural - Clearest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Lit>
              <c:ptCount val="21"/>
              <c:pt idx="0">
                <c:v>2000</c:v>
              </c:pt>
              <c:pt idx="1">
                <c:v>2001</c:v>
              </c:pt>
              <c:pt idx="2">
                <c:v>2002</c:v>
              </c:pt>
              <c:pt idx="3">
                <c:v>2003</c:v>
              </c:pt>
              <c:pt idx="4">
                <c:v>2004</c:v>
              </c:pt>
              <c:pt idx="5">
                <c:v>2005</c:v>
              </c:pt>
              <c:pt idx="6">
                <c:v>2006</c:v>
              </c:pt>
              <c:pt idx="7">
                <c:v>2007</c:v>
              </c:pt>
              <c:pt idx="8">
                <c:v>2008</c:v>
              </c:pt>
              <c:pt idx="9">
                <c:v>2009</c:v>
              </c:pt>
              <c:pt idx="10">
                <c:v>2010</c:v>
              </c:pt>
              <c:pt idx="11">
                <c:v>2011</c:v>
              </c:pt>
              <c:pt idx="12">
                <c:v>2012</c:v>
              </c:pt>
              <c:pt idx="13">
                <c:v>2013</c:v>
              </c:pt>
              <c:pt idx="14">
                <c:v>2014</c:v>
              </c:pt>
              <c:pt idx="15">
                <c:v>2015</c:v>
              </c:pt>
              <c:pt idx="16">
                <c:v>2016</c:v>
              </c:pt>
              <c:pt idx="17">
                <c:v>2017</c:v>
              </c:pt>
              <c:pt idx="18">
                <c:v>2018</c:v>
              </c:pt>
              <c:pt idx="19">
                <c:v>2019</c:v>
              </c:pt>
              <c:pt idx="20">
                <c:v>2020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'plotting data'!$AG$2:$AG$27</c15:sqref>
                  </c15:fullRef>
                </c:ext>
              </c:extLst>
              <c:f>'plotting data'!$AG$2:$AG$22</c:f>
              <c:numCache>
                <c:formatCode>General</c:formatCode>
                <c:ptCount val="21"/>
                <c:pt idx="0">
                  <c:v>0.56367</c:v>
                </c:pt>
                <c:pt idx="1">
                  <c:v>0.56367</c:v>
                </c:pt>
                <c:pt idx="2">
                  <c:v>0.56367</c:v>
                </c:pt>
                <c:pt idx="3">
                  <c:v>0.56367</c:v>
                </c:pt>
                <c:pt idx="4">
                  <c:v>0.56367</c:v>
                </c:pt>
                <c:pt idx="5">
                  <c:v>0.56367</c:v>
                </c:pt>
                <c:pt idx="6">
                  <c:v>0.56367</c:v>
                </c:pt>
                <c:pt idx="7">
                  <c:v>0.56367</c:v>
                </c:pt>
                <c:pt idx="8">
                  <c:v>0.56367</c:v>
                </c:pt>
                <c:pt idx="9">
                  <c:v>0.56367</c:v>
                </c:pt>
                <c:pt idx="10">
                  <c:v>0.56367</c:v>
                </c:pt>
                <c:pt idx="11">
                  <c:v>0.56367</c:v>
                </c:pt>
                <c:pt idx="12">
                  <c:v>0.56367</c:v>
                </c:pt>
                <c:pt idx="13">
                  <c:v>0.56367</c:v>
                </c:pt>
                <c:pt idx="14">
                  <c:v>0.56367</c:v>
                </c:pt>
                <c:pt idx="15">
                  <c:v>0.56367</c:v>
                </c:pt>
                <c:pt idx="16">
                  <c:v>0.56367</c:v>
                </c:pt>
                <c:pt idx="17">
                  <c:v>0.56367</c:v>
                </c:pt>
                <c:pt idx="18">
                  <c:v>0.56367</c:v>
                </c:pt>
                <c:pt idx="19">
                  <c:v>0.56367</c:v>
                </c:pt>
                <c:pt idx="20">
                  <c:v>0.56367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086-41B8-813F-392319DCB1FD}"/>
            </c:ext>
          </c:extLst>
        </c:ser>
        <c:ser>
          <c:idx val="3"/>
          <c:order val="3"/>
          <c:tx>
            <c:v>Natural Routine + Episodic - Most Impaired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strLit>
              <c:ptCount val="21"/>
              <c:pt idx="0">
                <c:v>2000</c:v>
              </c:pt>
              <c:pt idx="1">
                <c:v>2001</c:v>
              </c:pt>
              <c:pt idx="2">
                <c:v>2002</c:v>
              </c:pt>
              <c:pt idx="3">
                <c:v>2003</c:v>
              </c:pt>
              <c:pt idx="4">
                <c:v>2004</c:v>
              </c:pt>
              <c:pt idx="5">
                <c:v>2005</c:v>
              </c:pt>
              <c:pt idx="6">
                <c:v>2006</c:v>
              </c:pt>
              <c:pt idx="7">
                <c:v>2007</c:v>
              </c:pt>
              <c:pt idx="8">
                <c:v>2008</c:v>
              </c:pt>
              <c:pt idx="9">
                <c:v>2009</c:v>
              </c:pt>
              <c:pt idx="10">
                <c:v>2010</c:v>
              </c:pt>
              <c:pt idx="11">
                <c:v>2011</c:v>
              </c:pt>
              <c:pt idx="12">
                <c:v>2012</c:v>
              </c:pt>
              <c:pt idx="13">
                <c:v>2013</c:v>
              </c:pt>
              <c:pt idx="14">
                <c:v>2014</c:v>
              </c:pt>
              <c:pt idx="15">
                <c:v>2015</c:v>
              </c:pt>
              <c:pt idx="16">
                <c:v>2016</c:v>
              </c:pt>
              <c:pt idx="17">
                <c:v>2017</c:v>
              </c:pt>
              <c:pt idx="18">
                <c:v>2018</c:v>
              </c:pt>
              <c:pt idx="19">
                <c:v>2019</c:v>
              </c:pt>
              <c:pt idx="20">
                <c:v>2020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'plotting data'!$AH$2:$AH$27</c15:sqref>
                  </c15:fullRef>
                </c:ext>
              </c:extLst>
              <c:f>'plotting data'!$AH$2:$AH$22</c:f>
              <c:numCache>
                <c:formatCode>General</c:formatCode>
                <c:ptCount val="21"/>
                <c:pt idx="0">
                  <c:v>1.5359799999999999</c:v>
                </c:pt>
                <c:pt idx="1">
                  <c:v>1.5359799999999999</c:v>
                </c:pt>
                <c:pt idx="2">
                  <c:v>1.5359799999999999</c:v>
                </c:pt>
                <c:pt idx="3">
                  <c:v>1.5359799999999999</c:v>
                </c:pt>
                <c:pt idx="4">
                  <c:v>1.5359799999999999</c:v>
                </c:pt>
                <c:pt idx="5">
                  <c:v>1.5359799999999999</c:v>
                </c:pt>
                <c:pt idx="6">
                  <c:v>1.5359799999999999</c:v>
                </c:pt>
                <c:pt idx="7">
                  <c:v>1.5359799999999999</c:v>
                </c:pt>
                <c:pt idx="8">
                  <c:v>1.5359799999999999</c:v>
                </c:pt>
                <c:pt idx="9">
                  <c:v>1.5359799999999999</c:v>
                </c:pt>
                <c:pt idx="10">
                  <c:v>1.5359799999999999</c:v>
                </c:pt>
                <c:pt idx="11">
                  <c:v>1.5359799999999999</c:v>
                </c:pt>
                <c:pt idx="12">
                  <c:v>1.5359799999999999</c:v>
                </c:pt>
                <c:pt idx="13">
                  <c:v>1.5359799999999999</c:v>
                </c:pt>
                <c:pt idx="14">
                  <c:v>1.5359799999999999</c:v>
                </c:pt>
                <c:pt idx="15">
                  <c:v>1.5359799999999999</c:v>
                </c:pt>
                <c:pt idx="16">
                  <c:v>1.5359799999999999</c:v>
                </c:pt>
                <c:pt idx="17">
                  <c:v>1.5359799999999999</c:v>
                </c:pt>
                <c:pt idx="18">
                  <c:v>1.5359799999999999</c:v>
                </c:pt>
                <c:pt idx="19">
                  <c:v>1.5359799999999999</c:v>
                </c:pt>
                <c:pt idx="20">
                  <c:v>1.5359799999999999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086-41B8-813F-392319DCB1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8092208"/>
        <c:axId val="628080072"/>
      </c:lineChart>
      <c:catAx>
        <c:axId val="6280922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8080072"/>
        <c:crosses val="autoZero"/>
        <c:auto val="1"/>
        <c:lblAlgn val="ctr"/>
        <c:lblOffset val="100"/>
        <c:noMultiLvlLbl val="0"/>
      </c:catAx>
      <c:valAx>
        <c:axId val="628080072"/>
        <c:scaling>
          <c:orientation val="minMax"/>
          <c:max val="9"/>
        </c:scaling>
        <c:delete val="0"/>
        <c:axPos val="l"/>
        <c:majorGridlines>
          <c:spPr>
            <a:ln w="317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600" b="1">
                    <a:solidFill>
                      <a:sysClr val="windowText" lastClr="000000"/>
                    </a:solidFill>
                  </a:rPr>
                  <a:t>Extinction (Mm-1)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out"/>
        <c:minorTickMark val="out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8092208"/>
        <c:crosses val="autoZero"/>
        <c:crossBetween val="between"/>
        <c:majorUnit val="1"/>
        <c:minorUnit val="0.5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legend>
      <c:legendPos val="r"/>
      <c:legendEntry>
        <c:idx val="1"/>
        <c:delete val="1"/>
      </c:legendEntry>
      <c:layout>
        <c:manualLayout>
          <c:xMode val="edge"/>
          <c:yMode val="edge"/>
          <c:x val="0.48560294117647052"/>
          <c:y val="7.9604535455513339E-2"/>
          <c:w val="0.43558140342751267"/>
          <c:h val="0.13808763237325136"/>
        </c:manualLayout>
      </c:layout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502860701989173E-2"/>
          <c:y val="2.4940480192834298E-2"/>
          <c:w val="0.87851857082986995"/>
          <c:h val="0.91684817645204908"/>
        </c:manualLayout>
      </c:layout>
      <c:areaChart>
        <c:grouping val="stacked"/>
        <c:varyColors val="0"/>
        <c:ser>
          <c:idx val="1"/>
          <c:order val="0"/>
          <c:tx>
            <c:strRef>
              <c:f>'plotting data'!$N$1</c:f>
              <c:strCache>
                <c:ptCount val="1"/>
                <c:pt idx="0">
                  <c:v>Low Sulfate Extinction (Mm-1)</c:v>
                </c:pt>
              </c:strCache>
            </c:strRef>
          </c:tx>
          <c:spPr>
            <a:noFill/>
            <a:ln w="25400">
              <a:noFill/>
            </a:ln>
            <a:effectLst/>
          </c:spPr>
          <c:cat>
            <c:numRef>
              <c:extLst>
                <c:ext xmlns:c15="http://schemas.microsoft.com/office/drawing/2012/chart" uri="{02D57815-91ED-43cb-92C2-25804820EDAC}">
                  <c15:fullRef>
                    <c15:sqref>'plotting data'!$M$2:$M$27</c15:sqref>
                  </c15:fullRef>
                </c:ext>
              </c:extLst>
              <c:f>'plotting data'!$M$2:$M$21</c:f>
              <c:numCache>
                <c:formatCode>General</c:formatCode>
                <c:ptCount val="20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'plotting data'!$N$132:$N$157</c15:sqref>
                  </c15:fullRef>
                </c:ext>
              </c:extLst>
              <c:f>'plotting data'!$N$132:$N$151</c:f>
              <c:numCache>
                <c:formatCode>0.00</c:formatCode>
                <c:ptCount val="20"/>
                <c:pt idx="0">
                  <c:v>6.6093999999999991</c:v>
                </c:pt>
                <c:pt idx="1">
                  <c:v>7.0210080952380967</c:v>
                </c:pt>
                <c:pt idx="2">
                  <c:v>6.5542637499999996</c:v>
                </c:pt>
                <c:pt idx="3">
                  <c:v>7.3850308333333343</c:v>
                </c:pt>
                <c:pt idx="4">
                  <c:v>5.7624525000000011</c:v>
                </c:pt>
                <c:pt idx="5">
                  <c:v>5.1411070833333339</c:v>
                </c:pt>
                <c:pt idx="6">
                  <c:v>5.4997625000000001</c:v>
                </c:pt>
                <c:pt idx="7">
                  <c:v>5.5014999999999992</c:v>
                </c:pt>
                <c:pt idx="8">
                  <c:v>4.9058137499999992</c:v>
                </c:pt>
                <c:pt idx="9">
                  <c:v>4.030110416666667</c:v>
                </c:pt>
                <c:pt idx="10">
                  <c:v>2.9270717391304353</c:v>
                </c:pt>
                <c:pt idx="11">
                  <c:v>3.9249086363636363</c:v>
                </c:pt>
                <c:pt idx="12">
                  <c:v>4.4017786956521743</c:v>
                </c:pt>
                <c:pt idx="13">
                  <c:v>3.566450909090908</c:v>
                </c:pt>
                <c:pt idx="14">
                  <c:v>4.0175714285714275</c:v>
                </c:pt>
                <c:pt idx="15">
                  <c:v>2.9793242857142856</c:v>
                </c:pt>
                <c:pt idx="16">
                  <c:v>2.8047736363636369</c:v>
                </c:pt>
                <c:pt idx="17">
                  <c:v>3.0473095652173923</c:v>
                </c:pt>
                <c:pt idx="18">
                  <c:v>2.8919965217391308</c:v>
                </c:pt>
                <c:pt idx="19">
                  <c:v>2.7833747619047617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32-4D6C-9224-5B20C8EC6FBD}"/>
            </c:ext>
          </c:extLst>
        </c:ser>
        <c:ser>
          <c:idx val="2"/>
          <c:order val="1"/>
          <c:tx>
            <c:v>Observed</c:v>
          </c:tx>
          <c:spPr>
            <a:solidFill>
              <a:srgbClr val="FFFF00"/>
            </a:solidFill>
            <a:ln w="25400">
              <a:noFill/>
            </a:ln>
            <a:effectLst/>
          </c:spPr>
          <c:cat>
            <c:numRef>
              <c:extLst>
                <c:ext xmlns:c15="http://schemas.microsoft.com/office/drawing/2012/chart" uri="{02D57815-91ED-43cb-92C2-25804820EDAC}">
                  <c15:fullRef>
                    <c15:sqref>'plotting data'!$M$2:$M$27</c15:sqref>
                  </c15:fullRef>
                </c:ext>
              </c:extLst>
              <c:f>'plotting data'!$M$2:$M$21</c:f>
              <c:numCache>
                <c:formatCode>General</c:formatCode>
                <c:ptCount val="20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'plotting data'!$O$132:$O$157</c15:sqref>
                  </c15:fullRef>
                </c:ext>
              </c:extLst>
              <c:f>'plotting data'!$O$132:$O$151</c:f>
              <c:numCache>
                <c:formatCode>0.00</c:formatCode>
                <c:ptCount val="20"/>
                <c:pt idx="0">
                  <c:v>34.005368571428576</c:v>
                </c:pt>
                <c:pt idx="1">
                  <c:v>57.717304632034647</c:v>
                </c:pt>
                <c:pt idx="2">
                  <c:v>66.143709583333333</c:v>
                </c:pt>
                <c:pt idx="3">
                  <c:v>55.50637041666667</c:v>
                </c:pt>
                <c:pt idx="4">
                  <c:v>39.978675499999994</c:v>
                </c:pt>
                <c:pt idx="5">
                  <c:v>54.874848749999998</c:v>
                </c:pt>
                <c:pt idx="6">
                  <c:v>49.845225833333323</c:v>
                </c:pt>
                <c:pt idx="7">
                  <c:v>33.986821739130427</c:v>
                </c:pt>
                <c:pt idx="8">
                  <c:v>31.822116650000005</c:v>
                </c:pt>
                <c:pt idx="9">
                  <c:v>33.12088918333334</c:v>
                </c:pt>
                <c:pt idx="10">
                  <c:v>28.334698677536224</c:v>
                </c:pt>
                <c:pt idx="11">
                  <c:v>22.501851363636369</c:v>
                </c:pt>
                <c:pt idx="12">
                  <c:v>16.676833387681157</c:v>
                </c:pt>
                <c:pt idx="13">
                  <c:v>16.21645454545455</c:v>
                </c:pt>
                <c:pt idx="14">
                  <c:v>14.016974480519481</c:v>
                </c:pt>
                <c:pt idx="15">
                  <c:v>16.10832344155844</c:v>
                </c:pt>
                <c:pt idx="16">
                  <c:v>9.9084611462450596</c:v>
                </c:pt>
                <c:pt idx="17">
                  <c:v>7.5177575181159382</c:v>
                </c:pt>
                <c:pt idx="18">
                  <c:v>8.6744422282608706</c:v>
                </c:pt>
                <c:pt idx="19">
                  <c:v>8.7296338095238077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232-4D6C-9224-5B20C8EC6F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8092208"/>
        <c:axId val="628080072"/>
      </c:areaChart>
      <c:lineChart>
        <c:grouping val="standard"/>
        <c:varyColors val="0"/>
        <c:ser>
          <c:idx val="0"/>
          <c:order val="2"/>
          <c:tx>
            <c:v>Natural - Clearest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Lit>
              <c:ptCount val="20"/>
              <c:pt idx="0">
                <c:v>2000</c:v>
              </c:pt>
              <c:pt idx="1">
                <c:v>2001</c:v>
              </c:pt>
              <c:pt idx="2">
                <c:v>2002</c:v>
              </c:pt>
              <c:pt idx="3">
                <c:v>2003</c:v>
              </c:pt>
              <c:pt idx="4">
                <c:v>2004</c:v>
              </c:pt>
              <c:pt idx="5">
                <c:v>2005</c:v>
              </c:pt>
              <c:pt idx="6">
                <c:v>2006</c:v>
              </c:pt>
              <c:pt idx="7">
                <c:v>2007</c:v>
              </c:pt>
              <c:pt idx="8">
                <c:v>2008</c:v>
              </c:pt>
              <c:pt idx="9">
                <c:v>2009</c:v>
              </c:pt>
              <c:pt idx="10">
                <c:v>2010</c:v>
              </c:pt>
              <c:pt idx="11">
                <c:v>2011</c:v>
              </c:pt>
              <c:pt idx="12">
                <c:v>2012</c:v>
              </c:pt>
              <c:pt idx="13">
                <c:v>2013</c:v>
              </c:pt>
              <c:pt idx="14">
                <c:v>2014</c:v>
              </c:pt>
              <c:pt idx="15">
                <c:v>2015</c:v>
              </c:pt>
              <c:pt idx="16">
                <c:v>2016</c:v>
              </c:pt>
              <c:pt idx="17">
                <c:v>2017</c:v>
              </c:pt>
              <c:pt idx="18">
                <c:v>2018</c:v>
              </c:pt>
              <c:pt idx="19">
                <c:v>2019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'plotting data'!$Y$132:$Y$157</c15:sqref>
                  </c15:fullRef>
                </c:ext>
              </c:extLst>
              <c:f>'plotting data'!$Y$132:$Y$151</c:f>
              <c:numCache>
                <c:formatCode>General</c:formatCode>
                <c:ptCount val="20"/>
                <c:pt idx="0">
                  <c:v>0.83994000000000002</c:v>
                </c:pt>
                <c:pt idx="1">
                  <c:v>0.83994000000000002</c:v>
                </c:pt>
                <c:pt idx="2">
                  <c:v>0.83994000000000002</c:v>
                </c:pt>
                <c:pt idx="3">
                  <c:v>0.83994000000000002</c:v>
                </c:pt>
                <c:pt idx="4">
                  <c:v>0.83994000000000002</c:v>
                </c:pt>
                <c:pt idx="5">
                  <c:v>0.83994000000000002</c:v>
                </c:pt>
                <c:pt idx="6">
                  <c:v>0.83994000000000002</c:v>
                </c:pt>
                <c:pt idx="7">
                  <c:v>0.83994000000000002</c:v>
                </c:pt>
                <c:pt idx="8">
                  <c:v>0.83994000000000002</c:v>
                </c:pt>
                <c:pt idx="9">
                  <c:v>0.83994000000000002</c:v>
                </c:pt>
                <c:pt idx="10">
                  <c:v>0.83994000000000002</c:v>
                </c:pt>
                <c:pt idx="11">
                  <c:v>0.83994000000000002</c:v>
                </c:pt>
                <c:pt idx="12">
                  <c:v>0.83994000000000002</c:v>
                </c:pt>
                <c:pt idx="13">
                  <c:v>0.83994000000000002</c:v>
                </c:pt>
                <c:pt idx="14">
                  <c:v>0.83994000000000002</c:v>
                </c:pt>
                <c:pt idx="15">
                  <c:v>0.83994000000000002</c:v>
                </c:pt>
                <c:pt idx="16">
                  <c:v>0.83994000000000002</c:v>
                </c:pt>
                <c:pt idx="17">
                  <c:v>0.83994000000000002</c:v>
                </c:pt>
                <c:pt idx="18">
                  <c:v>0.83994000000000002</c:v>
                </c:pt>
                <c:pt idx="19">
                  <c:v>0.83994000000000002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232-4D6C-9224-5B20C8EC6FBD}"/>
            </c:ext>
          </c:extLst>
        </c:ser>
        <c:ser>
          <c:idx val="3"/>
          <c:order val="3"/>
          <c:tx>
            <c:v>Natural Routine - Most Impaired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strLit>
              <c:ptCount val="20"/>
              <c:pt idx="0">
                <c:v>2000</c:v>
              </c:pt>
              <c:pt idx="1">
                <c:v>2001</c:v>
              </c:pt>
              <c:pt idx="2">
                <c:v>2002</c:v>
              </c:pt>
              <c:pt idx="3">
                <c:v>2003</c:v>
              </c:pt>
              <c:pt idx="4">
                <c:v>2004</c:v>
              </c:pt>
              <c:pt idx="5">
                <c:v>2005</c:v>
              </c:pt>
              <c:pt idx="6">
                <c:v>2006</c:v>
              </c:pt>
              <c:pt idx="7">
                <c:v>2007</c:v>
              </c:pt>
              <c:pt idx="8">
                <c:v>2008</c:v>
              </c:pt>
              <c:pt idx="9">
                <c:v>2009</c:v>
              </c:pt>
              <c:pt idx="10">
                <c:v>2010</c:v>
              </c:pt>
              <c:pt idx="11">
                <c:v>2011</c:v>
              </c:pt>
              <c:pt idx="12">
                <c:v>2012</c:v>
              </c:pt>
              <c:pt idx="13">
                <c:v>2013</c:v>
              </c:pt>
              <c:pt idx="14">
                <c:v>2014</c:v>
              </c:pt>
              <c:pt idx="15">
                <c:v>2015</c:v>
              </c:pt>
              <c:pt idx="16">
                <c:v>2016</c:v>
              </c:pt>
              <c:pt idx="17">
                <c:v>2017</c:v>
              </c:pt>
              <c:pt idx="18">
                <c:v>2018</c:v>
              </c:pt>
              <c:pt idx="19">
                <c:v>2019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'plotting data'!$Z$132:$Z$157</c15:sqref>
                  </c15:fullRef>
                </c:ext>
              </c:extLst>
              <c:f>'plotting data'!$Z$132:$Z$151</c:f>
              <c:numCache>
                <c:formatCode>General</c:formatCode>
                <c:ptCount val="20"/>
                <c:pt idx="0">
                  <c:v>4.5337500000000004</c:v>
                </c:pt>
                <c:pt idx="1">
                  <c:v>4.5337500000000004</c:v>
                </c:pt>
                <c:pt idx="2">
                  <c:v>4.5337500000000004</c:v>
                </c:pt>
                <c:pt idx="3">
                  <c:v>4.5337500000000004</c:v>
                </c:pt>
                <c:pt idx="4">
                  <c:v>4.5337500000000004</c:v>
                </c:pt>
                <c:pt idx="5">
                  <c:v>4.5337500000000004</c:v>
                </c:pt>
                <c:pt idx="6">
                  <c:v>4.5337500000000004</c:v>
                </c:pt>
                <c:pt idx="7">
                  <c:v>4.5337500000000004</c:v>
                </c:pt>
                <c:pt idx="8">
                  <c:v>4.5337500000000004</c:v>
                </c:pt>
                <c:pt idx="9">
                  <c:v>4.5337500000000004</c:v>
                </c:pt>
                <c:pt idx="10">
                  <c:v>4.5337500000000004</c:v>
                </c:pt>
                <c:pt idx="11">
                  <c:v>4.5337500000000004</c:v>
                </c:pt>
                <c:pt idx="12">
                  <c:v>4.5337500000000004</c:v>
                </c:pt>
                <c:pt idx="13">
                  <c:v>4.5337500000000004</c:v>
                </c:pt>
                <c:pt idx="14">
                  <c:v>4.5337500000000004</c:v>
                </c:pt>
                <c:pt idx="15">
                  <c:v>4.5337500000000004</c:v>
                </c:pt>
                <c:pt idx="16">
                  <c:v>4.5337500000000004</c:v>
                </c:pt>
                <c:pt idx="17">
                  <c:v>4.5337500000000004</c:v>
                </c:pt>
                <c:pt idx="18">
                  <c:v>4.5337500000000004</c:v>
                </c:pt>
                <c:pt idx="19">
                  <c:v>4.5337500000000004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232-4D6C-9224-5B20C8EC6F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8092208"/>
        <c:axId val="628080072"/>
      </c:lineChart>
      <c:catAx>
        <c:axId val="6280922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8080072"/>
        <c:crosses val="autoZero"/>
        <c:auto val="1"/>
        <c:lblAlgn val="ctr"/>
        <c:lblOffset val="100"/>
        <c:noMultiLvlLbl val="0"/>
      </c:catAx>
      <c:valAx>
        <c:axId val="628080072"/>
        <c:scaling>
          <c:orientation val="minMax"/>
          <c:max val="195"/>
          <c:min val="0"/>
        </c:scaling>
        <c:delete val="0"/>
        <c:axPos val="l"/>
        <c:majorGridlines>
          <c:spPr>
            <a:ln w="317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600" b="1">
                    <a:solidFill>
                      <a:sysClr val="windowText" lastClr="000000"/>
                    </a:solidFill>
                  </a:rPr>
                  <a:t>Extinction (Mm-1)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out"/>
        <c:minorTickMark val="out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8092208"/>
        <c:crosses val="autoZero"/>
        <c:crossBetween val="between"/>
        <c:majorUnit val="10"/>
        <c:minorUnit val="5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legend>
      <c:legendPos val="r"/>
      <c:legendEntry>
        <c:idx val="1"/>
        <c:delete val="1"/>
      </c:legendEntry>
      <c:layout>
        <c:manualLayout>
          <c:xMode val="edge"/>
          <c:yMode val="edge"/>
          <c:x val="0.57089624826308472"/>
          <c:y val="7.9604535455513339E-2"/>
          <c:w val="0.35028809634089858"/>
          <c:h val="0.14011465950812191"/>
        </c:manualLayout>
      </c:layout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502860701989173E-2"/>
          <c:y val="2.4940480192834298E-2"/>
          <c:w val="0.87851857082986995"/>
          <c:h val="0.91684817645204908"/>
        </c:manualLayout>
      </c:layout>
      <c:areaChart>
        <c:grouping val="stacked"/>
        <c:varyColors val="0"/>
        <c:ser>
          <c:idx val="1"/>
          <c:order val="0"/>
          <c:tx>
            <c:strRef>
              <c:f>'plotting data'!$P$1</c:f>
              <c:strCache>
                <c:ptCount val="1"/>
                <c:pt idx="0">
                  <c:v>Low Nitrate Extinction (Mm-1)</c:v>
                </c:pt>
              </c:strCache>
            </c:strRef>
          </c:tx>
          <c:spPr>
            <a:noFill/>
            <a:ln w="25400">
              <a:noFill/>
            </a:ln>
            <a:effectLst/>
          </c:spPr>
          <c:cat>
            <c:numRef>
              <c:extLst>
                <c:ext xmlns:c15="http://schemas.microsoft.com/office/drawing/2012/chart" uri="{02D57815-91ED-43cb-92C2-25804820EDAC}">
                  <c15:fullRef>
                    <c15:sqref>'plotting data'!$M$2:$M$27</c15:sqref>
                  </c15:fullRef>
                </c:ext>
              </c:extLst>
              <c:f>'plotting data'!$M$2:$M$21</c:f>
              <c:numCache>
                <c:formatCode>General</c:formatCode>
                <c:ptCount val="20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'plotting data'!$P$132:$P$157</c15:sqref>
                  </c15:fullRef>
                </c:ext>
              </c:extLst>
              <c:f>'plotting data'!$P$132:$P$151</c:f>
              <c:numCache>
                <c:formatCode>0.00</c:formatCode>
                <c:ptCount val="20"/>
                <c:pt idx="0">
                  <c:v>1.1516309999999998</c:v>
                </c:pt>
                <c:pt idx="1">
                  <c:v>1.2883261904761905</c:v>
                </c:pt>
                <c:pt idx="2">
                  <c:v>1.03833</c:v>
                </c:pt>
                <c:pt idx="3">
                  <c:v>0.91305708333333346</c:v>
                </c:pt>
                <c:pt idx="4">
                  <c:v>0.90647416666666658</c:v>
                </c:pt>
                <c:pt idx="5">
                  <c:v>0.72286458333333348</c:v>
                </c:pt>
                <c:pt idx="6">
                  <c:v>0.9418270833333332</c:v>
                </c:pt>
                <c:pt idx="7">
                  <c:v>0.64254954545454557</c:v>
                </c:pt>
                <c:pt idx="8">
                  <c:v>0.58313749999999998</c:v>
                </c:pt>
                <c:pt idx="9">
                  <c:v>0.50862541666666672</c:v>
                </c:pt>
                <c:pt idx="10">
                  <c:v>0.41164130434782609</c:v>
                </c:pt>
                <c:pt idx="11">
                  <c:v>0.39869454545454541</c:v>
                </c:pt>
                <c:pt idx="12">
                  <c:v>0.51287652173913034</c:v>
                </c:pt>
                <c:pt idx="13">
                  <c:v>0.53178545454545445</c:v>
                </c:pt>
                <c:pt idx="14">
                  <c:v>0.45237857142857124</c:v>
                </c:pt>
                <c:pt idx="15">
                  <c:v>0.48004571428571424</c:v>
                </c:pt>
                <c:pt idx="16">
                  <c:v>0.68602363636363628</c:v>
                </c:pt>
                <c:pt idx="17">
                  <c:v>0.61402739130434791</c:v>
                </c:pt>
                <c:pt idx="18">
                  <c:v>0.63871782608695649</c:v>
                </c:pt>
                <c:pt idx="19">
                  <c:v>0.49369571428571435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F3-4194-89DD-BAA4EB4B9891}"/>
            </c:ext>
          </c:extLst>
        </c:ser>
        <c:ser>
          <c:idx val="2"/>
          <c:order val="1"/>
          <c:tx>
            <c:v>Observed</c:v>
          </c:tx>
          <c:spPr>
            <a:solidFill>
              <a:schemeClr val="accent2"/>
            </a:solidFill>
            <a:ln w="25400">
              <a:noFill/>
            </a:ln>
            <a:effectLst/>
          </c:spPr>
          <c:cat>
            <c:numRef>
              <c:extLst>
                <c:ext xmlns:c15="http://schemas.microsoft.com/office/drawing/2012/chart" uri="{02D57815-91ED-43cb-92C2-25804820EDAC}">
                  <c15:fullRef>
                    <c15:sqref>'plotting data'!$M$2:$M$27</c15:sqref>
                  </c15:fullRef>
                </c:ext>
              </c:extLst>
              <c:f>'plotting data'!$M$2:$M$21</c:f>
              <c:numCache>
                <c:formatCode>General</c:formatCode>
                <c:ptCount val="20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'plotting data'!$Q$132:$Q$157</c15:sqref>
                  </c15:fullRef>
                </c:ext>
              </c:extLst>
              <c:f>'plotting data'!$Q$132:$Q$151</c:f>
              <c:numCache>
                <c:formatCode>0.00</c:formatCode>
                <c:ptCount val="20"/>
                <c:pt idx="0">
                  <c:v>6.2164751904761903</c:v>
                </c:pt>
                <c:pt idx="1">
                  <c:v>4.3682574458874459</c:v>
                </c:pt>
                <c:pt idx="2">
                  <c:v>4.3132162499999991</c:v>
                </c:pt>
                <c:pt idx="3">
                  <c:v>3.5372291666666671</c:v>
                </c:pt>
                <c:pt idx="4">
                  <c:v>3.6316710333333342</c:v>
                </c:pt>
                <c:pt idx="5">
                  <c:v>2.8708812500000001</c:v>
                </c:pt>
                <c:pt idx="6">
                  <c:v>3.8672454166666661</c:v>
                </c:pt>
                <c:pt idx="7">
                  <c:v>2.9108313241106716</c:v>
                </c:pt>
                <c:pt idx="8">
                  <c:v>1.6213513000000002</c:v>
                </c:pt>
                <c:pt idx="9">
                  <c:v>1.7058969833333331</c:v>
                </c:pt>
                <c:pt idx="10">
                  <c:v>2.4070532789855079</c:v>
                </c:pt>
                <c:pt idx="11">
                  <c:v>2.6123780632411062</c:v>
                </c:pt>
                <c:pt idx="12">
                  <c:v>2.4774751449275363</c:v>
                </c:pt>
                <c:pt idx="13">
                  <c:v>2.3816213636363637</c:v>
                </c:pt>
                <c:pt idx="14">
                  <c:v>2.2476687012987022</c:v>
                </c:pt>
                <c:pt idx="15">
                  <c:v>3.0775938311688309</c:v>
                </c:pt>
                <c:pt idx="16">
                  <c:v>3.0419033201581032</c:v>
                </c:pt>
                <c:pt idx="17">
                  <c:v>2.9081646920289854</c:v>
                </c:pt>
                <c:pt idx="18">
                  <c:v>4.3766534239130435</c:v>
                </c:pt>
                <c:pt idx="19">
                  <c:v>3.3148590476190471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BF3-4194-89DD-BAA4EB4B98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8092208"/>
        <c:axId val="628080072"/>
      </c:areaChart>
      <c:lineChart>
        <c:grouping val="standard"/>
        <c:varyColors val="0"/>
        <c:ser>
          <c:idx val="0"/>
          <c:order val="2"/>
          <c:tx>
            <c:v>Natural - Clearest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Lit>
              <c:ptCount val="20"/>
              <c:pt idx="0">
                <c:v>2000</c:v>
              </c:pt>
              <c:pt idx="1">
                <c:v>2001</c:v>
              </c:pt>
              <c:pt idx="2">
                <c:v>2002</c:v>
              </c:pt>
              <c:pt idx="3">
                <c:v>2003</c:v>
              </c:pt>
              <c:pt idx="4">
                <c:v>2004</c:v>
              </c:pt>
              <c:pt idx="5">
                <c:v>2005</c:v>
              </c:pt>
              <c:pt idx="6">
                <c:v>2006</c:v>
              </c:pt>
              <c:pt idx="7">
                <c:v>2007</c:v>
              </c:pt>
              <c:pt idx="8">
                <c:v>2008</c:v>
              </c:pt>
              <c:pt idx="9">
                <c:v>2009</c:v>
              </c:pt>
              <c:pt idx="10">
                <c:v>2010</c:v>
              </c:pt>
              <c:pt idx="11">
                <c:v>2011</c:v>
              </c:pt>
              <c:pt idx="12">
                <c:v>2012</c:v>
              </c:pt>
              <c:pt idx="13">
                <c:v>2013</c:v>
              </c:pt>
              <c:pt idx="14">
                <c:v>2014</c:v>
              </c:pt>
              <c:pt idx="15">
                <c:v>2015</c:v>
              </c:pt>
              <c:pt idx="16">
                <c:v>2016</c:v>
              </c:pt>
              <c:pt idx="17">
                <c:v>2017</c:v>
              </c:pt>
              <c:pt idx="18">
                <c:v>2018</c:v>
              </c:pt>
              <c:pt idx="19">
                <c:v>2019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'plotting data'!$AA$132:$AA$157</c15:sqref>
                  </c15:fullRef>
                </c:ext>
              </c:extLst>
              <c:f>'plotting data'!$AA$132:$AA$151</c:f>
              <c:numCache>
                <c:formatCode>General</c:formatCode>
                <c:ptCount val="20"/>
                <c:pt idx="0">
                  <c:v>0.32516</c:v>
                </c:pt>
                <c:pt idx="1">
                  <c:v>0.32516</c:v>
                </c:pt>
                <c:pt idx="2">
                  <c:v>0.32516</c:v>
                </c:pt>
                <c:pt idx="3">
                  <c:v>0.32516</c:v>
                </c:pt>
                <c:pt idx="4">
                  <c:v>0.32516</c:v>
                </c:pt>
                <c:pt idx="5">
                  <c:v>0.32516</c:v>
                </c:pt>
                <c:pt idx="6">
                  <c:v>0.32516</c:v>
                </c:pt>
                <c:pt idx="7">
                  <c:v>0.32516</c:v>
                </c:pt>
                <c:pt idx="8">
                  <c:v>0.32516</c:v>
                </c:pt>
                <c:pt idx="9">
                  <c:v>0.32516</c:v>
                </c:pt>
                <c:pt idx="10">
                  <c:v>0.32516</c:v>
                </c:pt>
                <c:pt idx="11">
                  <c:v>0.32516</c:v>
                </c:pt>
                <c:pt idx="12">
                  <c:v>0.32516</c:v>
                </c:pt>
                <c:pt idx="13">
                  <c:v>0.32516</c:v>
                </c:pt>
                <c:pt idx="14">
                  <c:v>0.32516</c:v>
                </c:pt>
                <c:pt idx="15">
                  <c:v>0.32516</c:v>
                </c:pt>
                <c:pt idx="16">
                  <c:v>0.32516</c:v>
                </c:pt>
                <c:pt idx="17">
                  <c:v>0.32516</c:v>
                </c:pt>
                <c:pt idx="18">
                  <c:v>0.32516</c:v>
                </c:pt>
                <c:pt idx="19">
                  <c:v>0.32516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BF3-4194-89DD-BAA4EB4B9891}"/>
            </c:ext>
          </c:extLst>
        </c:ser>
        <c:ser>
          <c:idx val="3"/>
          <c:order val="3"/>
          <c:tx>
            <c:v>Natural Routine - Most Impaired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strLit>
              <c:ptCount val="20"/>
              <c:pt idx="0">
                <c:v>2000</c:v>
              </c:pt>
              <c:pt idx="1">
                <c:v>2001</c:v>
              </c:pt>
              <c:pt idx="2">
                <c:v>2002</c:v>
              </c:pt>
              <c:pt idx="3">
                <c:v>2003</c:v>
              </c:pt>
              <c:pt idx="4">
                <c:v>2004</c:v>
              </c:pt>
              <c:pt idx="5">
                <c:v>2005</c:v>
              </c:pt>
              <c:pt idx="6">
                <c:v>2006</c:v>
              </c:pt>
              <c:pt idx="7">
                <c:v>2007</c:v>
              </c:pt>
              <c:pt idx="8">
                <c:v>2008</c:v>
              </c:pt>
              <c:pt idx="9">
                <c:v>2009</c:v>
              </c:pt>
              <c:pt idx="10">
                <c:v>2010</c:v>
              </c:pt>
              <c:pt idx="11">
                <c:v>2011</c:v>
              </c:pt>
              <c:pt idx="12">
                <c:v>2012</c:v>
              </c:pt>
              <c:pt idx="13">
                <c:v>2013</c:v>
              </c:pt>
              <c:pt idx="14">
                <c:v>2014</c:v>
              </c:pt>
              <c:pt idx="15">
                <c:v>2015</c:v>
              </c:pt>
              <c:pt idx="16">
                <c:v>2016</c:v>
              </c:pt>
              <c:pt idx="17">
                <c:v>2017</c:v>
              </c:pt>
              <c:pt idx="18">
                <c:v>2018</c:v>
              </c:pt>
              <c:pt idx="19">
                <c:v>2019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'plotting data'!$AB$132:$AB$157</c15:sqref>
                  </c15:fullRef>
                </c:ext>
              </c:extLst>
              <c:f>'plotting data'!$AB$132:$AB$151</c:f>
              <c:numCache>
                <c:formatCode>General</c:formatCode>
                <c:ptCount val="20"/>
                <c:pt idx="0">
                  <c:v>1.39392</c:v>
                </c:pt>
                <c:pt idx="1">
                  <c:v>1.39392</c:v>
                </c:pt>
                <c:pt idx="2">
                  <c:v>1.39392</c:v>
                </c:pt>
                <c:pt idx="3">
                  <c:v>1.39392</c:v>
                </c:pt>
                <c:pt idx="4">
                  <c:v>1.39392</c:v>
                </c:pt>
                <c:pt idx="5">
                  <c:v>1.39392</c:v>
                </c:pt>
                <c:pt idx="6">
                  <c:v>1.39392</c:v>
                </c:pt>
                <c:pt idx="7">
                  <c:v>1.39392</c:v>
                </c:pt>
                <c:pt idx="8">
                  <c:v>1.39392</c:v>
                </c:pt>
                <c:pt idx="9">
                  <c:v>1.39392</c:v>
                </c:pt>
                <c:pt idx="10">
                  <c:v>1.39392</c:v>
                </c:pt>
                <c:pt idx="11">
                  <c:v>1.39392</c:v>
                </c:pt>
                <c:pt idx="12">
                  <c:v>1.39392</c:v>
                </c:pt>
                <c:pt idx="13">
                  <c:v>1.39392</c:v>
                </c:pt>
                <c:pt idx="14">
                  <c:v>1.39392</c:v>
                </c:pt>
                <c:pt idx="15">
                  <c:v>1.39392</c:v>
                </c:pt>
                <c:pt idx="16">
                  <c:v>1.39392</c:v>
                </c:pt>
                <c:pt idx="17">
                  <c:v>1.39392</c:v>
                </c:pt>
                <c:pt idx="18">
                  <c:v>1.39392</c:v>
                </c:pt>
                <c:pt idx="19">
                  <c:v>1.39392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BF3-4194-89DD-BAA4EB4B98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8092208"/>
        <c:axId val="628080072"/>
      </c:lineChart>
      <c:catAx>
        <c:axId val="6280922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8080072"/>
        <c:crosses val="autoZero"/>
        <c:auto val="1"/>
        <c:lblAlgn val="ctr"/>
        <c:lblOffset val="100"/>
        <c:noMultiLvlLbl val="0"/>
      </c:catAx>
      <c:valAx>
        <c:axId val="628080072"/>
        <c:scaling>
          <c:orientation val="minMax"/>
          <c:max val="30"/>
        </c:scaling>
        <c:delete val="0"/>
        <c:axPos val="l"/>
        <c:majorGridlines>
          <c:spPr>
            <a:ln w="317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600" b="1">
                    <a:solidFill>
                      <a:sysClr val="windowText" lastClr="000000"/>
                    </a:solidFill>
                  </a:rPr>
                  <a:t>Extinction (Mm-1)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out"/>
        <c:minorTickMark val="out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8092208"/>
        <c:crosses val="autoZero"/>
        <c:crossBetween val="between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legend>
      <c:legendPos val="r"/>
      <c:legendEntry>
        <c:idx val="1"/>
        <c:delete val="1"/>
      </c:legendEntry>
      <c:layout>
        <c:manualLayout>
          <c:xMode val="edge"/>
          <c:yMode val="edge"/>
          <c:x val="0.55937234430081118"/>
          <c:y val="5.1274668733355407E-2"/>
          <c:w val="0.36181196617953543"/>
          <c:h val="0.15032403794033633"/>
        </c:manualLayout>
      </c:layout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502860701989173E-2"/>
          <c:y val="2.4940480192834298E-2"/>
          <c:w val="0.87851857082986995"/>
          <c:h val="0.91684817645204908"/>
        </c:manualLayout>
      </c:layout>
      <c:areaChart>
        <c:grouping val="stacked"/>
        <c:varyColors val="0"/>
        <c:ser>
          <c:idx val="1"/>
          <c:order val="0"/>
          <c:tx>
            <c:strRef>
              <c:f>'plotting data'!$R$1</c:f>
              <c:strCache>
                <c:ptCount val="1"/>
                <c:pt idx="0">
                  <c:v>Low Organic Carbon Mass Extinction (Mm-1)</c:v>
                </c:pt>
              </c:strCache>
            </c:strRef>
          </c:tx>
          <c:spPr>
            <a:noFill/>
            <a:ln w="25400">
              <a:noFill/>
            </a:ln>
            <a:effectLst/>
          </c:spPr>
          <c:cat>
            <c:numRef>
              <c:extLst>
                <c:ext xmlns:c15="http://schemas.microsoft.com/office/drawing/2012/chart" uri="{02D57815-91ED-43cb-92C2-25804820EDAC}">
                  <c15:fullRef>
                    <c15:sqref>'plotting data'!$M$2:$M$27</c15:sqref>
                  </c15:fullRef>
                </c:ext>
              </c:extLst>
              <c:f>'plotting data'!$M$2:$M$21</c:f>
              <c:numCache>
                <c:formatCode>General</c:formatCode>
                <c:ptCount val="20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'plotting data'!$R$132:$R$157</c15:sqref>
                  </c15:fullRef>
                </c:ext>
              </c:extLst>
              <c:f>'plotting data'!$R$132:$R$151</c:f>
              <c:numCache>
                <c:formatCode>0.00</c:formatCode>
                <c:ptCount val="20"/>
                <c:pt idx="0">
                  <c:v>3.0241420000000003</c:v>
                </c:pt>
                <c:pt idx="1">
                  <c:v>3.0123980952380953</c:v>
                </c:pt>
                <c:pt idx="2">
                  <c:v>3.0819750000000004</c:v>
                </c:pt>
                <c:pt idx="3">
                  <c:v>3.0919508333333332</c:v>
                </c:pt>
                <c:pt idx="4">
                  <c:v>3.1237145833333329</c:v>
                </c:pt>
                <c:pt idx="5">
                  <c:v>2.2331050000000006</c:v>
                </c:pt>
                <c:pt idx="6">
                  <c:v>2.8619266666666658</c:v>
                </c:pt>
                <c:pt idx="7">
                  <c:v>1.9017927272727277</c:v>
                </c:pt>
                <c:pt idx="8">
                  <c:v>2.0750466666666667</c:v>
                </c:pt>
                <c:pt idx="9">
                  <c:v>1.6421308333333338</c:v>
                </c:pt>
                <c:pt idx="10">
                  <c:v>1.5580713043478256</c:v>
                </c:pt>
                <c:pt idx="11">
                  <c:v>2.063585909090909</c:v>
                </c:pt>
                <c:pt idx="12">
                  <c:v>2.0314630434782606</c:v>
                </c:pt>
                <c:pt idx="13">
                  <c:v>1.6560704545454548</c:v>
                </c:pt>
                <c:pt idx="14">
                  <c:v>2.0136133333333333</c:v>
                </c:pt>
                <c:pt idx="15">
                  <c:v>2.1456514285714285</c:v>
                </c:pt>
                <c:pt idx="16">
                  <c:v>1.3279031818181817</c:v>
                </c:pt>
                <c:pt idx="17">
                  <c:v>2.4057408695652174</c:v>
                </c:pt>
                <c:pt idx="18">
                  <c:v>1.5494852173913041</c:v>
                </c:pt>
                <c:pt idx="19">
                  <c:v>1.8790338095238095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CE-45E0-98D6-7B00EA476133}"/>
            </c:ext>
          </c:extLst>
        </c:ser>
        <c:ser>
          <c:idx val="4"/>
          <c:order val="1"/>
          <c:tx>
            <c:strRef>
              <c:f>'plotting data'!$T$1</c:f>
              <c:strCache>
                <c:ptCount val="1"/>
                <c:pt idx="0">
                  <c:v>Low Light Absorbing Carbon Extinction (Mm-1)</c:v>
                </c:pt>
              </c:strCache>
            </c:strRef>
          </c:tx>
          <c:spPr>
            <a:noFill/>
            <a:ln w="25400">
              <a:noFill/>
            </a:ln>
            <a:effectLst/>
          </c:spPr>
          <c:cat>
            <c:numRef>
              <c:extLst>
                <c:ext xmlns:c15="http://schemas.microsoft.com/office/drawing/2012/chart" uri="{02D57815-91ED-43cb-92C2-25804820EDAC}">
                  <c15:fullRef>
                    <c15:sqref>'plotting data'!$M$2:$M$27</c15:sqref>
                  </c15:fullRef>
                </c:ext>
              </c:extLst>
              <c:f>'plotting data'!$M$2:$M$21</c:f>
              <c:numCache>
                <c:formatCode>General</c:formatCode>
                <c:ptCount val="20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'plotting data'!$T$132:$T$157</c15:sqref>
                  </c15:fullRef>
                </c:ext>
              </c:extLst>
              <c:f>'plotting data'!$T$132:$T$151</c:f>
              <c:numCache>
                <c:formatCode>0.00</c:formatCode>
                <c:ptCount val="20"/>
                <c:pt idx="0">
                  <c:v>1.2397</c:v>
                </c:pt>
                <c:pt idx="1">
                  <c:v>1.0359047619047619</c:v>
                </c:pt>
                <c:pt idx="2">
                  <c:v>1.0036250000000002</c:v>
                </c:pt>
                <c:pt idx="3">
                  <c:v>0.90666666666666662</c:v>
                </c:pt>
                <c:pt idx="4">
                  <c:v>0.92995833333333333</c:v>
                </c:pt>
                <c:pt idx="5">
                  <c:v>0.85187500000000016</c:v>
                </c:pt>
                <c:pt idx="6">
                  <c:v>1.1317916666666665</c:v>
                </c:pt>
                <c:pt idx="7">
                  <c:v>0.63900000000000012</c:v>
                </c:pt>
                <c:pt idx="8">
                  <c:v>0.67812499999999998</c:v>
                </c:pt>
                <c:pt idx="9">
                  <c:v>0.42987499999999995</c:v>
                </c:pt>
                <c:pt idx="10">
                  <c:v>0.46930434782608688</c:v>
                </c:pt>
                <c:pt idx="11">
                  <c:v>0.50663636363636366</c:v>
                </c:pt>
                <c:pt idx="12">
                  <c:v>0.52426086956521734</c:v>
                </c:pt>
                <c:pt idx="13">
                  <c:v>0.41431818181818175</c:v>
                </c:pt>
                <c:pt idx="14">
                  <c:v>0.41233333333333327</c:v>
                </c:pt>
                <c:pt idx="15">
                  <c:v>0.35082857142857143</c:v>
                </c:pt>
                <c:pt idx="16">
                  <c:v>0.20468636363636358</c:v>
                </c:pt>
                <c:pt idx="17">
                  <c:v>0.55821739130434789</c:v>
                </c:pt>
                <c:pt idx="18">
                  <c:v>0.42860869565217385</c:v>
                </c:pt>
                <c:pt idx="19">
                  <c:v>0.47889047619047626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6CE-45E0-98D6-7B00EA476133}"/>
            </c:ext>
          </c:extLst>
        </c:ser>
        <c:ser>
          <c:idx val="2"/>
          <c:order val="2"/>
          <c:tx>
            <c:v>Observed - OCM</c:v>
          </c:tx>
          <c:spPr>
            <a:solidFill>
              <a:schemeClr val="accent6"/>
            </a:solidFill>
            <a:ln w="25400">
              <a:noFill/>
            </a:ln>
            <a:effectLst/>
          </c:spPr>
          <c:cat>
            <c:numRef>
              <c:extLst>
                <c:ext xmlns:c15="http://schemas.microsoft.com/office/drawing/2012/chart" uri="{02D57815-91ED-43cb-92C2-25804820EDAC}">
                  <c15:fullRef>
                    <c15:sqref>'plotting data'!$M$2:$M$27</c15:sqref>
                  </c15:fullRef>
                </c:ext>
              </c:extLst>
              <c:f>'plotting data'!$M$2:$M$21</c:f>
              <c:numCache>
                <c:formatCode>General</c:formatCode>
                <c:ptCount val="20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'plotting data'!$S$132:$S$157</c15:sqref>
                  </c15:fullRef>
                </c:ext>
              </c:extLst>
              <c:f>'plotting data'!$S$132:$S$151</c:f>
              <c:numCache>
                <c:formatCode>0.00</c:formatCode>
                <c:ptCount val="20"/>
                <c:pt idx="0">
                  <c:v>4.4840927619047619</c:v>
                </c:pt>
                <c:pt idx="1">
                  <c:v>6.6227741774891804</c:v>
                </c:pt>
                <c:pt idx="2">
                  <c:v>7.793912083333332</c:v>
                </c:pt>
                <c:pt idx="3">
                  <c:v>6.9627445833333343</c:v>
                </c:pt>
                <c:pt idx="4">
                  <c:v>4.1052266166666644</c:v>
                </c:pt>
                <c:pt idx="5">
                  <c:v>6.0705425000000002</c:v>
                </c:pt>
                <c:pt idx="6">
                  <c:v>4.0734104166666665</c:v>
                </c:pt>
                <c:pt idx="7">
                  <c:v>5.3184590118577066</c:v>
                </c:pt>
                <c:pt idx="8">
                  <c:v>4.333348933333335</c:v>
                </c:pt>
                <c:pt idx="9">
                  <c:v>4.246173166666666</c:v>
                </c:pt>
                <c:pt idx="10">
                  <c:v>5.5435674456521742</c:v>
                </c:pt>
                <c:pt idx="11">
                  <c:v>4.5336845256917</c:v>
                </c:pt>
                <c:pt idx="12">
                  <c:v>3.3164715398550726</c:v>
                </c:pt>
                <c:pt idx="13">
                  <c:v>3.2754345454545457</c:v>
                </c:pt>
                <c:pt idx="14">
                  <c:v>3.4099234848484845</c:v>
                </c:pt>
                <c:pt idx="15">
                  <c:v>3.4471872077922074</c:v>
                </c:pt>
                <c:pt idx="16">
                  <c:v>2.8952263833992102</c:v>
                </c:pt>
                <c:pt idx="17">
                  <c:v>2.219790797101449</c:v>
                </c:pt>
                <c:pt idx="18">
                  <c:v>3.8952781159420296</c:v>
                </c:pt>
                <c:pt idx="19">
                  <c:v>3.4127085714285714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6CE-45E0-98D6-7B00EA476133}"/>
            </c:ext>
          </c:extLst>
        </c:ser>
        <c:ser>
          <c:idx val="5"/>
          <c:order val="3"/>
          <c:tx>
            <c:v>Observed - LAC</c:v>
          </c:tx>
          <c:spPr>
            <a:solidFill>
              <a:schemeClr val="tx1">
                <a:lumMod val="50000"/>
                <a:lumOff val="50000"/>
              </a:schemeClr>
            </a:solidFill>
            <a:ln w="25400">
              <a:noFill/>
            </a:ln>
            <a:effectLst/>
          </c:spPr>
          <c:cat>
            <c:numRef>
              <c:extLst>
                <c:ext xmlns:c15="http://schemas.microsoft.com/office/drawing/2012/chart" uri="{02D57815-91ED-43cb-92C2-25804820EDAC}">
                  <c15:fullRef>
                    <c15:sqref>'plotting data'!$M$2:$M$27</c15:sqref>
                  </c15:fullRef>
                </c:ext>
              </c:extLst>
              <c:f>'plotting data'!$M$2:$M$21</c:f>
              <c:numCache>
                <c:formatCode>General</c:formatCode>
                <c:ptCount val="20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'plotting data'!$U$132:$U$157</c15:sqref>
                  </c15:fullRef>
                </c:ext>
              </c:extLst>
              <c:f>'plotting data'!$U$132:$U$151</c:f>
              <c:numCache>
                <c:formatCode>0.00</c:formatCode>
                <c:ptCount val="20"/>
                <c:pt idx="0">
                  <c:v>2.5091095238095242</c:v>
                </c:pt>
                <c:pt idx="1">
                  <c:v>2.5030043290043302</c:v>
                </c:pt>
                <c:pt idx="2">
                  <c:v>2.446041666666666</c:v>
                </c:pt>
                <c:pt idx="3">
                  <c:v>2.8274583333333334</c:v>
                </c:pt>
                <c:pt idx="4">
                  <c:v>1.3283216666666662</c:v>
                </c:pt>
                <c:pt idx="5">
                  <c:v>2.5977916666666667</c:v>
                </c:pt>
                <c:pt idx="6">
                  <c:v>1.6676250000000006</c:v>
                </c:pt>
                <c:pt idx="7">
                  <c:v>1.8267826086956522</c:v>
                </c:pt>
                <c:pt idx="8">
                  <c:v>1.2240750000000005</c:v>
                </c:pt>
                <c:pt idx="9">
                  <c:v>1.6400049999999995</c:v>
                </c:pt>
                <c:pt idx="10">
                  <c:v>1.7541123188405798</c:v>
                </c:pt>
                <c:pt idx="11">
                  <c:v>1.8075375494071149</c:v>
                </c:pt>
                <c:pt idx="12">
                  <c:v>1.0960307971014496</c:v>
                </c:pt>
                <c:pt idx="13">
                  <c:v>1.1106363636363636</c:v>
                </c:pt>
                <c:pt idx="14">
                  <c:v>1.2326212121212123</c:v>
                </c:pt>
                <c:pt idx="15">
                  <c:v>1.2612896103896103</c:v>
                </c:pt>
                <c:pt idx="16">
                  <c:v>1.1345571146245059</c:v>
                </c:pt>
                <c:pt idx="17">
                  <c:v>0.69476594202898545</c:v>
                </c:pt>
                <c:pt idx="18">
                  <c:v>1.4786329710144925</c:v>
                </c:pt>
                <c:pt idx="19">
                  <c:v>1.2897857142857143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6CE-45E0-98D6-7B00EA4761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8092208"/>
        <c:axId val="628080072"/>
      </c:areaChart>
      <c:lineChart>
        <c:grouping val="standard"/>
        <c:varyColors val="0"/>
        <c:ser>
          <c:idx val="0"/>
          <c:order val="4"/>
          <c:tx>
            <c:v>Natural (OCM+LAC) - Clearest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Lit>
              <c:ptCount val="20"/>
              <c:pt idx="0">
                <c:v>2000</c:v>
              </c:pt>
              <c:pt idx="1">
                <c:v>2001</c:v>
              </c:pt>
              <c:pt idx="2">
                <c:v>2002</c:v>
              </c:pt>
              <c:pt idx="3">
                <c:v>2003</c:v>
              </c:pt>
              <c:pt idx="4">
                <c:v>2004</c:v>
              </c:pt>
              <c:pt idx="5">
                <c:v>2005</c:v>
              </c:pt>
              <c:pt idx="6">
                <c:v>2006</c:v>
              </c:pt>
              <c:pt idx="7">
                <c:v>2007</c:v>
              </c:pt>
              <c:pt idx="8">
                <c:v>2008</c:v>
              </c:pt>
              <c:pt idx="9">
                <c:v>2009</c:v>
              </c:pt>
              <c:pt idx="10">
                <c:v>2010</c:v>
              </c:pt>
              <c:pt idx="11">
                <c:v>2011</c:v>
              </c:pt>
              <c:pt idx="12">
                <c:v>2012</c:v>
              </c:pt>
              <c:pt idx="13">
                <c:v>2013</c:v>
              </c:pt>
              <c:pt idx="14">
                <c:v>2014</c:v>
              </c:pt>
              <c:pt idx="15">
                <c:v>2015</c:v>
              </c:pt>
              <c:pt idx="16">
                <c:v>2016</c:v>
              </c:pt>
              <c:pt idx="17">
                <c:v>2017</c:v>
              </c:pt>
              <c:pt idx="18">
                <c:v>2018</c:v>
              </c:pt>
              <c:pt idx="19">
                <c:v>2019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'plotting data'!$AI$132:$AI$157</c15:sqref>
                  </c15:fullRef>
                </c:ext>
              </c:extLst>
              <c:f>'plotting data'!$AI$132:$AI$151</c:f>
              <c:numCache>
                <c:formatCode>General</c:formatCode>
                <c:ptCount val="20"/>
                <c:pt idx="0">
                  <c:v>2.3701400000000001</c:v>
                </c:pt>
                <c:pt idx="1">
                  <c:v>2.3701400000000001</c:v>
                </c:pt>
                <c:pt idx="2">
                  <c:v>2.3701400000000001</c:v>
                </c:pt>
                <c:pt idx="3">
                  <c:v>2.3701400000000001</c:v>
                </c:pt>
                <c:pt idx="4">
                  <c:v>2.3701400000000001</c:v>
                </c:pt>
                <c:pt idx="5">
                  <c:v>2.3701400000000001</c:v>
                </c:pt>
                <c:pt idx="6">
                  <c:v>2.3701400000000001</c:v>
                </c:pt>
                <c:pt idx="7">
                  <c:v>2.3701400000000001</c:v>
                </c:pt>
                <c:pt idx="8">
                  <c:v>2.3701400000000001</c:v>
                </c:pt>
                <c:pt idx="9">
                  <c:v>2.3701400000000001</c:v>
                </c:pt>
                <c:pt idx="10">
                  <c:v>2.3701400000000001</c:v>
                </c:pt>
                <c:pt idx="11">
                  <c:v>2.3701400000000001</c:v>
                </c:pt>
                <c:pt idx="12">
                  <c:v>2.3701400000000001</c:v>
                </c:pt>
                <c:pt idx="13">
                  <c:v>2.3701400000000001</c:v>
                </c:pt>
                <c:pt idx="14">
                  <c:v>2.3701400000000001</c:v>
                </c:pt>
                <c:pt idx="15">
                  <c:v>2.3701400000000001</c:v>
                </c:pt>
                <c:pt idx="16">
                  <c:v>2.3701400000000001</c:v>
                </c:pt>
                <c:pt idx="17">
                  <c:v>2.3701400000000001</c:v>
                </c:pt>
                <c:pt idx="18">
                  <c:v>2.3701400000000001</c:v>
                </c:pt>
                <c:pt idx="19">
                  <c:v>2.3701400000000001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6CE-45E0-98D6-7B00EA476133}"/>
            </c:ext>
          </c:extLst>
        </c:ser>
        <c:ser>
          <c:idx val="3"/>
          <c:order val="5"/>
          <c:tx>
            <c:v>Natural Routine + Episodic (OCM+LAC) - Most Impaired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strLit>
              <c:ptCount val="20"/>
              <c:pt idx="0">
                <c:v>2000</c:v>
              </c:pt>
              <c:pt idx="1">
                <c:v>2001</c:v>
              </c:pt>
              <c:pt idx="2">
                <c:v>2002</c:v>
              </c:pt>
              <c:pt idx="3">
                <c:v>2003</c:v>
              </c:pt>
              <c:pt idx="4">
                <c:v>2004</c:v>
              </c:pt>
              <c:pt idx="5">
                <c:v>2005</c:v>
              </c:pt>
              <c:pt idx="6">
                <c:v>2006</c:v>
              </c:pt>
              <c:pt idx="7">
                <c:v>2007</c:v>
              </c:pt>
              <c:pt idx="8">
                <c:v>2008</c:v>
              </c:pt>
              <c:pt idx="9">
                <c:v>2009</c:v>
              </c:pt>
              <c:pt idx="10">
                <c:v>2010</c:v>
              </c:pt>
              <c:pt idx="11">
                <c:v>2011</c:v>
              </c:pt>
              <c:pt idx="12">
                <c:v>2012</c:v>
              </c:pt>
              <c:pt idx="13">
                <c:v>2013</c:v>
              </c:pt>
              <c:pt idx="14">
                <c:v>2014</c:v>
              </c:pt>
              <c:pt idx="15">
                <c:v>2015</c:v>
              </c:pt>
              <c:pt idx="16">
                <c:v>2016</c:v>
              </c:pt>
              <c:pt idx="17">
                <c:v>2017</c:v>
              </c:pt>
              <c:pt idx="18">
                <c:v>2018</c:v>
              </c:pt>
              <c:pt idx="19">
                <c:v>2019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'plotting data'!$AJ$132:$AJ$157</c15:sqref>
                  </c15:fullRef>
                </c:ext>
              </c:extLst>
              <c:f>'plotting data'!$AJ$132:$AJ$151</c:f>
              <c:numCache>
                <c:formatCode>General</c:formatCode>
                <c:ptCount val="20"/>
                <c:pt idx="0">
                  <c:v>7.9828900000000003</c:v>
                </c:pt>
                <c:pt idx="1">
                  <c:v>7.9828900000000003</c:v>
                </c:pt>
                <c:pt idx="2">
                  <c:v>7.9828900000000003</c:v>
                </c:pt>
                <c:pt idx="3">
                  <c:v>7.9828900000000003</c:v>
                </c:pt>
                <c:pt idx="4">
                  <c:v>7.9828900000000003</c:v>
                </c:pt>
                <c:pt idx="5">
                  <c:v>7.9828900000000003</c:v>
                </c:pt>
                <c:pt idx="6">
                  <c:v>7.9828900000000003</c:v>
                </c:pt>
                <c:pt idx="7">
                  <c:v>7.9828900000000003</c:v>
                </c:pt>
                <c:pt idx="8">
                  <c:v>7.9828900000000003</c:v>
                </c:pt>
                <c:pt idx="9">
                  <c:v>7.9828900000000003</c:v>
                </c:pt>
                <c:pt idx="10">
                  <c:v>7.9828900000000003</c:v>
                </c:pt>
                <c:pt idx="11">
                  <c:v>7.9828900000000003</c:v>
                </c:pt>
                <c:pt idx="12">
                  <c:v>7.9828900000000003</c:v>
                </c:pt>
                <c:pt idx="13">
                  <c:v>7.9828900000000003</c:v>
                </c:pt>
                <c:pt idx="14">
                  <c:v>7.9828900000000003</c:v>
                </c:pt>
                <c:pt idx="15">
                  <c:v>7.9828900000000003</c:v>
                </c:pt>
                <c:pt idx="16">
                  <c:v>7.9828900000000003</c:v>
                </c:pt>
                <c:pt idx="17">
                  <c:v>7.9828900000000003</c:v>
                </c:pt>
                <c:pt idx="18">
                  <c:v>7.9828900000000003</c:v>
                </c:pt>
                <c:pt idx="19">
                  <c:v>7.9828900000000003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6CE-45E0-98D6-7B00EA4761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8092208"/>
        <c:axId val="628080072"/>
      </c:lineChart>
      <c:catAx>
        <c:axId val="6280922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8080072"/>
        <c:crosses val="autoZero"/>
        <c:auto val="1"/>
        <c:lblAlgn val="ctr"/>
        <c:lblOffset val="100"/>
        <c:noMultiLvlLbl val="0"/>
      </c:catAx>
      <c:valAx>
        <c:axId val="628080072"/>
        <c:scaling>
          <c:orientation val="minMax"/>
          <c:max val="25"/>
        </c:scaling>
        <c:delete val="0"/>
        <c:axPos val="l"/>
        <c:majorGridlines>
          <c:spPr>
            <a:ln w="317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600" b="1">
                    <a:solidFill>
                      <a:sysClr val="windowText" lastClr="000000"/>
                    </a:solidFill>
                  </a:rPr>
                  <a:t>Extinction (Mm-1)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out"/>
        <c:minorTickMark val="out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8092208"/>
        <c:crosses val="autoZero"/>
        <c:crossBetween val="between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legend>
      <c:legendPos val="r"/>
      <c:legendEntry>
        <c:idx val="2"/>
        <c:delete val="1"/>
      </c:legendEntry>
      <c:legendEntry>
        <c:idx val="3"/>
        <c:delete val="1"/>
      </c:legendEntry>
      <c:layout>
        <c:manualLayout>
          <c:xMode val="edge"/>
          <c:yMode val="edge"/>
          <c:x val="0.66345604159246163"/>
          <c:y val="4.5203983007178705E-2"/>
          <c:w val="0.28949463637636363"/>
          <c:h val="0.259028315368316"/>
        </c:manualLayout>
      </c:layout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502860701989173E-2"/>
          <c:y val="2.4940480192834298E-2"/>
          <c:w val="0.87851857082986995"/>
          <c:h val="0.91684817645204908"/>
        </c:manualLayout>
      </c:layout>
      <c:areaChart>
        <c:grouping val="stacked"/>
        <c:varyColors val="0"/>
        <c:ser>
          <c:idx val="1"/>
          <c:order val="0"/>
          <c:tx>
            <c:strRef>
              <c:f>'plotting data'!$V$1</c:f>
              <c:strCache>
                <c:ptCount val="1"/>
                <c:pt idx="0">
                  <c:v>Low Coarse Mass Extinction (Mm-1)</c:v>
                </c:pt>
              </c:strCache>
            </c:strRef>
          </c:tx>
          <c:spPr>
            <a:noFill/>
            <a:ln w="25400">
              <a:noFill/>
            </a:ln>
            <a:effectLst/>
          </c:spPr>
          <c:cat>
            <c:numRef>
              <c:extLst>
                <c:ext xmlns:c15="http://schemas.microsoft.com/office/drawing/2012/chart" uri="{02D57815-91ED-43cb-92C2-25804820EDAC}">
                  <c15:fullRef>
                    <c15:sqref>'plotting data'!$M$2:$M$27</c15:sqref>
                  </c15:fullRef>
                </c:ext>
              </c:extLst>
              <c:f>'plotting data'!$M$2:$M$21</c:f>
              <c:numCache>
                <c:formatCode>General</c:formatCode>
                <c:ptCount val="20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'plotting data'!$V$132:$V$157</c15:sqref>
                  </c15:fullRef>
                </c:ext>
              </c:extLst>
              <c:f>'plotting data'!$V$132:$V$151</c:f>
              <c:numCache>
                <c:formatCode>0.00</c:formatCode>
                <c:ptCount val="20"/>
                <c:pt idx="0">
                  <c:v>0.98533799999999994</c:v>
                </c:pt>
                <c:pt idx="1">
                  <c:v>0.90010285714285687</c:v>
                </c:pt>
                <c:pt idx="2">
                  <c:v>1.0918600000000001</c:v>
                </c:pt>
                <c:pt idx="3">
                  <c:v>1.2369375</c:v>
                </c:pt>
                <c:pt idx="4">
                  <c:v>1.1010225</c:v>
                </c:pt>
                <c:pt idx="5">
                  <c:v>0.70495166666666675</c:v>
                </c:pt>
                <c:pt idx="6">
                  <c:v>0.67467500000000002</c:v>
                </c:pt>
                <c:pt idx="7">
                  <c:v>0.77888181818181823</c:v>
                </c:pt>
                <c:pt idx="8">
                  <c:v>0.999085</c:v>
                </c:pt>
                <c:pt idx="9">
                  <c:v>0.6257125</c:v>
                </c:pt>
                <c:pt idx="10">
                  <c:v>0.44813478260869566</c:v>
                </c:pt>
                <c:pt idx="11">
                  <c:v>0.82595181818181806</c:v>
                </c:pt>
                <c:pt idx="12">
                  <c:v>0.85963565217391313</c:v>
                </c:pt>
                <c:pt idx="13">
                  <c:v>0.66936181818181817</c:v>
                </c:pt>
                <c:pt idx="14">
                  <c:v>0.78695761904761896</c:v>
                </c:pt>
                <c:pt idx="15">
                  <c:v>0.78357952380952378</c:v>
                </c:pt>
                <c:pt idx="16">
                  <c:v>0.73857909090909102</c:v>
                </c:pt>
                <c:pt idx="17">
                  <c:v>0.72490043478260879</c:v>
                </c:pt>
                <c:pt idx="18">
                  <c:v>0.73522739130434778</c:v>
                </c:pt>
                <c:pt idx="19">
                  <c:v>0.64083428571428569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3C-42FA-AB76-4DFC8AEB0CAD}"/>
            </c:ext>
          </c:extLst>
        </c:ser>
        <c:ser>
          <c:idx val="2"/>
          <c:order val="1"/>
          <c:tx>
            <c:v>Observed</c:v>
          </c:tx>
          <c:spPr>
            <a:solidFill>
              <a:schemeClr val="accent3"/>
            </a:solidFill>
            <a:ln w="25400">
              <a:noFill/>
            </a:ln>
            <a:effectLst/>
          </c:spPr>
          <c:cat>
            <c:numRef>
              <c:extLst>
                <c:ext xmlns:c15="http://schemas.microsoft.com/office/drawing/2012/chart" uri="{02D57815-91ED-43cb-92C2-25804820EDAC}">
                  <c15:fullRef>
                    <c15:sqref>'plotting data'!$M$2:$M$27</c15:sqref>
                  </c15:fullRef>
                </c:ext>
              </c:extLst>
              <c:f>'plotting data'!$M$2:$M$21</c:f>
              <c:numCache>
                <c:formatCode>General</c:formatCode>
                <c:ptCount val="20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'plotting data'!$W$132:$W$157</c15:sqref>
                  </c15:fullRef>
                </c:ext>
              </c:extLst>
              <c:f>'plotting data'!$W$132:$W$151</c:f>
              <c:numCache>
                <c:formatCode>0.00</c:formatCode>
                <c:ptCount val="20"/>
                <c:pt idx="0">
                  <c:v>1.0933524761904763</c:v>
                </c:pt>
                <c:pt idx="1">
                  <c:v>0.79191896103896164</c:v>
                </c:pt>
                <c:pt idx="2">
                  <c:v>0.3993199999999999</c:v>
                </c:pt>
                <c:pt idx="3">
                  <c:v>0.77236249999999962</c:v>
                </c:pt>
                <c:pt idx="4">
                  <c:v>0.4290543</c:v>
                </c:pt>
                <c:pt idx="5">
                  <c:v>0.40433333333333332</c:v>
                </c:pt>
                <c:pt idx="6">
                  <c:v>0.65805250000000004</c:v>
                </c:pt>
                <c:pt idx="7">
                  <c:v>0.54861296442687757</c:v>
                </c:pt>
                <c:pt idx="8">
                  <c:v>0.37712539999999994</c:v>
                </c:pt>
                <c:pt idx="9">
                  <c:v>0.61271629999999988</c:v>
                </c:pt>
                <c:pt idx="10">
                  <c:v>0.94789771739130391</c:v>
                </c:pt>
                <c:pt idx="11">
                  <c:v>0.60276035573122499</c:v>
                </c:pt>
                <c:pt idx="12">
                  <c:v>0.39026601449275355</c:v>
                </c:pt>
                <c:pt idx="13">
                  <c:v>0.57963227272727247</c:v>
                </c:pt>
                <c:pt idx="14">
                  <c:v>0.94954874458874527</c:v>
                </c:pt>
                <c:pt idx="15">
                  <c:v>0.39260820346320346</c:v>
                </c:pt>
                <c:pt idx="16">
                  <c:v>0.42223221343873507</c:v>
                </c:pt>
                <c:pt idx="17">
                  <c:v>0.50883081521739093</c:v>
                </c:pt>
                <c:pt idx="18">
                  <c:v>0.3753105253623189</c:v>
                </c:pt>
                <c:pt idx="19">
                  <c:v>0.43920476190476188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33C-42FA-AB76-4DFC8AEB0C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8092208"/>
        <c:axId val="628080072"/>
      </c:areaChart>
      <c:lineChart>
        <c:grouping val="standard"/>
        <c:varyColors val="0"/>
        <c:ser>
          <c:idx val="0"/>
          <c:order val="2"/>
          <c:tx>
            <c:v>Natural - Clearest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Lit>
              <c:ptCount val="20"/>
              <c:pt idx="0">
                <c:v>2000</c:v>
              </c:pt>
              <c:pt idx="1">
                <c:v>2001</c:v>
              </c:pt>
              <c:pt idx="2">
                <c:v>2002</c:v>
              </c:pt>
              <c:pt idx="3">
                <c:v>2003</c:v>
              </c:pt>
              <c:pt idx="4">
                <c:v>2004</c:v>
              </c:pt>
              <c:pt idx="5">
                <c:v>2005</c:v>
              </c:pt>
              <c:pt idx="6">
                <c:v>2006</c:v>
              </c:pt>
              <c:pt idx="7">
                <c:v>2007</c:v>
              </c:pt>
              <c:pt idx="8">
                <c:v>2008</c:v>
              </c:pt>
              <c:pt idx="9">
                <c:v>2009</c:v>
              </c:pt>
              <c:pt idx="10">
                <c:v>2010</c:v>
              </c:pt>
              <c:pt idx="11">
                <c:v>2011</c:v>
              </c:pt>
              <c:pt idx="12">
                <c:v>2012</c:v>
              </c:pt>
              <c:pt idx="13">
                <c:v>2013</c:v>
              </c:pt>
              <c:pt idx="14">
                <c:v>2014</c:v>
              </c:pt>
              <c:pt idx="15">
                <c:v>2015</c:v>
              </c:pt>
              <c:pt idx="16">
                <c:v>2016</c:v>
              </c:pt>
              <c:pt idx="17">
                <c:v>2017</c:v>
              </c:pt>
              <c:pt idx="18">
                <c:v>2018</c:v>
              </c:pt>
              <c:pt idx="19">
                <c:v>2019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'plotting data'!$AG$132:$AG$157</c15:sqref>
                  </c15:fullRef>
                </c:ext>
              </c:extLst>
              <c:f>'plotting data'!$AG$132:$AG$151</c:f>
              <c:numCache>
                <c:formatCode>General</c:formatCode>
                <c:ptCount val="20"/>
                <c:pt idx="0">
                  <c:v>0.75136999999999998</c:v>
                </c:pt>
                <c:pt idx="1">
                  <c:v>0.75136999999999998</c:v>
                </c:pt>
                <c:pt idx="2">
                  <c:v>0.75136999999999998</c:v>
                </c:pt>
                <c:pt idx="3">
                  <c:v>0.75136999999999998</c:v>
                </c:pt>
                <c:pt idx="4">
                  <c:v>0.75136999999999998</c:v>
                </c:pt>
                <c:pt idx="5">
                  <c:v>0.75136999999999998</c:v>
                </c:pt>
                <c:pt idx="6">
                  <c:v>0.75136999999999998</c:v>
                </c:pt>
                <c:pt idx="7">
                  <c:v>0.75136999999999998</c:v>
                </c:pt>
                <c:pt idx="8">
                  <c:v>0.75136999999999998</c:v>
                </c:pt>
                <c:pt idx="9">
                  <c:v>0.75136999999999998</c:v>
                </c:pt>
                <c:pt idx="10">
                  <c:v>0.75136999999999998</c:v>
                </c:pt>
                <c:pt idx="11">
                  <c:v>0.75136999999999998</c:v>
                </c:pt>
                <c:pt idx="12">
                  <c:v>0.75136999999999998</c:v>
                </c:pt>
                <c:pt idx="13">
                  <c:v>0.75136999999999998</c:v>
                </c:pt>
                <c:pt idx="14">
                  <c:v>0.75136999999999998</c:v>
                </c:pt>
                <c:pt idx="15">
                  <c:v>0.75136999999999998</c:v>
                </c:pt>
                <c:pt idx="16">
                  <c:v>0.75136999999999998</c:v>
                </c:pt>
                <c:pt idx="17">
                  <c:v>0.75136999999999998</c:v>
                </c:pt>
                <c:pt idx="18">
                  <c:v>0.75136999999999998</c:v>
                </c:pt>
                <c:pt idx="19">
                  <c:v>0.75136999999999998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33C-42FA-AB76-4DFC8AEB0CAD}"/>
            </c:ext>
          </c:extLst>
        </c:ser>
        <c:ser>
          <c:idx val="3"/>
          <c:order val="3"/>
          <c:tx>
            <c:v>Natural Routine + Episodic - Most Impaired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strLit>
              <c:ptCount val="20"/>
              <c:pt idx="0">
                <c:v>2000</c:v>
              </c:pt>
              <c:pt idx="1">
                <c:v>2001</c:v>
              </c:pt>
              <c:pt idx="2">
                <c:v>2002</c:v>
              </c:pt>
              <c:pt idx="3">
                <c:v>2003</c:v>
              </c:pt>
              <c:pt idx="4">
                <c:v>2004</c:v>
              </c:pt>
              <c:pt idx="5">
                <c:v>2005</c:v>
              </c:pt>
              <c:pt idx="6">
                <c:v>2006</c:v>
              </c:pt>
              <c:pt idx="7">
                <c:v>2007</c:v>
              </c:pt>
              <c:pt idx="8">
                <c:v>2008</c:v>
              </c:pt>
              <c:pt idx="9">
                <c:v>2009</c:v>
              </c:pt>
              <c:pt idx="10">
                <c:v>2010</c:v>
              </c:pt>
              <c:pt idx="11">
                <c:v>2011</c:v>
              </c:pt>
              <c:pt idx="12">
                <c:v>2012</c:v>
              </c:pt>
              <c:pt idx="13">
                <c:v>2013</c:v>
              </c:pt>
              <c:pt idx="14">
                <c:v>2014</c:v>
              </c:pt>
              <c:pt idx="15">
                <c:v>2015</c:v>
              </c:pt>
              <c:pt idx="16">
                <c:v>2016</c:v>
              </c:pt>
              <c:pt idx="17">
                <c:v>2017</c:v>
              </c:pt>
              <c:pt idx="18">
                <c:v>2018</c:v>
              </c:pt>
              <c:pt idx="19">
                <c:v>2019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'plotting data'!$AH$132:$AH$157</c15:sqref>
                  </c15:fullRef>
                </c:ext>
              </c:extLst>
              <c:f>'plotting data'!$AH$132:$AH$151</c:f>
              <c:numCache>
                <c:formatCode>General</c:formatCode>
                <c:ptCount val="20"/>
                <c:pt idx="0">
                  <c:v>1.48146</c:v>
                </c:pt>
                <c:pt idx="1">
                  <c:v>1.48146</c:v>
                </c:pt>
                <c:pt idx="2">
                  <c:v>1.48146</c:v>
                </c:pt>
                <c:pt idx="3">
                  <c:v>1.48146</c:v>
                </c:pt>
                <c:pt idx="4">
                  <c:v>1.48146</c:v>
                </c:pt>
                <c:pt idx="5">
                  <c:v>1.48146</c:v>
                </c:pt>
                <c:pt idx="6">
                  <c:v>1.48146</c:v>
                </c:pt>
                <c:pt idx="7">
                  <c:v>1.48146</c:v>
                </c:pt>
                <c:pt idx="8">
                  <c:v>1.48146</c:v>
                </c:pt>
                <c:pt idx="9">
                  <c:v>1.48146</c:v>
                </c:pt>
                <c:pt idx="10">
                  <c:v>1.48146</c:v>
                </c:pt>
                <c:pt idx="11">
                  <c:v>1.48146</c:v>
                </c:pt>
                <c:pt idx="12">
                  <c:v>1.48146</c:v>
                </c:pt>
                <c:pt idx="13">
                  <c:v>1.48146</c:v>
                </c:pt>
                <c:pt idx="14">
                  <c:v>1.48146</c:v>
                </c:pt>
                <c:pt idx="15">
                  <c:v>1.48146</c:v>
                </c:pt>
                <c:pt idx="16">
                  <c:v>1.48146</c:v>
                </c:pt>
                <c:pt idx="17">
                  <c:v>1.48146</c:v>
                </c:pt>
                <c:pt idx="18">
                  <c:v>1.48146</c:v>
                </c:pt>
                <c:pt idx="19">
                  <c:v>1.48146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33C-42FA-AB76-4DFC8AEB0C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8092208"/>
        <c:axId val="628080072"/>
      </c:lineChart>
      <c:catAx>
        <c:axId val="6280922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8080072"/>
        <c:crosses val="autoZero"/>
        <c:auto val="1"/>
        <c:lblAlgn val="ctr"/>
        <c:lblOffset val="100"/>
        <c:noMultiLvlLbl val="0"/>
      </c:catAx>
      <c:valAx>
        <c:axId val="628080072"/>
        <c:scaling>
          <c:orientation val="minMax"/>
          <c:max val="9"/>
        </c:scaling>
        <c:delete val="0"/>
        <c:axPos val="l"/>
        <c:majorGridlines>
          <c:spPr>
            <a:ln w="317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600" b="1">
                    <a:solidFill>
                      <a:sysClr val="windowText" lastClr="000000"/>
                    </a:solidFill>
                  </a:rPr>
                  <a:t>Extinction (Mm-1)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out"/>
        <c:minorTickMark val="out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8092208"/>
        <c:crosses val="autoZero"/>
        <c:crossBetween val="between"/>
        <c:majorUnit val="1"/>
        <c:minorUnit val="0.5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legend>
      <c:legendPos val="r"/>
      <c:legendEntry>
        <c:idx val="1"/>
        <c:delete val="1"/>
      </c:legendEntry>
      <c:layout>
        <c:manualLayout>
          <c:xMode val="edge"/>
          <c:yMode val="edge"/>
          <c:x val="0.48743038896170177"/>
          <c:y val="5.1274668733355407E-2"/>
          <c:w val="0.43375392151864461"/>
          <c:h val="0.13821136143622642"/>
        </c:manualLayout>
      </c:layout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502860701989173E-2"/>
          <c:y val="2.4940480192834298E-2"/>
          <c:w val="0.87851857082986995"/>
          <c:h val="0.91684817645204908"/>
        </c:manualLayout>
      </c:layout>
      <c:areaChart>
        <c:grouping val="stacked"/>
        <c:varyColors val="0"/>
        <c:ser>
          <c:idx val="1"/>
          <c:order val="0"/>
          <c:tx>
            <c:strRef>
              <c:f>'plotting data'!$N$1</c:f>
              <c:strCache>
                <c:ptCount val="1"/>
                <c:pt idx="0">
                  <c:v>Low Sulfate Extinction (Mm-1)</c:v>
                </c:pt>
              </c:strCache>
            </c:strRef>
          </c:tx>
          <c:spPr>
            <a:noFill/>
            <a:ln w="25400">
              <a:noFill/>
            </a:ln>
            <a:effectLst/>
          </c:spPr>
          <c:cat>
            <c:numRef>
              <c:extLst>
                <c:ext xmlns:c15="http://schemas.microsoft.com/office/drawing/2012/chart" uri="{02D57815-91ED-43cb-92C2-25804820EDAC}">
                  <c15:fullRef>
                    <c15:sqref>'plotting data'!$M$2:$M$27</c15:sqref>
                  </c15:fullRef>
                </c:ext>
              </c:extLst>
              <c:f>('plotting data'!$M$3:$M$10,'plotting data'!$M$13:$M$22)</c:f>
              <c:numCache>
                <c:formatCode>General</c:formatCode>
                <c:ptCount val="18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'plotting data'!$N$80:$N$105</c15:sqref>
                  </c15:fullRef>
                </c:ext>
              </c:extLst>
              <c:f>('plotting data'!$N$81:$N$88,'plotting data'!$N$91:$N$100)</c:f>
              <c:numCache>
                <c:formatCode>0.00</c:formatCode>
                <c:ptCount val="18"/>
                <c:pt idx="0">
                  <c:v>6.4642527272727284</c:v>
                </c:pt>
                <c:pt idx="1">
                  <c:v>5.96299347826087</c:v>
                </c:pt>
                <c:pt idx="2">
                  <c:v>4.8104904347826087</c:v>
                </c:pt>
                <c:pt idx="3">
                  <c:v>5.8230613043478243</c:v>
                </c:pt>
                <c:pt idx="4">
                  <c:v>4.9605677272727284</c:v>
                </c:pt>
                <c:pt idx="5">
                  <c:v>4.736077083333333</c:v>
                </c:pt>
                <c:pt idx="6">
                  <c:v>5.2079386363636386</c:v>
                </c:pt>
                <c:pt idx="7">
                  <c:v>4.1777340909090901</c:v>
                </c:pt>
                <c:pt idx="8">
                  <c:v>3.9854928571428565</c:v>
                </c:pt>
                <c:pt idx="9">
                  <c:v>3.5132954545454549</c:v>
                </c:pt>
                <c:pt idx="10">
                  <c:v>3.5432945454545459</c:v>
                </c:pt>
                <c:pt idx="11">
                  <c:v>3.9498534782608705</c:v>
                </c:pt>
                <c:pt idx="12">
                  <c:v>2.6692819047619047</c:v>
                </c:pt>
                <c:pt idx="13">
                  <c:v>2.3029808695652174</c:v>
                </c:pt>
                <c:pt idx="14">
                  <c:v>3.0618672727272727</c:v>
                </c:pt>
                <c:pt idx="15">
                  <c:v>1.907439565217391</c:v>
                </c:pt>
                <c:pt idx="16">
                  <c:v>1.996345454545454</c:v>
                </c:pt>
                <c:pt idx="17">
                  <c:v>2.5470404347826086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24-450F-8289-A47398EFAA0F}"/>
            </c:ext>
          </c:extLst>
        </c:ser>
        <c:ser>
          <c:idx val="2"/>
          <c:order val="1"/>
          <c:tx>
            <c:v>Observed</c:v>
          </c:tx>
          <c:spPr>
            <a:solidFill>
              <a:srgbClr val="FFFF00"/>
            </a:solidFill>
            <a:ln w="25400">
              <a:noFill/>
            </a:ln>
            <a:effectLst/>
          </c:spPr>
          <c:cat>
            <c:numRef>
              <c:extLst>
                <c:ext xmlns:c15="http://schemas.microsoft.com/office/drawing/2012/chart" uri="{02D57815-91ED-43cb-92C2-25804820EDAC}">
                  <c15:fullRef>
                    <c15:sqref>'plotting data'!$M$2:$M$27</c15:sqref>
                  </c15:fullRef>
                </c:ext>
              </c:extLst>
              <c:f>('plotting data'!$M$3:$M$10,'plotting data'!$M$13:$M$22)</c:f>
              <c:numCache>
                <c:formatCode>General</c:formatCode>
                <c:ptCount val="18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'plotting data'!$O$80:$O$105</c15:sqref>
                  </c15:fullRef>
                </c:ext>
              </c:extLst>
              <c:f>('plotting data'!$O$81:$O$88,'plotting data'!$O$91:$O$100)</c:f>
              <c:numCache>
                <c:formatCode>0.00</c:formatCode>
                <c:ptCount val="18"/>
                <c:pt idx="0">
                  <c:v>71.830160750988156</c:v>
                </c:pt>
                <c:pt idx="1">
                  <c:v>94.21628860507245</c:v>
                </c:pt>
                <c:pt idx="2">
                  <c:v>53.323997898550729</c:v>
                </c:pt>
                <c:pt idx="3">
                  <c:v>59.97174911231884</c:v>
                </c:pt>
                <c:pt idx="4">
                  <c:v>54.137532272727256</c:v>
                </c:pt>
                <c:pt idx="5">
                  <c:v>55.265901666666679</c:v>
                </c:pt>
                <c:pt idx="6">
                  <c:v>53.731123972332007</c:v>
                </c:pt>
                <c:pt idx="7">
                  <c:v>26.02670909090909</c:v>
                </c:pt>
                <c:pt idx="8">
                  <c:v>30.724580324675326</c:v>
                </c:pt>
                <c:pt idx="9">
                  <c:v>19.051718023715416</c:v>
                </c:pt>
                <c:pt idx="10">
                  <c:v>16.343466758893278</c:v>
                </c:pt>
                <c:pt idx="11">
                  <c:v>21.441945652173917</c:v>
                </c:pt>
                <c:pt idx="12">
                  <c:v>17.490899458874459</c:v>
                </c:pt>
                <c:pt idx="13">
                  <c:v>9.0855787137681148</c:v>
                </c:pt>
                <c:pt idx="14">
                  <c:v>9.0797109881422955</c:v>
                </c:pt>
                <c:pt idx="15">
                  <c:v>10.276793043478259</c:v>
                </c:pt>
                <c:pt idx="16">
                  <c:v>8.1811875889328078</c:v>
                </c:pt>
                <c:pt idx="17">
                  <c:v>7.6492512318840564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A24-450F-8289-A47398EFAA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8092208"/>
        <c:axId val="628080072"/>
      </c:areaChart>
      <c:lineChart>
        <c:grouping val="standard"/>
        <c:varyColors val="0"/>
        <c:ser>
          <c:idx val="0"/>
          <c:order val="2"/>
          <c:tx>
            <c:v>Natural - Clearest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Lit>
              <c:ptCount val="18"/>
              <c:pt idx="0">
                <c:v>2001</c:v>
              </c:pt>
              <c:pt idx="1">
                <c:v>2002</c:v>
              </c:pt>
              <c:pt idx="2">
                <c:v>2003</c:v>
              </c:pt>
              <c:pt idx="3">
                <c:v>2004</c:v>
              </c:pt>
              <c:pt idx="4">
                <c:v>2005</c:v>
              </c:pt>
              <c:pt idx="5">
                <c:v>2006</c:v>
              </c:pt>
              <c:pt idx="6">
                <c:v>2007</c:v>
              </c:pt>
              <c:pt idx="7">
                <c:v>2008</c:v>
              </c:pt>
              <c:pt idx="8">
                <c:v>2011</c:v>
              </c:pt>
              <c:pt idx="9">
                <c:v>2012</c:v>
              </c:pt>
              <c:pt idx="10">
                <c:v>2013</c:v>
              </c:pt>
              <c:pt idx="11">
                <c:v>2014</c:v>
              </c:pt>
              <c:pt idx="12">
                <c:v>2015</c:v>
              </c:pt>
              <c:pt idx="13">
                <c:v>2016</c:v>
              </c:pt>
              <c:pt idx="14">
                <c:v>2017</c:v>
              </c:pt>
              <c:pt idx="15">
                <c:v>2018</c:v>
              </c:pt>
              <c:pt idx="16">
                <c:v>2019</c:v>
              </c:pt>
              <c:pt idx="17">
                <c:v>2020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'plotting data'!$Y$80:$Y$105</c15:sqref>
                  </c15:fullRef>
                </c:ext>
              </c:extLst>
              <c:f>('plotting data'!$Y$81:$Y$88,'plotting data'!$Y$91:$Y$100)</c:f>
              <c:numCache>
                <c:formatCode>General</c:formatCode>
                <c:ptCount val="18"/>
                <c:pt idx="0">
                  <c:v>0.67049999999999998</c:v>
                </c:pt>
                <c:pt idx="1">
                  <c:v>0.67049999999999998</c:v>
                </c:pt>
                <c:pt idx="2">
                  <c:v>0.67049999999999998</c:v>
                </c:pt>
                <c:pt idx="3">
                  <c:v>0.67049999999999998</c:v>
                </c:pt>
                <c:pt idx="4">
                  <c:v>0.67049999999999998</c:v>
                </c:pt>
                <c:pt idx="5">
                  <c:v>0.67049999999999998</c:v>
                </c:pt>
                <c:pt idx="6">
                  <c:v>0.67049999999999998</c:v>
                </c:pt>
                <c:pt idx="7">
                  <c:v>0.67049999999999998</c:v>
                </c:pt>
                <c:pt idx="8">
                  <c:v>0.67049999999999998</c:v>
                </c:pt>
                <c:pt idx="9">
                  <c:v>0.67049999999999998</c:v>
                </c:pt>
                <c:pt idx="10">
                  <c:v>0.67049999999999998</c:v>
                </c:pt>
                <c:pt idx="11">
                  <c:v>0.67049999999999998</c:v>
                </c:pt>
                <c:pt idx="12">
                  <c:v>0.67049999999999998</c:v>
                </c:pt>
                <c:pt idx="13">
                  <c:v>0.67049999999999998</c:v>
                </c:pt>
                <c:pt idx="14">
                  <c:v>0.67049999999999998</c:v>
                </c:pt>
                <c:pt idx="15">
                  <c:v>0.67049999999999998</c:v>
                </c:pt>
                <c:pt idx="16">
                  <c:v>0.67049999999999998</c:v>
                </c:pt>
                <c:pt idx="17">
                  <c:v>0.67049999999999998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A24-450F-8289-A47398EFAA0F}"/>
            </c:ext>
          </c:extLst>
        </c:ser>
        <c:ser>
          <c:idx val="3"/>
          <c:order val="3"/>
          <c:tx>
            <c:v>Natural Routine - Most Impaired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strLit>
              <c:ptCount val="18"/>
              <c:pt idx="0">
                <c:v>2001</c:v>
              </c:pt>
              <c:pt idx="1">
                <c:v>2002</c:v>
              </c:pt>
              <c:pt idx="2">
                <c:v>2003</c:v>
              </c:pt>
              <c:pt idx="3">
                <c:v>2004</c:v>
              </c:pt>
              <c:pt idx="4">
                <c:v>2005</c:v>
              </c:pt>
              <c:pt idx="5">
                <c:v>2006</c:v>
              </c:pt>
              <c:pt idx="6">
                <c:v>2007</c:v>
              </c:pt>
              <c:pt idx="7">
                <c:v>2008</c:v>
              </c:pt>
              <c:pt idx="8">
                <c:v>2011</c:v>
              </c:pt>
              <c:pt idx="9">
                <c:v>2012</c:v>
              </c:pt>
              <c:pt idx="10">
                <c:v>2013</c:v>
              </c:pt>
              <c:pt idx="11">
                <c:v>2014</c:v>
              </c:pt>
              <c:pt idx="12">
                <c:v>2015</c:v>
              </c:pt>
              <c:pt idx="13">
                <c:v>2016</c:v>
              </c:pt>
              <c:pt idx="14">
                <c:v>2017</c:v>
              </c:pt>
              <c:pt idx="15">
                <c:v>2018</c:v>
              </c:pt>
              <c:pt idx="16">
                <c:v>2019</c:v>
              </c:pt>
              <c:pt idx="17">
                <c:v>2020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'plotting data'!$Z$80:$Z$105</c15:sqref>
                  </c15:fullRef>
                </c:ext>
              </c:extLst>
              <c:f>('plotting data'!$Z$81:$Z$88,'plotting data'!$Z$91:$Z$100)</c:f>
              <c:numCache>
                <c:formatCode>General</c:formatCode>
                <c:ptCount val="18"/>
                <c:pt idx="0">
                  <c:v>4.7587999999999999</c:v>
                </c:pt>
                <c:pt idx="1">
                  <c:v>4.7587999999999999</c:v>
                </c:pt>
                <c:pt idx="2">
                  <c:v>4.7587999999999999</c:v>
                </c:pt>
                <c:pt idx="3">
                  <c:v>4.7587999999999999</c:v>
                </c:pt>
                <c:pt idx="4">
                  <c:v>4.7587999999999999</c:v>
                </c:pt>
                <c:pt idx="5">
                  <c:v>4.7587999999999999</c:v>
                </c:pt>
                <c:pt idx="6">
                  <c:v>4.7587999999999999</c:v>
                </c:pt>
                <c:pt idx="7">
                  <c:v>4.7587999999999999</c:v>
                </c:pt>
                <c:pt idx="8">
                  <c:v>4.7587999999999999</c:v>
                </c:pt>
                <c:pt idx="9">
                  <c:v>4.7587999999999999</c:v>
                </c:pt>
                <c:pt idx="10">
                  <c:v>4.7587999999999999</c:v>
                </c:pt>
                <c:pt idx="11">
                  <c:v>4.7587999999999999</c:v>
                </c:pt>
                <c:pt idx="12">
                  <c:v>4.7587999999999999</c:v>
                </c:pt>
                <c:pt idx="13">
                  <c:v>4.7587999999999999</c:v>
                </c:pt>
                <c:pt idx="14">
                  <c:v>4.7587999999999999</c:v>
                </c:pt>
                <c:pt idx="15">
                  <c:v>4.7587999999999999</c:v>
                </c:pt>
                <c:pt idx="16">
                  <c:v>4.7587999999999999</c:v>
                </c:pt>
                <c:pt idx="17">
                  <c:v>4.7587999999999999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A24-450F-8289-A47398EFAA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8092208"/>
        <c:axId val="628080072"/>
      </c:lineChart>
      <c:catAx>
        <c:axId val="6280922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8080072"/>
        <c:crosses val="autoZero"/>
        <c:auto val="1"/>
        <c:lblAlgn val="ctr"/>
        <c:lblOffset val="100"/>
        <c:noMultiLvlLbl val="0"/>
      </c:catAx>
      <c:valAx>
        <c:axId val="628080072"/>
        <c:scaling>
          <c:orientation val="minMax"/>
          <c:max val="195"/>
          <c:min val="0"/>
        </c:scaling>
        <c:delete val="0"/>
        <c:axPos val="l"/>
        <c:majorGridlines>
          <c:spPr>
            <a:ln w="317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600" b="1">
                    <a:solidFill>
                      <a:sysClr val="windowText" lastClr="000000"/>
                    </a:solidFill>
                  </a:rPr>
                  <a:t>Extinction (Mm-1)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out"/>
        <c:minorTickMark val="out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8092208"/>
        <c:crosses val="autoZero"/>
        <c:crossBetween val="between"/>
        <c:majorUnit val="10"/>
        <c:minorUnit val="5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legend>
      <c:legendPos val="r"/>
      <c:legendEntry>
        <c:idx val="1"/>
        <c:delete val="1"/>
      </c:legendEntry>
      <c:layout>
        <c:manualLayout>
          <c:xMode val="edge"/>
          <c:yMode val="edge"/>
          <c:x val="0.56376238738621565"/>
          <c:y val="7.9604535455513339E-2"/>
          <c:w val="0.35742192309413068"/>
          <c:h val="0.12609868493211657"/>
        </c:manualLayout>
      </c:layout>
      <c:overlay val="0"/>
      <c:spPr>
        <a:noFill/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0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2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chart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chart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chart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chart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chart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chart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chart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chart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chart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chart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chart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chart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chart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chart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chart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chart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chart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chart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chart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chart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2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chart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chart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chart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300-000000000000}">
  <sheetPr/>
  <sheetViews>
    <sheetView workbookViewId="0" zoomToFit="1"/>
  </sheetViews>
  <pageMargins left="0.7" right="0.7" top="0.75" bottom="0.75" header="0.3" footer="0.3"/>
  <drawing r:id="rId1"/>
</chartsheet>
</file>

<file path=xl/chartsheets/sheet10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C00-000000000000}">
  <sheetPr/>
  <sheetViews>
    <sheetView zoomScale="101" workbookViewId="0" zoomToFit="1"/>
  </sheetViews>
  <pageMargins left="0.7" right="0.7" top="0.75" bottom="0.75" header="0.3" footer="0.3"/>
  <drawing r:id="rId1"/>
</chartsheet>
</file>

<file path=xl/chartsheets/sheet1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D00-000000000000}">
  <sheetPr/>
  <sheetViews>
    <sheetView zoomScale="101" workbookViewId="0" zoomToFit="1"/>
  </sheetViews>
  <pageMargins left="0.7" right="0.7" top="0.75" bottom="0.75" header="0.3" footer="0.3"/>
  <drawing r:id="rId1"/>
</chartsheet>
</file>

<file path=xl/chartsheets/sheet1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E00-000000000000}">
  <sheetPr/>
  <sheetViews>
    <sheetView zoomScale="101" workbookViewId="0" zoomToFit="1"/>
  </sheetViews>
  <pageMargins left="0.7" right="0.7" top="0.75" bottom="0.75" header="0.3" footer="0.3"/>
  <drawing r:id="rId1"/>
</chartsheet>
</file>

<file path=xl/chartsheets/sheet1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F00-000000000000}">
  <sheetPr/>
  <sheetViews>
    <sheetView zoomScale="101" workbookViewId="0" zoomToFit="1"/>
  </sheetViews>
  <pageMargins left="0.7" right="0.7" top="0.75" bottom="0.75" header="0.3" footer="0.3"/>
  <drawing r:id="rId1"/>
</chartsheet>
</file>

<file path=xl/chartsheets/sheet1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000-000000000000}">
  <sheetPr/>
  <sheetViews>
    <sheetView zoomScale="101" workbookViewId="0" zoomToFit="1"/>
  </sheetViews>
  <pageMargins left="0.7" right="0.7" top="0.75" bottom="0.75" header="0.3" footer="0.3"/>
  <drawing r:id="rId1"/>
</chartsheet>
</file>

<file path=xl/chartsheets/sheet15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100-000000000000}">
  <sheetPr/>
  <sheetViews>
    <sheetView zoomScale="101" workbookViewId="0" zoomToFit="1"/>
  </sheetViews>
  <pageMargins left="0.7" right="0.7" top="0.75" bottom="0.75" header="0.3" footer="0.3"/>
  <drawing r:id="rId1"/>
</chartsheet>
</file>

<file path=xl/chartsheets/sheet16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200-000000000000}">
  <sheetPr/>
  <sheetViews>
    <sheetView zoomScale="101" workbookViewId="0" zoomToFit="1"/>
  </sheetViews>
  <pageMargins left="0.7" right="0.7" top="0.75" bottom="0.75" header="0.3" footer="0.3"/>
  <drawing r:id="rId1"/>
</chartsheet>
</file>

<file path=xl/chartsheets/sheet17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300-000000000000}">
  <sheetPr/>
  <sheetViews>
    <sheetView zoomScale="101" workbookViewId="0" zoomToFit="1"/>
  </sheetViews>
  <pageMargins left="0.7" right="0.7" top="0.75" bottom="0.75" header="0.3" footer="0.3"/>
  <drawing r:id="rId1"/>
</chartsheet>
</file>

<file path=xl/chartsheets/sheet18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400-000000000000}">
  <sheetPr/>
  <sheetViews>
    <sheetView zoomScale="101" workbookViewId="0" zoomToFit="1"/>
  </sheetViews>
  <pageMargins left="0.7" right="0.7" top="0.75" bottom="0.75" header="0.3" footer="0.3"/>
  <drawing r:id="rId1"/>
</chartsheet>
</file>

<file path=xl/chartsheets/sheet19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500-000000000000}">
  <sheetPr/>
  <sheetViews>
    <sheetView zoomScale="101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400-000000000000}">
  <sheetPr/>
  <sheetViews>
    <sheetView workbookViewId="0" zoomToFit="1"/>
  </sheetViews>
  <pageMargins left="0.7" right="0.7" top="0.75" bottom="0.75" header="0.3" footer="0.3"/>
  <drawing r:id="rId1"/>
</chartsheet>
</file>

<file path=xl/chartsheets/sheet20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600-000000000000}">
  <sheetPr/>
  <sheetViews>
    <sheetView zoomScale="101" workbookViewId="0" zoomToFit="1"/>
  </sheetViews>
  <pageMargins left="0.7" right="0.7" top="0.75" bottom="0.75" header="0.3" footer="0.3"/>
  <drawing r:id="rId1"/>
</chartsheet>
</file>

<file path=xl/chartsheets/sheet2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700-000000000000}">
  <sheetPr/>
  <sheetViews>
    <sheetView zoomScale="101" workbookViewId="0" zoomToFit="1"/>
  </sheetViews>
  <pageMargins left="0.7" right="0.7" top="0.75" bottom="0.75" header="0.3" footer="0.3"/>
  <drawing r:id="rId1"/>
</chartsheet>
</file>

<file path=xl/chartsheets/sheet2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800-000000000000}">
  <sheetPr/>
  <sheetViews>
    <sheetView zoomScale="101" workbookViewId="0" zoomToFit="1"/>
  </sheetViews>
  <pageMargins left="0.7" right="0.7" top="0.75" bottom="0.75" header="0.3" footer="0.3"/>
  <drawing r:id="rId1"/>
</chartsheet>
</file>

<file path=xl/chartsheets/sheet2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900-000000000000}">
  <sheetPr/>
  <sheetViews>
    <sheetView zoomScale="101" workbookViewId="0" zoomToFit="1"/>
  </sheetViews>
  <pageMargins left="0.7" right="0.7" top="0.75" bottom="0.75" header="0.3" footer="0.3"/>
  <drawing r:id="rId1"/>
</chartsheet>
</file>

<file path=xl/chartsheets/sheet2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A00-000000000000}">
  <sheetPr/>
  <sheetViews>
    <sheetView zoomScale="101" workbookViewId="0" zoomToFit="1"/>
  </sheetViews>
  <pageMargins left="0.7" right="0.7" top="0.75" bottom="0.75" header="0.3" footer="0.3"/>
  <drawing r:id="rId1"/>
</chartsheet>
</file>

<file path=xl/chartsheets/sheet25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B00-000000000000}">
  <sheetPr/>
  <sheetViews>
    <sheetView zoomScale="101" workbookViewId="0" zoomToFit="1"/>
  </sheetViews>
  <pageMargins left="0.7" right="0.7" top="0.75" bottom="0.75" header="0.3" footer="0.3"/>
  <drawing r:id="rId1"/>
</chartsheet>
</file>

<file path=xl/chartsheets/sheet26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C00-000000000000}">
  <sheetPr/>
  <sheetViews>
    <sheetView zoomScale="101" workbookViewId="0" zoomToFit="1"/>
  </sheetViews>
  <pageMargins left="0.7" right="0.7" top="0.75" bottom="0.75" header="0.3" footer="0.3"/>
  <drawing r:id="rId1"/>
</chartsheet>
</file>

<file path=xl/chartsheets/sheet27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D00-000000000000}">
  <sheetPr/>
  <sheetViews>
    <sheetView zoomScale="101" workbookViewId="0" zoomToFit="1"/>
  </sheetViews>
  <pageMargins left="0.7" right="0.7" top="0.75" bottom="0.75" header="0.3" footer="0.3"/>
  <drawing r:id="rId1"/>
</chartsheet>
</file>

<file path=xl/chartsheets/sheet28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E00-000000000000}">
  <sheetPr/>
  <sheetViews>
    <sheetView zoomScale="101" workbookViewId="0" zoomToFit="1"/>
  </sheetViews>
  <pageMargins left="0.7" right="0.7" top="0.75" bottom="0.75" header="0.3" footer="0.3"/>
  <drawing r:id="rId1"/>
</chartsheet>
</file>

<file path=xl/chartsheets/sheet29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F00-000000000000}">
  <sheetPr/>
  <sheetViews>
    <sheetView workbookViewId="0" zoomToFit="1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500-000000000000}">
  <sheetPr/>
  <sheetViews>
    <sheetView workbookViewId="0" zoomToFit="1"/>
  </sheetViews>
  <pageMargins left="0.7" right="0.7" top="0.75" bottom="0.75" header="0.3" footer="0.3"/>
  <drawing r:id="rId1"/>
</chartsheet>
</file>

<file path=xl/chartsheets/sheet30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2000-000000000000}">
  <sheetPr/>
  <sheetViews>
    <sheetView workbookViewId="0" zoomToFit="1"/>
  </sheetViews>
  <pageMargins left="0.7" right="0.7" top="0.75" bottom="0.75" header="0.3" footer="0.3"/>
  <drawing r:id="rId1"/>
</chartsheet>
</file>

<file path=xl/chartsheets/sheet3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2100-000000000000}">
  <sheetPr/>
  <sheetViews>
    <sheetView workbookViewId="0" zoomToFit="1"/>
  </sheetViews>
  <pageMargins left="0.7" right="0.7" top="0.75" bottom="0.75" header="0.3" footer="0.3"/>
  <drawing r:id="rId1"/>
</chartsheet>
</file>

<file path=xl/chartsheets/sheet3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2200-000000000000}">
  <sheetPr/>
  <sheetViews>
    <sheetView workbookViewId="0" zoomToFit="1"/>
  </sheetViews>
  <pageMargins left="0.7" right="0.7" top="0.75" bottom="0.75" header="0.3" footer="0.3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600-000000000000}">
  <sheetPr/>
  <sheetViews>
    <sheetView zoomScale="101" workbookViewId="0" zoomToFit="1"/>
  </sheetViews>
  <pageMargins left="0.7" right="0.7" top="0.75" bottom="0.75" header="0.3" footer="0.3"/>
  <drawing r:id="rId1"/>
</chartsheet>
</file>

<file path=xl/chartsheets/sheet5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700-000000000000}">
  <sheetPr/>
  <sheetViews>
    <sheetView zoomScale="101" workbookViewId="0" zoomToFit="1"/>
  </sheetViews>
  <pageMargins left="0.7" right="0.7" top="0.75" bottom="0.75" header="0.3" footer="0.3"/>
  <drawing r:id="rId1"/>
</chartsheet>
</file>

<file path=xl/chartsheets/sheet6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800-000000000000}">
  <sheetPr/>
  <sheetViews>
    <sheetView zoomScale="101" workbookViewId="0" zoomToFit="1"/>
  </sheetViews>
  <pageMargins left="0.7" right="0.7" top="0.75" bottom="0.75" header="0.3" footer="0.3"/>
  <drawing r:id="rId1"/>
</chartsheet>
</file>

<file path=xl/chartsheets/sheet7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900-000000000000}">
  <sheetPr/>
  <sheetViews>
    <sheetView zoomScale="101" workbookViewId="0" zoomToFit="1"/>
  </sheetViews>
  <pageMargins left="0.7" right="0.7" top="0.75" bottom="0.75" header="0.3" footer="0.3"/>
  <drawing r:id="rId1"/>
</chartsheet>
</file>

<file path=xl/chartsheets/sheet8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A00-000000000000}">
  <sheetPr/>
  <sheetViews>
    <sheetView zoomScale="101" workbookViewId="0" zoomToFit="1"/>
  </sheetViews>
  <pageMargins left="0.7" right="0.7" top="0.75" bottom="0.75" header="0.3" footer="0.3"/>
  <drawing r:id="rId1"/>
</chartsheet>
</file>

<file path=xl/chartsheets/sheet9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B00-000000000000}">
  <sheetPr/>
  <sheetViews>
    <sheetView zoomScale="101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6.xml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7.xml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8.xml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9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0.xml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1.xml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B923C54-6CCB-423E-8161-DEFDA5913C5C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8666807" cy="6290272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C9E4379-0B96-4698-81AD-2F96437C8A0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8666807" cy="6290272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31DE943-F3CE-4824-AD99-C400A489C6DC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0" y="0"/>
    <xdr:ext cx="8666807" cy="6290272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5FB95BF-5E95-4C5E-A83B-7ACD1F12B70B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8666807" cy="6290272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4DB76BA-ADE1-466F-BD68-5FAD369D8DA5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0" y="0"/>
    <xdr:ext cx="8666807" cy="6290272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1F44C0A-913F-4A53-8AC3-E7A204D199A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0" y="0"/>
    <xdr:ext cx="8666807" cy="6290272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6F6E533-2EB9-4417-879E-E0961BE08852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xdr:wsDr xmlns:xdr="http://schemas.openxmlformats.org/drawingml/2006/spreadsheetDrawing" xmlns:a="http://schemas.openxmlformats.org/drawingml/2006/main">
  <xdr:absoluteAnchor>
    <xdr:pos x="0" y="0"/>
    <xdr:ext cx="8666807" cy="6290272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32E7425-A0B4-4BC7-AA4C-E733936ED36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7.xml><?xml version="1.0" encoding="utf-8"?>
<xdr:wsDr xmlns:xdr="http://schemas.openxmlformats.org/drawingml/2006/spreadsheetDrawing" xmlns:a="http://schemas.openxmlformats.org/drawingml/2006/main">
  <xdr:absoluteAnchor>
    <xdr:pos x="0" y="0"/>
    <xdr:ext cx="8666807" cy="6290272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C1B7559-ED2A-47DC-94A4-FB67490B699A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8.xml><?xml version="1.0" encoding="utf-8"?>
<xdr:wsDr xmlns:xdr="http://schemas.openxmlformats.org/drawingml/2006/spreadsheetDrawing" xmlns:a="http://schemas.openxmlformats.org/drawingml/2006/main">
  <xdr:absoluteAnchor>
    <xdr:pos x="0" y="0"/>
    <xdr:ext cx="8666807" cy="6290272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2230F49-6065-41A0-B742-42BE1343F63F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9.xml><?xml version="1.0" encoding="utf-8"?>
<xdr:wsDr xmlns:xdr="http://schemas.openxmlformats.org/drawingml/2006/spreadsheetDrawing" xmlns:a="http://schemas.openxmlformats.org/drawingml/2006/main">
  <xdr:absoluteAnchor>
    <xdr:pos x="0" y="0"/>
    <xdr:ext cx="8666807" cy="6290272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676FC07-CC88-428F-9153-4F033458AEDB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CC62A04-622F-4116-A0DC-EBD55DE6AFDF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0.xml><?xml version="1.0" encoding="utf-8"?>
<xdr:wsDr xmlns:xdr="http://schemas.openxmlformats.org/drawingml/2006/spreadsheetDrawing" xmlns:a="http://schemas.openxmlformats.org/drawingml/2006/main">
  <xdr:absoluteAnchor>
    <xdr:pos x="0" y="0"/>
    <xdr:ext cx="8666807" cy="6290272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93693F0-9B4B-42B6-A5B9-8A8729AD5B8A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1.xml><?xml version="1.0" encoding="utf-8"?>
<xdr:wsDr xmlns:xdr="http://schemas.openxmlformats.org/drawingml/2006/spreadsheetDrawing" xmlns:a="http://schemas.openxmlformats.org/drawingml/2006/main">
  <xdr:absoluteAnchor>
    <xdr:pos x="0" y="0"/>
    <xdr:ext cx="8666807" cy="6290272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A65FF2D-BDC6-4084-A9CF-51237B2D98C5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2.xml><?xml version="1.0" encoding="utf-8"?>
<xdr:wsDr xmlns:xdr="http://schemas.openxmlformats.org/drawingml/2006/spreadsheetDrawing" xmlns:a="http://schemas.openxmlformats.org/drawingml/2006/main">
  <xdr:absoluteAnchor>
    <xdr:pos x="0" y="0"/>
    <xdr:ext cx="8666807" cy="6290272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180E051-973C-4047-A3E2-AF94BD26EF69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3.xml><?xml version="1.0" encoding="utf-8"?>
<xdr:wsDr xmlns:xdr="http://schemas.openxmlformats.org/drawingml/2006/spreadsheetDrawing" xmlns:a="http://schemas.openxmlformats.org/drawingml/2006/main">
  <xdr:absoluteAnchor>
    <xdr:pos x="0" y="0"/>
    <xdr:ext cx="8666807" cy="6290272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E0017DA-FD29-4291-B59D-63A1C2E15F82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4.xml><?xml version="1.0" encoding="utf-8"?>
<xdr:wsDr xmlns:xdr="http://schemas.openxmlformats.org/drawingml/2006/spreadsheetDrawing" xmlns:a="http://schemas.openxmlformats.org/drawingml/2006/main">
  <xdr:absoluteAnchor>
    <xdr:pos x="0" y="0"/>
    <xdr:ext cx="8666807" cy="6290272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219CD02-5B86-475E-83E0-B0734C02E82F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5.xml><?xml version="1.0" encoding="utf-8"?>
<xdr:wsDr xmlns:xdr="http://schemas.openxmlformats.org/drawingml/2006/spreadsheetDrawing" xmlns:a="http://schemas.openxmlformats.org/drawingml/2006/main">
  <xdr:absoluteAnchor>
    <xdr:pos x="0" y="0"/>
    <xdr:ext cx="8666807" cy="6290272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5D297FC-88ED-4561-93C8-C353DC47F654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6.xml><?xml version="1.0" encoding="utf-8"?>
<xdr:wsDr xmlns:xdr="http://schemas.openxmlformats.org/drawingml/2006/spreadsheetDrawing" xmlns:a="http://schemas.openxmlformats.org/drawingml/2006/main">
  <xdr:absoluteAnchor>
    <xdr:pos x="0" y="0"/>
    <xdr:ext cx="8666807" cy="6290272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1674A9B-9E7B-4139-9410-8327F5FD3CDE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7.xml><?xml version="1.0" encoding="utf-8"?>
<xdr:wsDr xmlns:xdr="http://schemas.openxmlformats.org/drawingml/2006/spreadsheetDrawing" xmlns:a="http://schemas.openxmlformats.org/drawingml/2006/main">
  <xdr:absoluteAnchor>
    <xdr:pos x="0" y="0"/>
    <xdr:ext cx="8666807" cy="6290272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AFB589E-6BDC-4A87-856C-4D7BE17C78D5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8.xml><?xml version="1.0" encoding="utf-8"?>
<xdr:wsDr xmlns:xdr="http://schemas.openxmlformats.org/drawingml/2006/spreadsheetDrawing" xmlns:a="http://schemas.openxmlformats.org/drawingml/2006/main">
  <xdr:absoluteAnchor>
    <xdr:pos x="0" y="0"/>
    <xdr:ext cx="8666807" cy="6290272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6BEE227-5DA5-4E6E-B731-E876FFA952BB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9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49C7746-E3CB-48F8-98E2-39A839C80C9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60D780D-EB41-4FEB-B139-88EB0FD603B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0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0D53553-6EBA-4922-A896-BC67E22B01EF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1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98013E9-C3A7-4D2F-9DAC-315F683B94D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2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AD0E273-09A4-406F-A710-01EAFE84D7CD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666807" cy="6290272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CA5ACC5-5C01-4DAE-A573-8DE5703FAB3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8666807" cy="6290272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56895C5-0569-451F-914D-781EF5B3EFCB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8666807" cy="6290272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2251FC7-49E1-4B75-AD27-2EAB827B8E7B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8666807" cy="6290272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944B3C0-4529-4798-8AE8-A881C954F1AF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8666807" cy="6290272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7DAF7B4-0C9C-4710-AE1A-5B6BAB653256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8666807" cy="6290272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F9F587E-626C-401D-AFFA-292BA6D37DE5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213"/>
  <sheetViews>
    <sheetView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Z2" sqref="Z2"/>
    </sheetView>
  </sheetViews>
  <sheetFormatPr defaultRowHeight="11.25" x14ac:dyDescent="0.2"/>
  <cols>
    <col min="1" max="1" width="11.33203125" style="6" bestFit="1" customWidth="1"/>
    <col min="2" max="2" width="12.5" style="6" customWidth="1"/>
    <col min="3" max="12" width="9.33203125" style="6"/>
    <col min="13" max="13" width="12.5" style="6" customWidth="1"/>
    <col min="14" max="16384" width="9.33203125" style="6"/>
  </cols>
  <sheetData>
    <row r="1" spans="1:36" ht="90.75" thickBot="1" x14ac:dyDescent="0.25">
      <c r="A1" s="3" t="s">
        <v>0</v>
      </c>
      <c r="B1" s="4" t="s">
        <v>1</v>
      </c>
      <c r="C1" s="5" t="s">
        <v>10</v>
      </c>
      <c r="D1" s="5" t="s">
        <v>15</v>
      </c>
      <c r="E1" s="5" t="s">
        <v>11</v>
      </c>
      <c r="F1" s="5" t="s">
        <v>16</v>
      </c>
      <c r="G1" s="5" t="s">
        <v>12</v>
      </c>
      <c r="H1" s="5" t="s">
        <v>17</v>
      </c>
      <c r="I1" s="5" t="s">
        <v>13</v>
      </c>
      <c r="J1" s="5" t="s">
        <v>18</v>
      </c>
      <c r="K1" s="5" t="s">
        <v>14</v>
      </c>
      <c r="L1" s="5" t="s">
        <v>70</v>
      </c>
      <c r="M1" s="4" t="s">
        <v>1</v>
      </c>
      <c r="N1" s="5" t="s">
        <v>30</v>
      </c>
      <c r="O1" s="5" t="s">
        <v>40</v>
      </c>
      <c r="P1" s="5" t="s">
        <v>31</v>
      </c>
      <c r="Q1" s="5" t="s">
        <v>41</v>
      </c>
      <c r="R1" s="5" t="s">
        <v>32</v>
      </c>
      <c r="S1" s="5" t="s">
        <v>42</v>
      </c>
      <c r="T1" s="5" t="s">
        <v>33</v>
      </c>
      <c r="U1" s="5" t="s">
        <v>43</v>
      </c>
      <c r="V1" s="5" t="s">
        <v>34</v>
      </c>
      <c r="W1" s="5" t="s">
        <v>44</v>
      </c>
      <c r="Y1" s="5" t="s">
        <v>25</v>
      </c>
      <c r="Z1" s="5" t="s">
        <v>63</v>
      </c>
      <c r="AA1" s="5" t="s">
        <v>26</v>
      </c>
      <c r="AB1" s="5" t="s">
        <v>64</v>
      </c>
      <c r="AC1" s="5" t="s">
        <v>27</v>
      </c>
      <c r="AD1" s="5" t="s">
        <v>68</v>
      </c>
      <c r="AE1" s="5" t="s">
        <v>28</v>
      </c>
      <c r="AF1" s="5" t="s">
        <v>65</v>
      </c>
      <c r="AG1" s="5" t="s">
        <v>29</v>
      </c>
      <c r="AH1" s="5" t="s">
        <v>66</v>
      </c>
      <c r="AI1" s="7" t="s">
        <v>71</v>
      </c>
      <c r="AJ1" s="7" t="s">
        <v>67</v>
      </c>
    </row>
    <row r="2" spans="1:36" x14ac:dyDescent="0.2">
      <c r="A2" s="8" t="s">
        <v>2</v>
      </c>
      <c r="B2" s="9">
        <v>2000</v>
      </c>
      <c r="C2" s="10">
        <v>7.2439050000000025</v>
      </c>
      <c r="D2" s="10">
        <v>48.497903333333333</v>
      </c>
      <c r="E2" s="10">
        <v>0.9890230000000001</v>
      </c>
      <c r="F2" s="10">
        <v>8.4335599999999999</v>
      </c>
      <c r="G2" s="10">
        <v>2.2072560000000001</v>
      </c>
      <c r="H2" s="10">
        <v>7.2967466666666674</v>
      </c>
      <c r="I2" s="10">
        <v>1.0976999999999999</v>
      </c>
      <c r="J2" s="10">
        <v>4.152047619047619</v>
      </c>
      <c r="K2" s="10">
        <v>0.67100400000000004</v>
      </c>
      <c r="L2" s="10">
        <v>1.9027857142857141</v>
      </c>
      <c r="M2" s="9">
        <v>2000</v>
      </c>
      <c r="N2" s="11">
        <f>C2</f>
        <v>7.2439050000000025</v>
      </c>
      <c r="O2" s="11">
        <f>ABS(D2-C2)</f>
        <v>41.253998333333328</v>
      </c>
      <c r="P2" s="11">
        <f>E2</f>
        <v>0.9890230000000001</v>
      </c>
      <c r="Q2" s="11">
        <f>ABS(F2-E2)</f>
        <v>7.4445369999999995</v>
      </c>
      <c r="R2" s="11">
        <f>G2</f>
        <v>2.2072560000000001</v>
      </c>
      <c r="S2" s="11">
        <f>ABS(H2-G2)</f>
        <v>5.0894906666666673</v>
      </c>
      <c r="T2" s="11">
        <f>I2</f>
        <v>1.0976999999999999</v>
      </c>
      <c r="U2" s="11">
        <f>ABS(J2-I2)</f>
        <v>3.0543476190476193</v>
      </c>
      <c r="V2" s="11">
        <f>K2</f>
        <v>0.67100400000000004</v>
      </c>
      <c r="W2" s="11">
        <f>ABS(L2-K2)</f>
        <v>1.2317817142857139</v>
      </c>
      <c r="Y2" s="12">
        <f>'RHIII metrics NATURAL DATA (2)'!B4</f>
        <v>0.75944999999999996</v>
      </c>
      <c r="Z2" s="12">
        <f>'RHIII metrics NATURAL DATA (2)'!C4</f>
        <v>5.12249</v>
      </c>
      <c r="AA2" s="12">
        <f>'RHIII metrics NATURAL DATA (2)'!D4</f>
        <v>0.27296999999999999</v>
      </c>
      <c r="AB2" s="12">
        <f>'RHIII metrics NATURAL DATA (2)'!E4</f>
        <v>1.61269</v>
      </c>
      <c r="AC2" s="12">
        <f>'RHIII metrics NATURAL DATA (2)'!F4</f>
        <v>2.0004900000000001</v>
      </c>
      <c r="AD2" s="12">
        <f>'RHIII metrics NATURAL DATA (2)'!G4</f>
        <v>7.2897499999999997</v>
      </c>
      <c r="AE2" s="12">
        <f>'RHIII metrics NATURAL DATA (2)'!H4</f>
        <v>8.3519999999999997E-2</v>
      </c>
      <c r="AF2" s="12">
        <f>'RHIII metrics NATURAL DATA (2)'!I4</f>
        <v>0.90720000000000001</v>
      </c>
      <c r="AG2" s="12">
        <f>'RHIII metrics NATURAL DATA (2)'!J4</f>
        <v>0.56367</v>
      </c>
      <c r="AH2" s="12">
        <f>'RHIII metrics NATURAL DATA (2)'!K4</f>
        <v>1.5359799999999999</v>
      </c>
      <c r="AI2" s="13">
        <f>AC2+AE2</f>
        <v>2.0840100000000001</v>
      </c>
      <c r="AJ2" s="13">
        <f>AD2+AF2</f>
        <v>8.1969499999999993</v>
      </c>
    </row>
    <row r="3" spans="1:36" x14ac:dyDescent="0.2">
      <c r="A3" s="6" t="s">
        <v>2</v>
      </c>
      <c r="B3" s="14">
        <v>2001</v>
      </c>
      <c r="C3" s="15">
        <v>7.5656137500000007</v>
      </c>
      <c r="D3" s="15">
        <v>73.271410799999998</v>
      </c>
      <c r="E3" s="15">
        <v>1.3663395833333334</v>
      </c>
      <c r="F3" s="15">
        <v>6.3114771999999997</v>
      </c>
      <c r="G3" s="15">
        <v>1.8168150000000003</v>
      </c>
      <c r="H3" s="15">
        <v>9.8357468000000008</v>
      </c>
      <c r="I3" s="15">
        <v>0.85883333333333345</v>
      </c>
      <c r="J3" s="15">
        <v>4.0405199999999999</v>
      </c>
      <c r="K3" s="15">
        <v>0.61083499999999991</v>
      </c>
      <c r="L3" s="15">
        <v>1.360592</v>
      </c>
      <c r="M3" s="14">
        <v>2001</v>
      </c>
      <c r="N3" s="11">
        <f t="shared" ref="N3:N17" si="0">C3</f>
        <v>7.5656137500000007</v>
      </c>
      <c r="O3" s="11">
        <f t="shared" ref="O3:W27" si="1">ABS(D3-C3)</f>
        <v>65.705797050000001</v>
      </c>
      <c r="P3" s="11">
        <f t="shared" ref="P3:P17" si="2">E3</f>
        <v>1.3663395833333334</v>
      </c>
      <c r="Q3" s="11">
        <f t="shared" si="1"/>
        <v>4.9451376166666661</v>
      </c>
      <c r="R3" s="11">
        <f t="shared" ref="R3:R17" si="3">G3</f>
        <v>1.8168150000000003</v>
      </c>
      <c r="S3" s="11">
        <f t="shared" si="1"/>
        <v>8.0189318000000007</v>
      </c>
      <c r="T3" s="11">
        <f t="shared" ref="T3:T17" si="4">I3</f>
        <v>0.85883333333333345</v>
      </c>
      <c r="U3" s="11">
        <f t="shared" si="1"/>
        <v>3.1816866666666663</v>
      </c>
      <c r="V3" s="11">
        <f t="shared" ref="V3:V17" si="5">K3</f>
        <v>0.61083499999999991</v>
      </c>
      <c r="W3" s="11">
        <f t="shared" si="1"/>
        <v>0.74975700000000012</v>
      </c>
      <c r="Y3" s="16">
        <f>Y2</f>
        <v>0.75944999999999996</v>
      </c>
      <c r="Z3" s="16">
        <f t="shared" ref="Z3:AH3" si="6">Z2</f>
        <v>5.12249</v>
      </c>
      <c r="AA3" s="16">
        <f t="shared" si="6"/>
        <v>0.27296999999999999</v>
      </c>
      <c r="AB3" s="16">
        <f t="shared" si="6"/>
        <v>1.61269</v>
      </c>
      <c r="AC3" s="16">
        <f t="shared" si="6"/>
        <v>2.0004900000000001</v>
      </c>
      <c r="AD3" s="16">
        <f t="shared" si="6"/>
        <v>7.2897499999999997</v>
      </c>
      <c r="AE3" s="16">
        <f t="shared" si="6"/>
        <v>8.3519999999999997E-2</v>
      </c>
      <c r="AF3" s="16">
        <f t="shared" si="6"/>
        <v>0.90720000000000001</v>
      </c>
      <c r="AG3" s="16">
        <f t="shared" si="6"/>
        <v>0.56367</v>
      </c>
      <c r="AH3" s="16">
        <f t="shared" si="6"/>
        <v>1.5359799999999999</v>
      </c>
      <c r="AI3" s="18">
        <f t="shared" ref="AI3:AI93" si="7">AC3+AE3</f>
        <v>2.0840100000000001</v>
      </c>
      <c r="AJ3" s="18">
        <f t="shared" ref="AJ3:AJ93" si="8">AD3+AF3</f>
        <v>8.1969499999999993</v>
      </c>
    </row>
    <row r="4" spans="1:36" x14ac:dyDescent="0.2">
      <c r="A4" s="6" t="s">
        <v>2</v>
      </c>
      <c r="B4" s="14">
        <v>2002</v>
      </c>
      <c r="C4" s="15">
        <v>6.2921141666666669</v>
      </c>
      <c r="D4" s="15">
        <v>74.4633276</v>
      </c>
      <c r="E4" s="15">
        <v>1.0139599999999998</v>
      </c>
      <c r="F4" s="15">
        <v>7.4757399999999983</v>
      </c>
      <c r="G4" s="15">
        <v>2.4589991666666662</v>
      </c>
      <c r="H4" s="15">
        <v>9.3296299999999981</v>
      </c>
      <c r="I4" s="15">
        <v>0.85629166666666678</v>
      </c>
      <c r="J4" s="15">
        <v>3.7231200000000002</v>
      </c>
      <c r="K4" s="15">
        <v>0.81574708333333346</v>
      </c>
      <c r="L4" s="15">
        <v>1.4680939999999998</v>
      </c>
      <c r="M4" s="14">
        <v>2002</v>
      </c>
      <c r="N4" s="11">
        <f t="shared" si="0"/>
        <v>6.2921141666666669</v>
      </c>
      <c r="O4" s="11">
        <f t="shared" si="1"/>
        <v>68.171213433333335</v>
      </c>
      <c r="P4" s="11">
        <f t="shared" si="2"/>
        <v>1.0139599999999998</v>
      </c>
      <c r="Q4" s="11">
        <f t="shared" si="1"/>
        <v>6.4617799999999983</v>
      </c>
      <c r="R4" s="11">
        <f t="shared" si="3"/>
        <v>2.4589991666666662</v>
      </c>
      <c r="S4" s="11">
        <f t="shared" si="1"/>
        <v>6.8706308333333315</v>
      </c>
      <c r="T4" s="11">
        <f t="shared" si="4"/>
        <v>0.85629166666666678</v>
      </c>
      <c r="U4" s="11">
        <f t="shared" si="1"/>
        <v>2.8668283333333333</v>
      </c>
      <c r="V4" s="11">
        <f t="shared" si="5"/>
        <v>0.81574708333333346</v>
      </c>
      <c r="W4" s="11">
        <f t="shared" si="1"/>
        <v>0.65234691666666633</v>
      </c>
      <c r="Y4" s="16">
        <f t="shared" ref="Y4:Y20" si="9">Y3</f>
        <v>0.75944999999999996</v>
      </c>
      <c r="Z4" s="17">
        <f t="shared" ref="Z4:Z20" si="10">Z3</f>
        <v>5.12249</v>
      </c>
      <c r="AA4" s="16">
        <f t="shared" ref="AA4:AA20" si="11">AA3</f>
        <v>0.27296999999999999</v>
      </c>
      <c r="AB4" s="17">
        <f t="shared" ref="AB4:AB20" si="12">AB3</f>
        <v>1.61269</v>
      </c>
      <c r="AC4" s="16">
        <f t="shared" ref="AC4:AC20" si="13">AC3</f>
        <v>2.0004900000000001</v>
      </c>
      <c r="AD4" s="17">
        <f t="shared" ref="AD4:AD20" si="14">AD3</f>
        <v>7.2897499999999997</v>
      </c>
      <c r="AE4" s="16">
        <f t="shared" ref="AE4:AE20" si="15">AE3</f>
        <v>8.3519999999999997E-2</v>
      </c>
      <c r="AF4" s="17">
        <f t="shared" ref="AF4:AF20" si="16">AF3</f>
        <v>0.90720000000000001</v>
      </c>
      <c r="AG4" s="16">
        <f t="shared" ref="AG4:AG20" si="17">AG3</f>
        <v>0.56367</v>
      </c>
      <c r="AH4" s="17">
        <f t="shared" ref="AH4:AH20" si="18">AH3</f>
        <v>1.5359799999999999</v>
      </c>
      <c r="AI4" s="18">
        <f t="shared" si="7"/>
        <v>2.0840100000000001</v>
      </c>
      <c r="AJ4" s="18">
        <f t="shared" si="8"/>
        <v>8.1969499999999993</v>
      </c>
    </row>
    <row r="5" spans="1:36" x14ac:dyDescent="0.2">
      <c r="A5" s="6" t="s">
        <v>2</v>
      </c>
      <c r="B5" s="14">
        <v>2003</v>
      </c>
      <c r="C5" s="15">
        <v>6.841635833333334</v>
      </c>
      <c r="D5" s="15">
        <v>82.88316416666666</v>
      </c>
      <c r="E5" s="15">
        <v>1.07007125</v>
      </c>
      <c r="F5" s="15">
        <v>5.138217083333334</v>
      </c>
      <c r="G5" s="15">
        <v>2.0936791666666665</v>
      </c>
      <c r="H5" s="15">
        <v>10.371066666666668</v>
      </c>
      <c r="I5" s="15">
        <v>0.78250000000000008</v>
      </c>
      <c r="J5" s="15">
        <v>4.2865833333333327</v>
      </c>
      <c r="K5" s="15">
        <v>0.61414500000000016</v>
      </c>
      <c r="L5" s="15">
        <v>1.3471624999999998</v>
      </c>
      <c r="M5" s="14">
        <v>2003</v>
      </c>
      <c r="N5" s="11">
        <f t="shared" si="0"/>
        <v>6.841635833333334</v>
      </c>
      <c r="O5" s="11">
        <f t="shared" si="1"/>
        <v>76.041528333333332</v>
      </c>
      <c r="P5" s="11">
        <f t="shared" si="2"/>
        <v>1.07007125</v>
      </c>
      <c r="Q5" s="11">
        <f t="shared" si="1"/>
        <v>4.0681458333333342</v>
      </c>
      <c r="R5" s="11">
        <f t="shared" si="3"/>
        <v>2.0936791666666665</v>
      </c>
      <c r="S5" s="11">
        <f t="shared" si="1"/>
        <v>8.2773875000000015</v>
      </c>
      <c r="T5" s="11">
        <f t="shared" si="4"/>
        <v>0.78250000000000008</v>
      </c>
      <c r="U5" s="11">
        <f t="shared" si="1"/>
        <v>3.5040833333333326</v>
      </c>
      <c r="V5" s="11">
        <f t="shared" si="5"/>
        <v>0.61414500000000016</v>
      </c>
      <c r="W5" s="11">
        <f t="shared" si="1"/>
        <v>0.73301749999999966</v>
      </c>
      <c r="Y5" s="16">
        <f t="shared" si="9"/>
        <v>0.75944999999999996</v>
      </c>
      <c r="Z5" s="17">
        <f t="shared" si="10"/>
        <v>5.12249</v>
      </c>
      <c r="AA5" s="16">
        <f t="shared" si="11"/>
        <v>0.27296999999999999</v>
      </c>
      <c r="AB5" s="17">
        <f t="shared" si="12"/>
        <v>1.61269</v>
      </c>
      <c r="AC5" s="16">
        <f t="shared" si="13"/>
        <v>2.0004900000000001</v>
      </c>
      <c r="AD5" s="17">
        <f t="shared" si="14"/>
        <v>7.2897499999999997</v>
      </c>
      <c r="AE5" s="16">
        <f t="shared" si="15"/>
        <v>8.3519999999999997E-2</v>
      </c>
      <c r="AF5" s="17">
        <f t="shared" si="16"/>
        <v>0.90720000000000001</v>
      </c>
      <c r="AG5" s="16">
        <f t="shared" si="17"/>
        <v>0.56367</v>
      </c>
      <c r="AH5" s="17">
        <f t="shared" si="18"/>
        <v>1.5359799999999999</v>
      </c>
      <c r="AI5" s="18">
        <f t="shared" si="7"/>
        <v>2.0840100000000001</v>
      </c>
      <c r="AJ5" s="18">
        <f t="shared" si="8"/>
        <v>8.1969499999999993</v>
      </c>
    </row>
    <row r="6" spans="1:36" x14ac:dyDescent="0.2">
      <c r="A6" s="6" t="s">
        <v>2</v>
      </c>
      <c r="B6" s="14">
        <v>2004</v>
      </c>
      <c r="C6" s="15">
        <v>5.857960416666665</v>
      </c>
      <c r="D6" s="15">
        <v>62.969708799999999</v>
      </c>
      <c r="E6" s="15">
        <v>0.94673499999999988</v>
      </c>
      <c r="F6" s="15">
        <v>6.6607272000000002</v>
      </c>
      <c r="G6" s="15">
        <v>2.6046212499999997</v>
      </c>
      <c r="H6" s="15">
        <v>7.255522</v>
      </c>
      <c r="I6" s="15">
        <v>0.75229166666666691</v>
      </c>
      <c r="J6" s="15">
        <v>3.2797999999999998</v>
      </c>
      <c r="K6" s="15">
        <v>0.86631124999999998</v>
      </c>
      <c r="L6" s="15">
        <v>1.2953148000000001</v>
      </c>
      <c r="M6" s="14">
        <v>2004</v>
      </c>
      <c r="N6" s="11">
        <f t="shared" si="0"/>
        <v>5.857960416666665</v>
      </c>
      <c r="O6" s="11">
        <f t="shared" si="1"/>
        <v>57.111748383333335</v>
      </c>
      <c r="P6" s="11">
        <f t="shared" si="2"/>
        <v>0.94673499999999988</v>
      </c>
      <c r="Q6" s="11">
        <f t="shared" si="1"/>
        <v>5.7139921999999999</v>
      </c>
      <c r="R6" s="11">
        <f t="shared" si="3"/>
        <v>2.6046212499999997</v>
      </c>
      <c r="S6" s="11">
        <f t="shared" si="1"/>
        <v>4.6509007499999999</v>
      </c>
      <c r="T6" s="11">
        <f t="shared" si="4"/>
        <v>0.75229166666666691</v>
      </c>
      <c r="U6" s="11">
        <f t="shared" si="1"/>
        <v>2.527508333333333</v>
      </c>
      <c r="V6" s="11">
        <f t="shared" si="5"/>
        <v>0.86631124999999998</v>
      </c>
      <c r="W6" s="11">
        <f t="shared" si="1"/>
        <v>0.42900355000000012</v>
      </c>
      <c r="Y6" s="16">
        <f t="shared" si="9"/>
        <v>0.75944999999999996</v>
      </c>
      <c r="Z6" s="17">
        <f t="shared" si="10"/>
        <v>5.12249</v>
      </c>
      <c r="AA6" s="16">
        <f t="shared" si="11"/>
        <v>0.27296999999999999</v>
      </c>
      <c r="AB6" s="17">
        <f t="shared" si="12"/>
        <v>1.61269</v>
      </c>
      <c r="AC6" s="16">
        <f t="shared" si="13"/>
        <v>2.0004900000000001</v>
      </c>
      <c r="AD6" s="17">
        <f t="shared" si="14"/>
        <v>7.2897499999999997</v>
      </c>
      <c r="AE6" s="16">
        <f t="shared" si="15"/>
        <v>8.3519999999999997E-2</v>
      </c>
      <c r="AF6" s="17">
        <f t="shared" si="16"/>
        <v>0.90720000000000001</v>
      </c>
      <c r="AG6" s="16">
        <f t="shared" si="17"/>
        <v>0.56367</v>
      </c>
      <c r="AH6" s="17">
        <f t="shared" si="18"/>
        <v>1.5359799999999999</v>
      </c>
      <c r="AI6" s="18">
        <f t="shared" si="7"/>
        <v>2.0840100000000001</v>
      </c>
      <c r="AJ6" s="18">
        <f t="shared" si="8"/>
        <v>8.1969499999999993</v>
      </c>
    </row>
    <row r="7" spans="1:36" x14ac:dyDescent="0.2">
      <c r="A7" s="6" t="s">
        <v>2</v>
      </c>
      <c r="B7" s="14">
        <v>2005</v>
      </c>
      <c r="C7" s="15">
        <v>4.7446866666666665</v>
      </c>
      <c r="D7" s="15">
        <v>70.559819599999997</v>
      </c>
      <c r="E7" s="15">
        <v>0.97044291666666671</v>
      </c>
      <c r="F7" s="15">
        <v>4.3466867999999996</v>
      </c>
      <c r="G7" s="15">
        <v>1.8037729166666667</v>
      </c>
      <c r="H7" s="15">
        <v>7.0236651999999999</v>
      </c>
      <c r="I7" s="15">
        <v>0.77504166666666663</v>
      </c>
      <c r="J7" s="15">
        <v>3.7249599999999998</v>
      </c>
      <c r="K7" s="15">
        <v>0.71397708333333343</v>
      </c>
      <c r="L7" s="15">
        <v>1.2204956000000002</v>
      </c>
      <c r="M7" s="14">
        <v>2005</v>
      </c>
      <c r="N7" s="11">
        <f t="shared" si="0"/>
        <v>4.7446866666666665</v>
      </c>
      <c r="O7" s="11">
        <f t="shared" si="1"/>
        <v>65.815132933333331</v>
      </c>
      <c r="P7" s="11">
        <f t="shared" si="2"/>
        <v>0.97044291666666671</v>
      </c>
      <c r="Q7" s="11">
        <f t="shared" si="1"/>
        <v>3.3762438833333328</v>
      </c>
      <c r="R7" s="11">
        <f t="shared" si="3"/>
        <v>1.8037729166666667</v>
      </c>
      <c r="S7" s="11">
        <f t="shared" si="1"/>
        <v>5.2198922833333334</v>
      </c>
      <c r="T7" s="11">
        <f t="shared" si="4"/>
        <v>0.77504166666666663</v>
      </c>
      <c r="U7" s="11">
        <f t="shared" si="1"/>
        <v>2.9499183333333332</v>
      </c>
      <c r="V7" s="11">
        <f t="shared" si="5"/>
        <v>0.71397708333333343</v>
      </c>
      <c r="W7" s="11">
        <f t="shared" si="1"/>
        <v>0.50651851666666681</v>
      </c>
      <c r="Y7" s="16">
        <f t="shared" si="9"/>
        <v>0.75944999999999996</v>
      </c>
      <c r="Z7" s="17">
        <f t="shared" si="10"/>
        <v>5.12249</v>
      </c>
      <c r="AA7" s="16">
        <f t="shared" si="11"/>
        <v>0.27296999999999999</v>
      </c>
      <c r="AB7" s="17">
        <f t="shared" si="12"/>
        <v>1.61269</v>
      </c>
      <c r="AC7" s="16">
        <f t="shared" si="13"/>
        <v>2.0004900000000001</v>
      </c>
      <c r="AD7" s="17">
        <f t="shared" si="14"/>
        <v>7.2897499999999997</v>
      </c>
      <c r="AE7" s="16">
        <f t="shared" si="15"/>
        <v>8.3519999999999997E-2</v>
      </c>
      <c r="AF7" s="17">
        <f t="shared" si="16"/>
        <v>0.90720000000000001</v>
      </c>
      <c r="AG7" s="16">
        <f t="shared" si="17"/>
        <v>0.56367</v>
      </c>
      <c r="AH7" s="17">
        <f t="shared" si="18"/>
        <v>1.5359799999999999</v>
      </c>
      <c r="AI7" s="18">
        <f t="shared" si="7"/>
        <v>2.0840100000000001</v>
      </c>
      <c r="AJ7" s="18">
        <f t="shared" si="8"/>
        <v>8.1969499999999993</v>
      </c>
    </row>
    <row r="8" spans="1:36" x14ac:dyDescent="0.2">
      <c r="A8" s="6" t="s">
        <v>2</v>
      </c>
      <c r="B8" s="14">
        <v>2006</v>
      </c>
      <c r="C8" s="15">
        <v>5.791118749999999</v>
      </c>
      <c r="D8" s="15">
        <v>70.297891666666672</v>
      </c>
      <c r="E8" s="15">
        <v>0.91340541666666686</v>
      </c>
      <c r="F8" s="15">
        <v>7.5744179166666674</v>
      </c>
      <c r="G8" s="15">
        <v>2.0078416666666663</v>
      </c>
      <c r="H8" s="15">
        <v>7.0839249999999998</v>
      </c>
      <c r="I8" s="15">
        <v>0.90633333333333332</v>
      </c>
      <c r="J8" s="15">
        <v>3.5330000000000008</v>
      </c>
      <c r="K8" s="15">
        <v>0.81870999999999994</v>
      </c>
      <c r="L8" s="15">
        <v>2.2396324999999995</v>
      </c>
      <c r="M8" s="14">
        <v>2006</v>
      </c>
      <c r="N8" s="11">
        <f t="shared" si="0"/>
        <v>5.791118749999999</v>
      </c>
      <c r="O8" s="11">
        <f t="shared" si="1"/>
        <v>64.506772916666677</v>
      </c>
      <c r="P8" s="11">
        <f t="shared" si="2"/>
        <v>0.91340541666666686</v>
      </c>
      <c r="Q8" s="11">
        <f t="shared" si="1"/>
        <v>6.6610125000000009</v>
      </c>
      <c r="R8" s="11">
        <f t="shared" si="3"/>
        <v>2.0078416666666663</v>
      </c>
      <c r="S8" s="11">
        <f t="shared" si="1"/>
        <v>5.0760833333333331</v>
      </c>
      <c r="T8" s="11">
        <f t="shared" si="4"/>
        <v>0.90633333333333332</v>
      </c>
      <c r="U8" s="11">
        <f t="shared" si="1"/>
        <v>2.6266666666666674</v>
      </c>
      <c r="V8" s="11">
        <f t="shared" si="5"/>
        <v>0.81870999999999994</v>
      </c>
      <c r="W8" s="11">
        <f t="shared" si="1"/>
        <v>1.4209224999999996</v>
      </c>
      <c r="Y8" s="16">
        <f t="shared" si="9"/>
        <v>0.75944999999999996</v>
      </c>
      <c r="Z8" s="17">
        <f t="shared" si="10"/>
        <v>5.12249</v>
      </c>
      <c r="AA8" s="16">
        <f t="shared" si="11"/>
        <v>0.27296999999999999</v>
      </c>
      <c r="AB8" s="17">
        <f t="shared" si="12"/>
        <v>1.61269</v>
      </c>
      <c r="AC8" s="16">
        <f t="shared" si="13"/>
        <v>2.0004900000000001</v>
      </c>
      <c r="AD8" s="17">
        <f t="shared" si="14"/>
        <v>7.2897499999999997</v>
      </c>
      <c r="AE8" s="16">
        <f t="shared" si="15"/>
        <v>8.3519999999999997E-2</v>
      </c>
      <c r="AF8" s="17">
        <f t="shared" si="16"/>
        <v>0.90720000000000001</v>
      </c>
      <c r="AG8" s="16">
        <f t="shared" si="17"/>
        <v>0.56367</v>
      </c>
      <c r="AH8" s="17">
        <f t="shared" si="18"/>
        <v>1.5359799999999999</v>
      </c>
      <c r="AI8" s="18">
        <f t="shared" si="7"/>
        <v>2.0840100000000001</v>
      </c>
      <c r="AJ8" s="18">
        <f t="shared" si="8"/>
        <v>8.1969499999999993</v>
      </c>
    </row>
    <row r="9" spans="1:36" x14ac:dyDescent="0.2">
      <c r="A9" s="6" t="s">
        <v>2</v>
      </c>
      <c r="B9" s="14">
        <v>2007</v>
      </c>
      <c r="C9" s="15">
        <v>5.9093579166666679</v>
      </c>
      <c r="D9" s="15">
        <v>57.93730708333333</v>
      </c>
      <c r="E9" s="15">
        <v>0.71297625000000009</v>
      </c>
      <c r="F9" s="15">
        <v>5.02959625</v>
      </c>
      <c r="G9" s="15">
        <v>2.3376916666666658</v>
      </c>
      <c r="H9" s="15">
        <v>7.9271441666666655</v>
      </c>
      <c r="I9" s="15">
        <v>0.7633333333333332</v>
      </c>
      <c r="J9" s="15">
        <v>3.2619583333333328</v>
      </c>
      <c r="K9" s="15">
        <v>0.79590250000000007</v>
      </c>
      <c r="L9" s="15">
        <v>1.8316875000000001</v>
      </c>
      <c r="M9" s="14">
        <v>2007</v>
      </c>
      <c r="N9" s="11">
        <f t="shared" si="0"/>
        <v>5.9093579166666679</v>
      </c>
      <c r="O9" s="11">
        <f t="shared" si="1"/>
        <v>52.027949166666659</v>
      </c>
      <c r="P9" s="11">
        <f t="shared" si="2"/>
        <v>0.71297625000000009</v>
      </c>
      <c r="Q9" s="11">
        <f t="shared" si="1"/>
        <v>4.3166200000000003</v>
      </c>
      <c r="R9" s="11">
        <f t="shared" si="3"/>
        <v>2.3376916666666658</v>
      </c>
      <c r="S9" s="11">
        <f t="shared" si="1"/>
        <v>5.5894525000000002</v>
      </c>
      <c r="T9" s="11">
        <f t="shared" si="4"/>
        <v>0.7633333333333332</v>
      </c>
      <c r="U9" s="11">
        <f t="shared" si="1"/>
        <v>2.4986249999999997</v>
      </c>
      <c r="V9" s="11">
        <f t="shared" si="5"/>
        <v>0.79590250000000007</v>
      </c>
      <c r="W9" s="11">
        <f t="shared" si="1"/>
        <v>1.0357850000000002</v>
      </c>
      <c r="Y9" s="16">
        <f t="shared" si="9"/>
        <v>0.75944999999999996</v>
      </c>
      <c r="Z9" s="17">
        <f t="shared" si="10"/>
        <v>5.12249</v>
      </c>
      <c r="AA9" s="16">
        <f t="shared" si="11"/>
        <v>0.27296999999999999</v>
      </c>
      <c r="AB9" s="17">
        <f t="shared" si="12"/>
        <v>1.61269</v>
      </c>
      <c r="AC9" s="16">
        <f t="shared" si="13"/>
        <v>2.0004900000000001</v>
      </c>
      <c r="AD9" s="17">
        <f t="shared" si="14"/>
        <v>7.2897499999999997</v>
      </c>
      <c r="AE9" s="16">
        <f t="shared" si="15"/>
        <v>8.3519999999999997E-2</v>
      </c>
      <c r="AF9" s="17">
        <f t="shared" si="16"/>
        <v>0.90720000000000001</v>
      </c>
      <c r="AG9" s="16">
        <f t="shared" si="17"/>
        <v>0.56367</v>
      </c>
      <c r="AH9" s="17">
        <f t="shared" si="18"/>
        <v>1.5359799999999999</v>
      </c>
      <c r="AI9" s="18">
        <f t="shared" si="7"/>
        <v>2.0840100000000001</v>
      </c>
      <c r="AJ9" s="18">
        <f t="shared" si="8"/>
        <v>8.1969499999999993</v>
      </c>
    </row>
    <row r="10" spans="1:36" x14ac:dyDescent="0.2">
      <c r="A10" s="6" t="s">
        <v>2</v>
      </c>
      <c r="B10" s="14">
        <v>2008</v>
      </c>
      <c r="C10" s="15">
        <v>4.9093741666666668</v>
      </c>
      <c r="D10" s="15">
        <v>45.562783200000005</v>
      </c>
      <c r="E10" s="15">
        <v>0.66035624999999987</v>
      </c>
      <c r="F10" s="15">
        <v>3.5388260000000016</v>
      </c>
      <c r="G10" s="15">
        <v>1.9764079166666668</v>
      </c>
      <c r="H10" s="15">
        <v>6.7848747999999999</v>
      </c>
      <c r="I10" s="15">
        <v>0.57162499999999994</v>
      </c>
      <c r="J10" s="15">
        <v>2.2688799999999998</v>
      </c>
      <c r="K10" s="15">
        <v>0.9105441666666666</v>
      </c>
      <c r="L10" s="15">
        <v>1.9067808000000006</v>
      </c>
      <c r="M10" s="14">
        <v>2008</v>
      </c>
      <c r="N10" s="11">
        <f t="shared" si="0"/>
        <v>4.9093741666666668</v>
      </c>
      <c r="O10" s="11">
        <f t="shared" si="1"/>
        <v>40.65340903333334</v>
      </c>
      <c r="P10" s="11">
        <f t="shared" si="2"/>
        <v>0.66035624999999987</v>
      </c>
      <c r="Q10" s="11">
        <f t="shared" si="1"/>
        <v>2.8784697500000016</v>
      </c>
      <c r="R10" s="11">
        <f t="shared" si="3"/>
        <v>1.9764079166666668</v>
      </c>
      <c r="S10" s="11">
        <f t="shared" si="1"/>
        <v>4.8084668833333328</v>
      </c>
      <c r="T10" s="11">
        <f t="shared" si="4"/>
        <v>0.57162499999999994</v>
      </c>
      <c r="U10" s="11">
        <f t="shared" si="1"/>
        <v>1.6972549999999997</v>
      </c>
      <c r="V10" s="11">
        <f t="shared" si="5"/>
        <v>0.9105441666666666</v>
      </c>
      <c r="W10" s="11">
        <f t="shared" si="1"/>
        <v>0.99623663333333401</v>
      </c>
      <c r="Y10" s="16">
        <f t="shared" si="9"/>
        <v>0.75944999999999996</v>
      </c>
      <c r="Z10" s="17">
        <f t="shared" si="10"/>
        <v>5.12249</v>
      </c>
      <c r="AA10" s="16">
        <f t="shared" si="11"/>
        <v>0.27296999999999999</v>
      </c>
      <c r="AB10" s="17">
        <f t="shared" si="12"/>
        <v>1.61269</v>
      </c>
      <c r="AC10" s="16">
        <f t="shared" si="13"/>
        <v>2.0004900000000001</v>
      </c>
      <c r="AD10" s="17">
        <f t="shared" si="14"/>
        <v>7.2897499999999997</v>
      </c>
      <c r="AE10" s="16">
        <f t="shared" si="15"/>
        <v>8.3519999999999997E-2</v>
      </c>
      <c r="AF10" s="17">
        <f t="shared" si="16"/>
        <v>0.90720000000000001</v>
      </c>
      <c r="AG10" s="16">
        <f t="shared" si="17"/>
        <v>0.56367</v>
      </c>
      <c r="AH10" s="17">
        <f t="shared" si="18"/>
        <v>1.5359799999999999</v>
      </c>
      <c r="AI10" s="18">
        <f t="shared" si="7"/>
        <v>2.0840100000000001</v>
      </c>
      <c r="AJ10" s="18">
        <f t="shared" si="8"/>
        <v>8.1969499999999993</v>
      </c>
    </row>
    <row r="11" spans="1:36" x14ac:dyDescent="0.2">
      <c r="A11" s="6" t="s">
        <v>2</v>
      </c>
      <c r="B11" s="14">
        <v>2009</v>
      </c>
      <c r="C11" s="15">
        <v>3.9261937499999995</v>
      </c>
      <c r="D11" s="15">
        <v>43.882439599999998</v>
      </c>
      <c r="E11" s="15">
        <v>0.51812541666666667</v>
      </c>
      <c r="F11" s="15">
        <v>3.4504152000000001</v>
      </c>
      <c r="G11" s="15">
        <v>1.5386983333333333</v>
      </c>
      <c r="H11" s="15">
        <v>5.5392319999999984</v>
      </c>
      <c r="I11" s="15">
        <v>0.46162500000000001</v>
      </c>
      <c r="J11" s="15">
        <v>2.2403999999999997</v>
      </c>
      <c r="K11" s="15">
        <v>0.98740249999999985</v>
      </c>
      <c r="L11" s="15">
        <v>1.4246319999999997</v>
      </c>
      <c r="M11" s="14">
        <v>2009</v>
      </c>
      <c r="N11" s="11">
        <f t="shared" si="0"/>
        <v>3.9261937499999995</v>
      </c>
      <c r="O11" s="11">
        <f t="shared" si="1"/>
        <v>39.956245850000002</v>
      </c>
      <c r="P11" s="11">
        <f t="shared" si="2"/>
        <v>0.51812541666666667</v>
      </c>
      <c r="Q11" s="11">
        <f t="shared" si="1"/>
        <v>2.9322897833333332</v>
      </c>
      <c r="R11" s="11">
        <f t="shared" si="3"/>
        <v>1.5386983333333333</v>
      </c>
      <c r="S11" s="11">
        <f t="shared" si="1"/>
        <v>4.0005336666666649</v>
      </c>
      <c r="T11" s="11">
        <f t="shared" si="4"/>
        <v>0.46162500000000001</v>
      </c>
      <c r="U11" s="11">
        <f t="shared" si="1"/>
        <v>1.7787749999999998</v>
      </c>
      <c r="V11" s="11">
        <f t="shared" si="5"/>
        <v>0.98740249999999985</v>
      </c>
      <c r="W11" s="11">
        <f t="shared" si="1"/>
        <v>0.43722949999999983</v>
      </c>
      <c r="Y11" s="16">
        <f t="shared" si="9"/>
        <v>0.75944999999999996</v>
      </c>
      <c r="Z11" s="17">
        <f t="shared" si="10"/>
        <v>5.12249</v>
      </c>
      <c r="AA11" s="16">
        <f t="shared" si="11"/>
        <v>0.27296999999999999</v>
      </c>
      <c r="AB11" s="17">
        <f t="shared" si="12"/>
        <v>1.61269</v>
      </c>
      <c r="AC11" s="16">
        <f t="shared" si="13"/>
        <v>2.0004900000000001</v>
      </c>
      <c r="AD11" s="17">
        <f t="shared" si="14"/>
        <v>7.2897499999999997</v>
      </c>
      <c r="AE11" s="16">
        <f t="shared" si="15"/>
        <v>8.3519999999999997E-2</v>
      </c>
      <c r="AF11" s="17">
        <f t="shared" si="16"/>
        <v>0.90720000000000001</v>
      </c>
      <c r="AG11" s="16">
        <f t="shared" si="17"/>
        <v>0.56367</v>
      </c>
      <c r="AH11" s="17">
        <f t="shared" si="18"/>
        <v>1.5359799999999999</v>
      </c>
      <c r="AI11" s="18">
        <f t="shared" si="7"/>
        <v>2.0840100000000001</v>
      </c>
      <c r="AJ11" s="18">
        <f t="shared" si="8"/>
        <v>8.1969499999999993</v>
      </c>
    </row>
    <row r="12" spans="1:36" x14ac:dyDescent="0.2">
      <c r="A12" s="6" t="s">
        <v>2</v>
      </c>
      <c r="B12" s="14">
        <v>2010</v>
      </c>
      <c r="C12" s="15">
        <v>3.8472150000000007</v>
      </c>
      <c r="D12" s="15">
        <v>37.075438749999996</v>
      </c>
      <c r="E12" s="15">
        <v>0.6465683333333333</v>
      </c>
      <c r="F12" s="15">
        <v>3.5319337499999999</v>
      </c>
      <c r="G12" s="15">
        <v>1.6922437499999994</v>
      </c>
      <c r="H12" s="15">
        <v>7.8980304166666677</v>
      </c>
      <c r="I12" s="15">
        <v>0.5003749999999999</v>
      </c>
      <c r="J12" s="15">
        <v>2.4852083333333339</v>
      </c>
      <c r="K12" s="15">
        <v>0.53502749999999999</v>
      </c>
      <c r="L12" s="15">
        <v>1.7852029166666668</v>
      </c>
      <c r="M12" s="14">
        <v>2010</v>
      </c>
      <c r="N12" s="11">
        <f t="shared" si="0"/>
        <v>3.8472150000000007</v>
      </c>
      <c r="O12" s="11">
        <f t="shared" si="1"/>
        <v>33.228223749999998</v>
      </c>
      <c r="P12" s="11">
        <f t="shared" si="2"/>
        <v>0.6465683333333333</v>
      </c>
      <c r="Q12" s="11">
        <f t="shared" si="1"/>
        <v>2.8853654166666667</v>
      </c>
      <c r="R12" s="11">
        <f t="shared" si="3"/>
        <v>1.6922437499999994</v>
      </c>
      <c r="S12" s="11">
        <f t="shared" si="1"/>
        <v>6.2057866666666683</v>
      </c>
      <c r="T12" s="11">
        <f t="shared" si="4"/>
        <v>0.5003749999999999</v>
      </c>
      <c r="U12" s="11">
        <f t="shared" si="1"/>
        <v>1.9848333333333339</v>
      </c>
      <c r="V12" s="11">
        <f t="shared" si="5"/>
        <v>0.53502749999999999</v>
      </c>
      <c r="W12" s="11">
        <f t="shared" si="1"/>
        <v>1.2501754166666668</v>
      </c>
      <c r="Y12" s="16">
        <f t="shared" si="9"/>
        <v>0.75944999999999996</v>
      </c>
      <c r="Z12" s="17">
        <f t="shared" si="10"/>
        <v>5.12249</v>
      </c>
      <c r="AA12" s="16">
        <f t="shared" si="11"/>
        <v>0.27296999999999999</v>
      </c>
      <c r="AB12" s="17">
        <f t="shared" si="12"/>
        <v>1.61269</v>
      </c>
      <c r="AC12" s="16">
        <f t="shared" si="13"/>
        <v>2.0004900000000001</v>
      </c>
      <c r="AD12" s="17">
        <f t="shared" si="14"/>
        <v>7.2897499999999997</v>
      </c>
      <c r="AE12" s="16">
        <f t="shared" si="15"/>
        <v>8.3519999999999997E-2</v>
      </c>
      <c r="AF12" s="17">
        <f t="shared" si="16"/>
        <v>0.90720000000000001</v>
      </c>
      <c r="AG12" s="16">
        <f t="shared" si="17"/>
        <v>0.56367</v>
      </c>
      <c r="AH12" s="17">
        <f t="shared" si="18"/>
        <v>1.5359799999999999</v>
      </c>
      <c r="AI12" s="18">
        <f t="shared" si="7"/>
        <v>2.0840100000000001</v>
      </c>
      <c r="AJ12" s="18">
        <f t="shared" si="8"/>
        <v>8.1969499999999993</v>
      </c>
    </row>
    <row r="13" spans="1:36" x14ac:dyDescent="0.2">
      <c r="A13" s="6" t="s">
        <v>2</v>
      </c>
      <c r="B13" s="14">
        <v>2011</v>
      </c>
      <c r="C13" s="15">
        <v>4.6436991666666669</v>
      </c>
      <c r="D13" s="15">
        <v>31.168621199999997</v>
      </c>
      <c r="E13" s="15">
        <v>0.59310916666666669</v>
      </c>
      <c r="F13" s="15">
        <v>3.1597112000000003</v>
      </c>
      <c r="G13" s="15">
        <v>1.8658024999999998</v>
      </c>
      <c r="H13" s="15">
        <v>7.0249628</v>
      </c>
      <c r="I13" s="15">
        <v>0.54200000000000015</v>
      </c>
      <c r="J13" s="15">
        <v>2.4613520000000007</v>
      </c>
      <c r="K13" s="15">
        <v>0.88085749999999996</v>
      </c>
      <c r="L13" s="15">
        <v>2.0423956000000003</v>
      </c>
      <c r="M13" s="14">
        <v>2011</v>
      </c>
      <c r="N13" s="11">
        <f t="shared" si="0"/>
        <v>4.6436991666666669</v>
      </c>
      <c r="O13" s="11">
        <f t="shared" si="1"/>
        <v>26.524922033333329</v>
      </c>
      <c r="P13" s="11">
        <f t="shared" si="2"/>
        <v>0.59310916666666669</v>
      </c>
      <c r="Q13" s="11">
        <f t="shared" si="1"/>
        <v>2.5666020333333335</v>
      </c>
      <c r="R13" s="11">
        <f t="shared" si="3"/>
        <v>1.8658024999999998</v>
      </c>
      <c r="S13" s="11">
        <f t="shared" si="1"/>
        <v>5.1591602999999999</v>
      </c>
      <c r="T13" s="11">
        <f t="shared" si="4"/>
        <v>0.54200000000000015</v>
      </c>
      <c r="U13" s="11">
        <f t="shared" si="1"/>
        <v>1.9193520000000004</v>
      </c>
      <c r="V13" s="11">
        <f t="shared" si="5"/>
        <v>0.88085749999999996</v>
      </c>
      <c r="W13" s="11">
        <f t="shared" si="1"/>
        <v>1.1615381000000005</v>
      </c>
      <c r="Y13" s="16">
        <f t="shared" si="9"/>
        <v>0.75944999999999996</v>
      </c>
      <c r="Z13" s="17">
        <f t="shared" si="10"/>
        <v>5.12249</v>
      </c>
      <c r="AA13" s="16">
        <f t="shared" si="11"/>
        <v>0.27296999999999999</v>
      </c>
      <c r="AB13" s="17">
        <f t="shared" si="12"/>
        <v>1.61269</v>
      </c>
      <c r="AC13" s="16">
        <f t="shared" si="13"/>
        <v>2.0004900000000001</v>
      </c>
      <c r="AD13" s="17">
        <f t="shared" si="14"/>
        <v>7.2897499999999997</v>
      </c>
      <c r="AE13" s="16">
        <f t="shared" si="15"/>
        <v>8.3519999999999997E-2</v>
      </c>
      <c r="AF13" s="17">
        <f t="shared" si="16"/>
        <v>0.90720000000000001</v>
      </c>
      <c r="AG13" s="16">
        <f t="shared" si="17"/>
        <v>0.56367</v>
      </c>
      <c r="AH13" s="17">
        <f t="shared" si="18"/>
        <v>1.5359799999999999</v>
      </c>
      <c r="AI13" s="18">
        <f t="shared" si="7"/>
        <v>2.0840100000000001</v>
      </c>
      <c r="AJ13" s="18">
        <f t="shared" si="8"/>
        <v>8.1969499999999993</v>
      </c>
    </row>
    <row r="14" spans="1:36" x14ac:dyDescent="0.2">
      <c r="A14" s="6" t="s">
        <v>2</v>
      </c>
      <c r="B14" s="14">
        <v>2012</v>
      </c>
      <c r="C14" s="15">
        <v>4.9137637499999984</v>
      </c>
      <c r="D14" s="15">
        <v>22.402003199999999</v>
      </c>
      <c r="E14" s="15">
        <v>0.67653875000000008</v>
      </c>
      <c r="F14" s="15">
        <v>4.323871200000001</v>
      </c>
      <c r="G14" s="15">
        <v>2.0322162500000003</v>
      </c>
      <c r="H14" s="15">
        <v>5.7955571999999993</v>
      </c>
      <c r="I14" s="15">
        <v>0.61175000000000002</v>
      </c>
      <c r="J14" s="15">
        <v>2.0093200000000007</v>
      </c>
      <c r="K14" s="15">
        <v>1.020439166666667</v>
      </c>
      <c r="L14" s="15">
        <v>1.7396908000000002</v>
      </c>
      <c r="M14" s="14">
        <v>2012</v>
      </c>
      <c r="N14" s="11">
        <f t="shared" si="0"/>
        <v>4.9137637499999984</v>
      </c>
      <c r="O14" s="11">
        <f t="shared" si="1"/>
        <v>17.488239450000002</v>
      </c>
      <c r="P14" s="11">
        <f t="shared" si="2"/>
        <v>0.67653875000000008</v>
      </c>
      <c r="Q14" s="11">
        <f t="shared" si="1"/>
        <v>3.6473324500000008</v>
      </c>
      <c r="R14" s="11">
        <f t="shared" si="3"/>
        <v>2.0322162500000003</v>
      </c>
      <c r="S14" s="11">
        <f t="shared" si="1"/>
        <v>3.763340949999999</v>
      </c>
      <c r="T14" s="11">
        <f t="shared" si="4"/>
        <v>0.61175000000000002</v>
      </c>
      <c r="U14" s="11">
        <f t="shared" si="1"/>
        <v>1.3975700000000006</v>
      </c>
      <c r="V14" s="11">
        <f t="shared" si="5"/>
        <v>1.020439166666667</v>
      </c>
      <c r="W14" s="11">
        <f t="shared" si="1"/>
        <v>0.7192516333333332</v>
      </c>
      <c r="Y14" s="16">
        <f t="shared" si="9"/>
        <v>0.75944999999999996</v>
      </c>
      <c r="Z14" s="17">
        <f t="shared" si="10"/>
        <v>5.12249</v>
      </c>
      <c r="AA14" s="16">
        <f t="shared" si="11"/>
        <v>0.27296999999999999</v>
      </c>
      <c r="AB14" s="17">
        <f t="shared" si="12"/>
        <v>1.61269</v>
      </c>
      <c r="AC14" s="16">
        <f t="shared" si="13"/>
        <v>2.0004900000000001</v>
      </c>
      <c r="AD14" s="17">
        <f t="shared" si="14"/>
        <v>7.2897499999999997</v>
      </c>
      <c r="AE14" s="16">
        <f t="shared" si="15"/>
        <v>8.3519999999999997E-2</v>
      </c>
      <c r="AF14" s="17">
        <f t="shared" si="16"/>
        <v>0.90720000000000001</v>
      </c>
      <c r="AG14" s="16">
        <f t="shared" si="17"/>
        <v>0.56367</v>
      </c>
      <c r="AH14" s="17">
        <f t="shared" si="18"/>
        <v>1.5359799999999999</v>
      </c>
      <c r="AI14" s="18">
        <f t="shared" si="7"/>
        <v>2.0840100000000001</v>
      </c>
      <c r="AJ14" s="18">
        <f t="shared" si="8"/>
        <v>8.1969499999999993</v>
      </c>
    </row>
    <row r="15" spans="1:36" x14ac:dyDescent="0.2">
      <c r="A15" s="6" t="s">
        <v>2</v>
      </c>
      <c r="B15" s="14">
        <v>2013</v>
      </c>
      <c r="C15" s="15">
        <v>3.5974256521739139</v>
      </c>
      <c r="D15" s="15">
        <v>21.801854583333334</v>
      </c>
      <c r="E15" s="15">
        <v>0.53390434782608698</v>
      </c>
      <c r="F15" s="15">
        <v>3.7478629166666657</v>
      </c>
      <c r="G15" s="15">
        <v>1.2330973913043479</v>
      </c>
      <c r="H15" s="15">
        <v>4.7924412499999995</v>
      </c>
      <c r="I15" s="15">
        <v>0.30734782608695649</v>
      </c>
      <c r="J15" s="15">
        <v>1.9000416666666664</v>
      </c>
      <c r="K15" s="15">
        <v>0.59550782608695652</v>
      </c>
      <c r="L15" s="15">
        <v>1.8804624999999999</v>
      </c>
      <c r="M15" s="14">
        <v>2013</v>
      </c>
      <c r="N15" s="11">
        <f t="shared" si="0"/>
        <v>3.5974256521739139</v>
      </c>
      <c r="O15" s="11">
        <f t="shared" si="1"/>
        <v>18.20442893115942</v>
      </c>
      <c r="P15" s="11">
        <f t="shared" si="2"/>
        <v>0.53390434782608698</v>
      </c>
      <c r="Q15" s="11">
        <f t="shared" si="1"/>
        <v>3.213958568840579</v>
      </c>
      <c r="R15" s="11">
        <f t="shared" si="3"/>
        <v>1.2330973913043479</v>
      </c>
      <c r="S15" s="11">
        <f t="shared" si="1"/>
        <v>3.5593438586956516</v>
      </c>
      <c r="T15" s="11">
        <f t="shared" si="4"/>
        <v>0.30734782608695649</v>
      </c>
      <c r="U15" s="11">
        <f t="shared" si="1"/>
        <v>1.59269384057971</v>
      </c>
      <c r="V15" s="11">
        <f t="shared" si="5"/>
        <v>0.59550782608695652</v>
      </c>
      <c r="W15" s="11">
        <f t="shared" si="1"/>
        <v>1.2849546739130435</v>
      </c>
      <c r="Y15" s="16">
        <f t="shared" si="9"/>
        <v>0.75944999999999996</v>
      </c>
      <c r="Z15" s="17">
        <f t="shared" si="10"/>
        <v>5.12249</v>
      </c>
      <c r="AA15" s="16">
        <f t="shared" si="11"/>
        <v>0.27296999999999999</v>
      </c>
      <c r="AB15" s="17">
        <f t="shared" si="12"/>
        <v>1.61269</v>
      </c>
      <c r="AC15" s="16">
        <f t="shared" si="13"/>
        <v>2.0004900000000001</v>
      </c>
      <c r="AD15" s="17">
        <f t="shared" si="14"/>
        <v>7.2897499999999997</v>
      </c>
      <c r="AE15" s="16">
        <f t="shared" si="15"/>
        <v>8.3519999999999997E-2</v>
      </c>
      <c r="AF15" s="17">
        <f t="shared" si="16"/>
        <v>0.90720000000000001</v>
      </c>
      <c r="AG15" s="16">
        <f t="shared" si="17"/>
        <v>0.56367</v>
      </c>
      <c r="AH15" s="17">
        <f t="shared" si="18"/>
        <v>1.5359799999999999</v>
      </c>
      <c r="AI15" s="18">
        <f t="shared" si="7"/>
        <v>2.0840100000000001</v>
      </c>
      <c r="AJ15" s="18">
        <f t="shared" si="8"/>
        <v>8.1969499999999993</v>
      </c>
    </row>
    <row r="16" spans="1:36" x14ac:dyDescent="0.2">
      <c r="A16" s="6" t="s">
        <v>2</v>
      </c>
      <c r="B16" s="14">
        <v>2014</v>
      </c>
      <c r="C16" s="15">
        <v>4.3119134782608697</v>
      </c>
      <c r="D16" s="15">
        <v>19.369213750000004</v>
      </c>
      <c r="E16" s="15">
        <v>0.67791043478260871</v>
      </c>
      <c r="F16" s="15">
        <v>5.4096325000000007</v>
      </c>
      <c r="G16" s="15">
        <v>1.5714595652173913</v>
      </c>
      <c r="H16" s="15">
        <v>5.3877829166666658</v>
      </c>
      <c r="I16" s="15">
        <v>0.36700000000000005</v>
      </c>
      <c r="J16" s="15">
        <v>1.8853333333333335</v>
      </c>
      <c r="K16" s="15">
        <v>0.89425304347826096</v>
      </c>
      <c r="L16" s="15">
        <v>2.1834349999999998</v>
      </c>
      <c r="M16" s="14">
        <v>2014</v>
      </c>
      <c r="N16" s="11">
        <f t="shared" si="0"/>
        <v>4.3119134782608697</v>
      </c>
      <c r="O16" s="11">
        <f t="shared" si="1"/>
        <v>15.057300271739134</v>
      </c>
      <c r="P16" s="11">
        <f t="shared" si="2"/>
        <v>0.67791043478260871</v>
      </c>
      <c r="Q16" s="11">
        <f t="shared" si="1"/>
        <v>4.7317220652173919</v>
      </c>
      <c r="R16" s="11">
        <f t="shared" si="3"/>
        <v>1.5714595652173913</v>
      </c>
      <c r="S16" s="11">
        <f t="shared" si="1"/>
        <v>3.8163233514492747</v>
      </c>
      <c r="T16" s="11">
        <f t="shared" si="4"/>
        <v>0.36700000000000005</v>
      </c>
      <c r="U16" s="11">
        <f t="shared" si="1"/>
        <v>1.5183333333333335</v>
      </c>
      <c r="V16" s="11">
        <f t="shared" si="5"/>
        <v>0.89425304347826096</v>
      </c>
      <c r="W16" s="11">
        <f t="shared" si="1"/>
        <v>1.2891819565217388</v>
      </c>
      <c r="Y16" s="16">
        <f t="shared" si="9"/>
        <v>0.75944999999999996</v>
      </c>
      <c r="Z16" s="17">
        <f t="shared" si="10"/>
        <v>5.12249</v>
      </c>
      <c r="AA16" s="16">
        <f t="shared" si="11"/>
        <v>0.27296999999999999</v>
      </c>
      <c r="AB16" s="17">
        <f t="shared" si="12"/>
        <v>1.61269</v>
      </c>
      <c r="AC16" s="16">
        <f t="shared" si="13"/>
        <v>2.0004900000000001</v>
      </c>
      <c r="AD16" s="17">
        <f t="shared" si="14"/>
        <v>7.2897499999999997</v>
      </c>
      <c r="AE16" s="16">
        <f t="shared" si="15"/>
        <v>8.3519999999999997E-2</v>
      </c>
      <c r="AF16" s="17">
        <f t="shared" si="16"/>
        <v>0.90720000000000001</v>
      </c>
      <c r="AG16" s="16">
        <f t="shared" si="17"/>
        <v>0.56367</v>
      </c>
      <c r="AH16" s="17">
        <f t="shared" si="18"/>
        <v>1.5359799999999999</v>
      </c>
      <c r="AI16" s="18">
        <f t="shared" si="7"/>
        <v>2.0840100000000001</v>
      </c>
      <c r="AJ16" s="18">
        <f t="shared" si="8"/>
        <v>8.1969499999999993</v>
      </c>
    </row>
    <row r="17" spans="1:36" x14ac:dyDescent="0.2">
      <c r="A17" s="6" t="s">
        <v>2</v>
      </c>
      <c r="B17" s="14">
        <v>2015</v>
      </c>
      <c r="C17" s="15">
        <v>2.6592786956521737</v>
      </c>
      <c r="D17" s="15">
        <v>21.485299999999995</v>
      </c>
      <c r="E17" s="15">
        <v>0.59975869565217377</v>
      </c>
      <c r="F17" s="15">
        <v>5.271068333333333</v>
      </c>
      <c r="G17" s="15">
        <v>1.4612521739130435</v>
      </c>
      <c r="H17" s="15">
        <v>7.6988025000000002</v>
      </c>
      <c r="I17" s="15">
        <v>0.24840000000000001</v>
      </c>
      <c r="J17" s="15">
        <v>2.0342958333333336</v>
      </c>
      <c r="K17" s="15">
        <v>0.80132000000000014</v>
      </c>
      <c r="L17" s="15">
        <v>1.7263358333333336</v>
      </c>
      <c r="M17" s="14">
        <v>2015</v>
      </c>
      <c r="N17" s="11">
        <f t="shared" si="0"/>
        <v>2.6592786956521737</v>
      </c>
      <c r="O17" s="11">
        <f t="shared" si="1"/>
        <v>18.826021304347822</v>
      </c>
      <c r="P17" s="11">
        <f t="shared" si="2"/>
        <v>0.59975869565217377</v>
      </c>
      <c r="Q17" s="11">
        <f t="shared" si="1"/>
        <v>4.6713096376811594</v>
      </c>
      <c r="R17" s="11">
        <f t="shared" si="3"/>
        <v>1.4612521739130435</v>
      </c>
      <c r="S17" s="11">
        <f t="shared" si="1"/>
        <v>6.2375503260869571</v>
      </c>
      <c r="T17" s="11">
        <f t="shared" si="4"/>
        <v>0.24840000000000001</v>
      </c>
      <c r="U17" s="11">
        <f t="shared" si="1"/>
        <v>1.7858958333333337</v>
      </c>
      <c r="V17" s="11">
        <f t="shared" si="5"/>
        <v>0.80132000000000014</v>
      </c>
      <c r="W17" s="11">
        <f t="shared" si="1"/>
        <v>0.92501583333333348</v>
      </c>
      <c r="Y17" s="16">
        <f t="shared" si="9"/>
        <v>0.75944999999999996</v>
      </c>
      <c r="Z17" s="17">
        <f t="shared" si="10"/>
        <v>5.12249</v>
      </c>
      <c r="AA17" s="16">
        <f t="shared" si="11"/>
        <v>0.27296999999999999</v>
      </c>
      <c r="AB17" s="17">
        <f t="shared" si="12"/>
        <v>1.61269</v>
      </c>
      <c r="AC17" s="16">
        <f t="shared" si="13"/>
        <v>2.0004900000000001</v>
      </c>
      <c r="AD17" s="17">
        <f t="shared" si="14"/>
        <v>7.2897499999999997</v>
      </c>
      <c r="AE17" s="16">
        <f t="shared" si="15"/>
        <v>8.3519999999999997E-2</v>
      </c>
      <c r="AF17" s="17">
        <f t="shared" si="16"/>
        <v>0.90720000000000001</v>
      </c>
      <c r="AG17" s="16">
        <f t="shared" si="17"/>
        <v>0.56367</v>
      </c>
      <c r="AH17" s="17">
        <f t="shared" si="18"/>
        <v>1.5359799999999999</v>
      </c>
      <c r="AI17" s="18">
        <f t="shared" si="7"/>
        <v>2.0840100000000001</v>
      </c>
      <c r="AJ17" s="18">
        <f t="shared" si="8"/>
        <v>8.1969499999999993</v>
      </c>
    </row>
    <row r="18" spans="1:36" x14ac:dyDescent="0.2">
      <c r="A18" s="21" t="s">
        <v>2</v>
      </c>
      <c r="B18" s="14">
        <v>2016</v>
      </c>
      <c r="C18" s="15">
        <v>2.7207758333333341</v>
      </c>
      <c r="D18" s="15">
        <v>13.395533750000004</v>
      </c>
      <c r="E18" s="15">
        <v>0.5093987499999999</v>
      </c>
      <c r="F18" s="15">
        <v>4.6563133333333342</v>
      </c>
      <c r="G18" s="15">
        <v>1.5918533333333329</v>
      </c>
      <c r="H18" s="15">
        <v>5.7005050000000006</v>
      </c>
      <c r="I18" s="15">
        <v>0.35224166666666662</v>
      </c>
      <c r="J18" s="15">
        <v>1.5547500000000003</v>
      </c>
      <c r="K18" s="15">
        <v>0.78413708333333343</v>
      </c>
      <c r="L18" s="15">
        <v>1.7319674999999999</v>
      </c>
      <c r="M18" s="14">
        <v>2016</v>
      </c>
      <c r="N18" s="11">
        <f t="shared" ref="N18:N27" si="19">C18</f>
        <v>2.7207758333333341</v>
      </c>
      <c r="O18" s="11">
        <f t="shared" si="1"/>
        <v>10.674757916666669</v>
      </c>
      <c r="P18" s="11">
        <f t="shared" ref="P18:P27" si="20">E18</f>
        <v>0.5093987499999999</v>
      </c>
      <c r="Q18" s="11">
        <f t="shared" si="1"/>
        <v>4.1469145833333343</v>
      </c>
      <c r="R18" s="11">
        <f t="shared" ref="R18:R27" si="21">G18</f>
        <v>1.5918533333333329</v>
      </c>
      <c r="S18" s="11">
        <f t="shared" si="1"/>
        <v>4.1086516666666677</v>
      </c>
      <c r="T18" s="11">
        <f t="shared" ref="T18:T27" si="22">I18</f>
        <v>0.35224166666666662</v>
      </c>
      <c r="U18" s="11">
        <f t="shared" si="1"/>
        <v>1.2025083333333337</v>
      </c>
      <c r="V18" s="11">
        <f t="shared" ref="V18:V27" si="23">K18</f>
        <v>0.78413708333333343</v>
      </c>
      <c r="W18" s="11">
        <f t="shared" si="1"/>
        <v>0.94783041666666645</v>
      </c>
      <c r="X18" s="21"/>
      <c r="Y18" s="16">
        <f t="shared" si="9"/>
        <v>0.75944999999999996</v>
      </c>
      <c r="Z18" s="17">
        <f t="shared" si="10"/>
        <v>5.12249</v>
      </c>
      <c r="AA18" s="16">
        <f t="shared" si="11"/>
        <v>0.27296999999999999</v>
      </c>
      <c r="AB18" s="17">
        <f t="shared" si="12"/>
        <v>1.61269</v>
      </c>
      <c r="AC18" s="16">
        <f t="shared" si="13"/>
        <v>2.0004900000000001</v>
      </c>
      <c r="AD18" s="17">
        <f t="shared" si="14"/>
        <v>7.2897499999999997</v>
      </c>
      <c r="AE18" s="16">
        <f t="shared" si="15"/>
        <v>8.3519999999999997E-2</v>
      </c>
      <c r="AF18" s="17">
        <f t="shared" si="16"/>
        <v>0.90720000000000001</v>
      </c>
      <c r="AG18" s="16">
        <f t="shared" si="17"/>
        <v>0.56367</v>
      </c>
      <c r="AH18" s="17">
        <f t="shared" si="18"/>
        <v>1.5359799999999999</v>
      </c>
      <c r="AI18" s="18">
        <f t="shared" ref="AI18:AI19" si="24">AC18+AE18</f>
        <v>2.0840100000000001</v>
      </c>
      <c r="AJ18" s="18">
        <f t="shared" ref="AJ18:AJ19" si="25">AD18+AF18</f>
        <v>8.1969499999999993</v>
      </c>
    </row>
    <row r="19" spans="1:36" x14ac:dyDescent="0.2">
      <c r="A19" s="21" t="s">
        <v>2</v>
      </c>
      <c r="B19" s="14">
        <v>2017</v>
      </c>
      <c r="C19" s="15">
        <v>3.5015673913043486</v>
      </c>
      <c r="D19" s="15">
        <v>12.614951249999999</v>
      </c>
      <c r="E19" s="15">
        <v>0.72081260869565211</v>
      </c>
      <c r="F19" s="15">
        <v>5.1885287499999997</v>
      </c>
      <c r="G19" s="15">
        <v>2.3468630434782605</v>
      </c>
      <c r="H19" s="15">
        <v>7.0209829166666671</v>
      </c>
      <c r="I19" s="15">
        <v>0.67532173913043481</v>
      </c>
      <c r="J19" s="15">
        <v>1.7494208333333336</v>
      </c>
      <c r="K19" s="15">
        <v>0.97759608695652178</v>
      </c>
      <c r="L19" s="15">
        <v>2.311514583333333</v>
      </c>
      <c r="M19" s="14">
        <v>2017</v>
      </c>
      <c r="N19" s="11">
        <f t="shared" si="19"/>
        <v>3.5015673913043486</v>
      </c>
      <c r="O19" s="11">
        <f t="shared" si="1"/>
        <v>9.1133838586956504</v>
      </c>
      <c r="P19" s="11">
        <f t="shared" si="20"/>
        <v>0.72081260869565211</v>
      </c>
      <c r="Q19" s="11">
        <f t="shared" si="1"/>
        <v>4.4677161413043471</v>
      </c>
      <c r="R19" s="11">
        <f t="shared" si="21"/>
        <v>2.3468630434782605</v>
      </c>
      <c r="S19" s="11">
        <f t="shared" si="1"/>
        <v>4.6741198731884062</v>
      </c>
      <c r="T19" s="11">
        <f t="shared" si="22"/>
        <v>0.67532173913043481</v>
      </c>
      <c r="U19" s="11">
        <f t="shared" si="1"/>
        <v>1.0740990942028987</v>
      </c>
      <c r="V19" s="11">
        <f t="shared" si="23"/>
        <v>0.97759608695652178</v>
      </c>
      <c r="W19" s="11">
        <f t="shared" si="1"/>
        <v>1.3339184963768114</v>
      </c>
      <c r="X19" s="21"/>
      <c r="Y19" s="16">
        <f t="shared" si="9"/>
        <v>0.75944999999999996</v>
      </c>
      <c r="Z19" s="17">
        <f t="shared" si="10"/>
        <v>5.12249</v>
      </c>
      <c r="AA19" s="16">
        <f t="shared" si="11"/>
        <v>0.27296999999999999</v>
      </c>
      <c r="AB19" s="17">
        <f t="shared" si="12"/>
        <v>1.61269</v>
      </c>
      <c r="AC19" s="16">
        <f t="shared" si="13"/>
        <v>2.0004900000000001</v>
      </c>
      <c r="AD19" s="17">
        <f t="shared" si="14"/>
        <v>7.2897499999999997</v>
      </c>
      <c r="AE19" s="16">
        <f t="shared" si="15"/>
        <v>8.3519999999999997E-2</v>
      </c>
      <c r="AF19" s="17">
        <f t="shared" si="16"/>
        <v>0.90720000000000001</v>
      </c>
      <c r="AG19" s="16">
        <f t="shared" si="17"/>
        <v>0.56367</v>
      </c>
      <c r="AH19" s="17">
        <f t="shared" si="18"/>
        <v>1.5359799999999999</v>
      </c>
      <c r="AI19" s="18">
        <f t="shared" si="24"/>
        <v>2.0840100000000001</v>
      </c>
      <c r="AJ19" s="18">
        <f t="shared" si="25"/>
        <v>8.1969499999999993</v>
      </c>
    </row>
    <row r="20" spans="1:36" x14ac:dyDescent="0.2">
      <c r="A20" s="21" t="s">
        <v>2</v>
      </c>
      <c r="B20" s="21">
        <v>2018</v>
      </c>
      <c r="C20" s="28">
        <v>2.7722704545454544</v>
      </c>
      <c r="D20" s="15">
        <v>12.27021739130435</v>
      </c>
      <c r="E20" s="15">
        <v>0.67569818181818198</v>
      </c>
      <c r="F20" s="15">
        <v>5.4425334782608692</v>
      </c>
      <c r="G20" s="15">
        <v>1.4215304545454543</v>
      </c>
      <c r="H20" s="15">
        <v>5.0004095652173914</v>
      </c>
      <c r="I20" s="15">
        <v>0.50643636363636357</v>
      </c>
      <c r="J20" s="15">
        <v>1.9402869565217389</v>
      </c>
      <c r="K20" s="15">
        <v>0.78525681818181814</v>
      </c>
      <c r="L20" s="15">
        <v>1.4663999999999999</v>
      </c>
      <c r="M20" s="14">
        <v>2018</v>
      </c>
      <c r="N20" s="22">
        <f t="shared" ref="N20" si="26">C20</f>
        <v>2.7722704545454544</v>
      </c>
      <c r="O20" s="22">
        <f t="shared" si="1"/>
        <v>9.4979469367588951</v>
      </c>
      <c r="P20" s="22">
        <f t="shared" ref="P20" si="27">E20</f>
        <v>0.67569818181818198</v>
      </c>
      <c r="Q20" s="22">
        <f t="shared" si="1"/>
        <v>4.7668352964426877</v>
      </c>
      <c r="R20" s="22">
        <f t="shared" ref="R20" si="28">G20</f>
        <v>1.4215304545454543</v>
      </c>
      <c r="S20" s="22">
        <f t="shared" si="1"/>
        <v>3.5788791106719371</v>
      </c>
      <c r="T20" s="22">
        <f t="shared" ref="T20" si="29">I20</f>
        <v>0.50643636363636357</v>
      </c>
      <c r="U20" s="22">
        <f t="shared" si="1"/>
        <v>1.4338505928853753</v>
      </c>
      <c r="V20" s="22">
        <f t="shared" ref="V20" si="30">K20</f>
        <v>0.78525681818181814</v>
      </c>
      <c r="W20" s="22">
        <f t="shared" si="1"/>
        <v>0.68114318181818179</v>
      </c>
      <c r="X20" s="21"/>
      <c r="Y20" s="16">
        <f t="shared" si="9"/>
        <v>0.75944999999999996</v>
      </c>
      <c r="Z20" s="16">
        <f t="shared" si="10"/>
        <v>5.12249</v>
      </c>
      <c r="AA20" s="16">
        <f t="shared" si="11"/>
        <v>0.27296999999999999</v>
      </c>
      <c r="AB20" s="16">
        <f t="shared" si="12"/>
        <v>1.61269</v>
      </c>
      <c r="AC20" s="16">
        <f t="shared" si="13"/>
        <v>2.0004900000000001</v>
      </c>
      <c r="AD20" s="16">
        <f t="shared" si="14"/>
        <v>7.2897499999999997</v>
      </c>
      <c r="AE20" s="16">
        <f t="shared" si="15"/>
        <v>8.3519999999999997E-2</v>
      </c>
      <c r="AF20" s="16">
        <f t="shared" si="16"/>
        <v>0.90720000000000001</v>
      </c>
      <c r="AG20" s="16">
        <f t="shared" si="17"/>
        <v>0.56367</v>
      </c>
      <c r="AH20" s="16">
        <f t="shared" si="18"/>
        <v>1.5359799999999999</v>
      </c>
      <c r="AI20" s="18">
        <f t="shared" ref="AI20:AI27" si="31">AC20+AE20</f>
        <v>2.0840100000000001</v>
      </c>
      <c r="AJ20" s="18">
        <f t="shared" ref="AJ20:AJ27" si="32">AD20+AF20</f>
        <v>8.1969499999999993</v>
      </c>
    </row>
    <row r="21" spans="1:36" x14ac:dyDescent="0.2">
      <c r="A21" s="21" t="s">
        <v>2</v>
      </c>
      <c r="B21" s="21">
        <v>2019</v>
      </c>
      <c r="C21" s="28">
        <v>2.6317833333333338</v>
      </c>
      <c r="D21" s="15">
        <v>12.36356909090909</v>
      </c>
      <c r="E21" s="15">
        <v>0.57603857142857129</v>
      </c>
      <c r="F21" s="15">
        <v>5.9139318181818172</v>
      </c>
      <c r="G21" s="15">
        <v>1.5758342857142857</v>
      </c>
      <c r="H21" s="15">
        <v>6.5419754545454536</v>
      </c>
      <c r="I21" s="15">
        <v>0.43327619047619031</v>
      </c>
      <c r="J21" s="15">
        <v>2.2293772727272723</v>
      </c>
      <c r="K21" s="15">
        <v>0.60148476190476197</v>
      </c>
      <c r="L21" s="15">
        <v>1.9483659090909085</v>
      </c>
      <c r="M21" s="14">
        <v>2019</v>
      </c>
      <c r="N21" s="22">
        <f t="shared" ref="N21:N26" si="33">C21</f>
        <v>2.6317833333333338</v>
      </c>
      <c r="O21" s="22">
        <f t="shared" ref="O21:O26" si="34">ABS(D21-C21)</f>
        <v>9.7317857575757571</v>
      </c>
      <c r="P21" s="22">
        <f t="shared" ref="P21:P26" si="35">E21</f>
        <v>0.57603857142857129</v>
      </c>
      <c r="Q21" s="22">
        <f t="shared" ref="Q21:Q26" si="36">ABS(F21-E21)</f>
        <v>5.3378932467532456</v>
      </c>
      <c r="R21" s="22">
        <f t="shared" ref="R21:R26" si="37">G21</f>
        <v>1.5758342857142857</v>
      </c>
      <c r="S21" s="22">
        <f t="shared" ref="S21:S26" si="38">ABS(H21-G21)</f>
        <v>4.9661411688311681</v>
      </c>
      <c r="T21" s="22">
        <f t="shared" ref="T21:T26" si="39">I21</f>
        <v>0.43327619047619031</v>
      </c>
      <c r="U21" s="22">
        <f t="shared" ref="U21:U26" si="40">ABS(J21-I21)</f>
        <v>1.7961010822510819</v>
      </c>
      <c r="V21" s="22">
        <f t="shared" ref="V21:V26" si="41">K21</f>
        <v>0.60148476190476197</v>
      </c>
      <c r="W21" s="22">
        <f t="shared" ref="W21:W26" si="42">ABS(L21-K21)</f>
        <v>1.3468811471861466</v>
      </c>
      <c r="X21" s="21"/>
      <c r="Y21" s="16">
        <f t="shared" ref="Y21:AH21" si="43">Y14</f>
        <v>0.75944999999999996</v>
      </c>
      <c r="Z21" s="16">
        <f t="shared" si="43"/>
        <v>5.12249</v>
      </c>
      <c r="AA21" s="16">
        <f t="shared" si="43"/>
        <v>0.27296999999999999</v>
      </c>
      <c r="AB21" s="16">
        <f t="shared" si="43"/>
        <v>1.61269</v>
      </c>
      <c r="AC21" s="16">
        <f t="shared" si="43"/>
        <v>2.0004900000000001</v>
      </c>
      <c r="AD21" s="16">
        <f t="shared" si="43"/>
        <v>7.2897499999999997</v>
      </c>
      <c r="AE21" s="16">
        <f t="shared" si="43"/>
        <v>8.3519999999999997E-2</v>
      </c>
      <c r="AF21" s="16">
        <f t="shared" si="43"/>
        <v>0.90720000000000001</v>
      </c>
      <c r="AG21" s="16">
        <f t="shared" si="43"/>
        <v>0.56367</v>
      </c>
      <c r="AH21" s="16">
        <f t="shared" si="43"/>
        <v>1.5359799999999999</v>
      </c>
      <c r="AI21" s="18">
        <f t="shared" ref="AI21" si="44">AC21+AE21</f>
        <v>2.0840100000000001</v>
      </c>
      <c r="AJ21" s="18">
        <f t="shared" ref="AJ21" si="45">AD21+AF21</f>
        <v>8.1969499999999993</v>
      </c>
    </row>
    <row r="22" spans="1:36" x14ac:dyDescent="0.2">
      <c r="A22" s="21" t="s">
        <v>72</v>
      </c>
      <c r="B22" s="21">
        <v>2020</v>
      </c>
      <c r="C22" s="28">
        <v>3.1588858333333327</v>
      </c>
      <c r="D22" s="15">
        <v>11.058983599999999</v>
      </c>
      <c r="E22" s="15">
        <v>0.9173016666666669</v>
      </c>
      <c r="F22" s="15">
        <v>6.3215036000000007</v>
      </c>
      <c r="G22" s="15">
        <v>1.7289595833333333</v>
      </c>
      <c r="H22" s="15">
        <v>5.1134655999999996</v>
      </c>
      <c r="I22" s="15">
        <v>0.57849583333333332</v>
      </c>
      <c r="J22" s="15">
        <v>1.6401760000000005</v>
      </c>
      <c r="K22" s="15">
        <v>0.63787666666666665</v>
      </c>
      <c r="L22" s="15">
        <v>1.6924340000000004</v>
      </c>
      <c r="M22" s="14">
        <v>2020</v>
      </c>
      <c r="N22" s="22">
        <f t="shared" si="33"/>
        <v>3.1588858333333327</v>
      </c>
      <c r="O22" s="22">
        <f t="shared" si="34"/>
        <v>7.9000977666666667</v>
      </c>
      <c r="P22" s="22">
        <f t="shared" si="35"/>
        <v>0.9173016666666669</v>
      </c>
      <c r="Q22" s="22">
        <f t="shared" si="36"/>
        <v>5.4042019333333338</v>
      </c>
      <c r="R22" s="22">
        <f t="shared" si="37"/>
        <v>1.7289595833333333</v>
      </c>
      <c r="S22" s="22">
        <f t="shared" si="38"/>
        <v>3.3845060166666663</v>
      </c>
      <c r="T22" s="22">
        <f t="shared" si="39"/>
        <v>0.57849583333333332</v>
      </c>
      <c r="U22" s="22">
        <f t="shared" si="40"/>
        <v>1.0616801666666671</v>
      </c>
      <c r="V22" s="22">
        <f t="shared" si="41"/>
        <v>0.63787666666666665</v>
      </c>
      <c r="W22" s="22">
        <f t="shared" si="42"/>
        <v>1.0545573333333338</v>
      </c>
      <c r="X22" s="21"/>
      <c r="Y22" s="16">
        <f t="shared" ref="Y22:AH22" si="46">Y15</f>
        <v>0.75944999999999996</v>
      </c>
      <c r="Z22" s="16">
        <f t="shared" si="46"/>
        <v>5.12249</v>
      </c>
      <c r="AA22" s="16">
        <f t="shared" si="46"/>
        <v>0.27296999999999999</v>
      </c>
      <c r="AB22" s="16">
        <f t="shared" si="46"/>
        <v>1.61269</v>
      </c>
      <c r="AC22" s="16">
        <f t="shared" si="46"/>
        <v>2.0004900000000001</v>
      </c>
      <c r="AD22" s="16">
        <f t="shared" si="46"/>
        <v>7.2897499999999997</v>
      </c>
      <c r="AE22" s="16">
        <f t="shared" si="46"/>
        <v>8.3519999999999997E-2</v>
      </c>
      <c r="AF22" s="16">
        <f t="shared" si="46"/>
        <v>0.90720000000000001</v>
      </c>
      <c r="AG22" s="16">
        <f t="shared" si="46"/>
        <v>0.56367</v>
      </c>
      <c r="AH22" s="16">
        <f t="shared" si="46"/>
        <v>1.5359799999999999</v>
      </c>
      <c r="AI22" s="18">
        <f t="shared" ref="AI22:AI26" si="47">AC22+AE22</f>
        <v>2.0840100000000001</v>
      </c>
      <c r="AJ22" s="18">
        <f t="shared" ref="AJ22:AJ26" si="48">AD22+AF22</f>
        <v>8.1969499999999993</v>
      </c>
    </row>
    <row r="23" spans="1:36" x14ac:dyDescent="0.2">
      <c r="A23" s="21" t="s">
        <v>73</v>
      </c>
      <c r="B23" s="21">
        <v>2021</v>
      </c>
      <c r="C23" s="28"/>
      <c r="D23" s="15"/>
      <c r="E23" s="15"/>
      <c r="F23" s="15"/>
      <c r="G23" s="15"/>
      <c r="H23" s="15"/>
      <c r="I23" s="15"/>
      <c r="J23" s="15"/>
      <c r="K23" s="15"/>
      <c r="L23" s="15"/>
      <c r="M23" s="14">
        <v>2021</v>
      </c>
      <c r="N23" s="22">
        <f t="shared" si="33"/>
        <v>0</v>
      </c>
      <c r="O23" s="22">
        <f t="shared" si="34"/>
        <v>0</v>
      </c>
      <c r="P23" s="22">
        <f t="shared" si="35"/>
        <v>0</v>
      </c>
      <c r="Q23" s="22">
        <f t="shared" si="36"/>
        <v>0</v>
      </c>
      <c r="R23" s="22">
        <f t="shared" si="37"/>
        <v>0</v>
      </c>
      <c r="S23" s="22">
        <f t="shared" si="38"/>
        <v>0</v>
      </c>
      <c r="T23" s="22">
        <f t="shared" si="39"/>
        <v>0</v>
      </c>
      <c r="U23" s="22">
        <f t="shared" si="40"/>
        <v>0</v>
      </c>
      <c r="V23" s="22">
        <f t="shared" si="41"/>
        <v>0</v>
      </c>
      <c r="W23" s="22">
        <f t="shared" si="42"/>
        <v>0</v>
      </c>
      <c r="X23" s="21"/>
      <c r="Y23" s="16">
        <f t="shared" ref="Y23:AH23" si="49">Y16</f>
        <v>0.75944999999999996</v>
      </c>
      <c r="Z23" s="16">
        <f t="shared" si="49"/>
        <v>5.12249</v>
      </c>
      <c r="AA23" s="16">
        <f t="shared" si="49"/>
        <v>0.27296999999999999</v>
      </c>
      <c r="AB23" s="16">
        <f t="shared" si="49"/>
        <v>1.61269</v>
      </c>
      <c r="AC23" s="16">
        <f t="shared" si="49"/>
        <v>2.0004900000000001</v>
      </c>
      <c r="AD23" s="16">
        <f t="shared" si="49"/>
        <v>7.2897499999999997</v>
      </c>
      <c r="AE23" s="16">
        <f t="shared" si="49"/>
        <v>8.3519999999999997E-2</v>
      </c>
      <c r="AF23" s="16">
        <f t="shared" si="49"/>
        <v>0.90720000000000001</v>
      </c>
      <c r="AG23" s="16">
        <f t="shared" si="49"/>
        <v>0.56367</v>
      </c>
      <c r="AH23" s="16">
        <f t="shared" si="49"/>
        <v>1.5359799999999999</v>
      </c>
      <c r="AI23" s="18">
        <f t="shared" si="47"/>
        <v>2.0840100000000001</v>
      </c>
      <c r="AJ23" s="18">
        <f t="shared" si="48"/>
        <v>8.1969499999999993</v>
      </c>
    </row>
    <row r="24" spans="1:36" x14ac:dyDescent="0.2">
      <c r="A24" s="21" t="s">
        <v>74</v>
      </c>
      <c r="B24" s="21">
        <v>2022</v>
      </c>
      <c r="C24" s="28"/>
      <c r="D24" s="15"/>
      <c r="E24" s="15"/>
      <c r="F24" s="15"/>
      <c r="G24" s="15"/>
      <c r="H24" s="15"/>
      <c r="I24" s="15"/>
      <c r="J24" s="15"/>
      <c r="K24" s="15"/>
      <c r="L24" s="15"/>
      <c r="M24" s="14">
        <v>2022</v>
      </c>
      <c r="N24" s="22">
        <f t="shared" si="33"/>
        <v>0</v>
      </c>
      <c r="O24" s="22">
        <f t="shared" si="34"/>
        <v>0</v>
      </c>
      <c r="P24" s="22">
        <f t="shared" si="35"/>
        <v>0</v>
      </c>
      <c r="Q24" s="22">
        <f t="shared" si="36"/>
        <v>0</v>
      </c>
      <c r="R24" s="22">
        <f t="shared" si="37"/>
        <v>0</v>
      </c>
      <c r="S24" s="22">
        <f t="shared" si="38"/>
        <v>0</v>
      </c>
      <c r="T24" s="22">
        <f t="shared" si="39"/>
        <v>0</v>
      </c>
      <c r="U24" s="22">
        <f t="shared" si="40"/>
        <v>0</v>
      </c>
      <c r="V24" s="22">
        <f t="shared" si="41"/>
        <v>0</v>
      </c>
      <c r="W24" s="22">
        <f t="shared" si="42"/>
        <v>0</v>
      </c>
      <c r="X24" s="21"/>
      <c r="Y24" s="16">
        <f t="shared" ref="Y24:AH24" si="50">Y17</f>
        <v>0.75944999999999996</v>
      </c>
      <c r="Z24" s="16">
        <f t="shared" si="50"/>
        <v>5.12249</v>
      </c>
      <c r="AA24" s="16">
        <f t="shared" si="50"/>
        <v>0.27296999999999999</v>
      </c>
      <c r="AB24" s="16">
        <f t="shared" si="50"/>
        <v>1.61269</v>
      </c>
      <c r="AC24" s="16">
        <f t="shared" si="50"/>
        <v>2.0004900000000001</v>
      </c>
      <c r="AD24" s="16">
        <f t="shared" si="50"/>
        <v>7.2897499999999997</v>
      </c>
      <c r="AE24" s="16">
        <f t="shared" si="50"/>
        <v>8.3519999999999997E-2</v>
      </c>
      <c r="AF24" s="16">
        <f t="shared" si="50"/>
        <v>0.90720000000000001</v>
      </c>
      <c r="AG24" s="16">
        <f t="shared" si="50"/>
        <v>0.56367</v>
      </c>
      <c r="AH24" s="16">
        <f t="shared" si="50"/>
        <v>1.5359799999999999</v>
      </c>
      <c r="AI24" s="18">
        <f t="shared" si="47"/>
        <v>2.0840100000000001</v>
      </c>
      <c r="AJ24" s="18">
        <f t="shared" si="48"/>
        <v>8.1969499999999993</v>
      </c>
    </row>
    <row r="25" spans="1:36" x14ac:dyDescent="0.2">
      <c r="A25" s="21" t="s">
        <v>75</v>
      </c>
      <c r="B25" s="21">
        <v>2023</v>
      </c>
      <c r="C25" s="28"/>
      <c r="D25" s="15"/>
      <c r="E25" s="15"/>
      <c r="F25" s="15"/>
      <c r="G25" s="15"/>
      <c r="H25" s="15"/>
      <c r="I25" s="15"/>
      <c r="J25" s="15"/>
      <c r="K25" s="15"/>
      <c r="L25" s="15"/>
      <c r="M25" s="14">
        <v>2023</v>
      </c>
      <c r="N25" s="22">
        <f t="shared" si="33"/>
        <v>0</v>
      </c>
      <c r="O25" s="22">
        <f t="shared" si="34"/>
        <v>0</v>
      </c>
      <c r="P25" s="22">
        <f t="shared" si="35"/>
        <v>0</v>
      </c>
      <c r="Q25" s="22">
        <f t="shared" si="36"/>
        <v>0</v>
      </c>
      <c r="R25" s="22">
        <f t="shared" si="37"/>
        <v>0</v>
      </c>
      <c r="S25" s="22">
        <f t="shared" si="38"/>
        <v>0</v>
      </c>
      <c r="T25" s="22">
        <f t="shared" si="39"/>
        <v>0</v>
      </c>
      <c r="U25" s="22">
        <f t="shared" si="40"/>
        <v>0</v>
      </c>
      <c r="V25" s="22">
        <f t="shared" si="41"/>
        <v>0</v>
      </c>
      <c r="W25" s="22">
        <f t="shared" si="42"/>
        <v>0</v>
      </c>
      <c r="X25" s="21"/>
      <c r="Y25" s="16">
        <f t="shared" ref="Y25:AH25" si="51">Y18</f>
        <v>0.75944999999999996</v>
      </c>
      <c r="Z25" s="16">
        <f t="shared" si="51"/>
        <v>5.12249</v>
      </c>
      <c r="AA25" s="16">
        <f t="shared" si="51"/>
        <v>0.27296999999999999</v>
      </c>
      <c r="AB25" s="16">
        <f t="shared" si="51"/>
        <v>1.61269</v>
      </c>
      <c r="AC25" s="16">
        <f t="shared" si="51"/>
        <v>2.0004900000000001</v>
      </c>
      <c r="AD25" s="16">
        <f t="shared" si="51"/>
        <v>7.2897499999999997</v>
      </c>
      <c r="AE25" s="16">
        <f t="shared" si="51"/>
        <v>8.3519999999999997E-2</v>
      </c>
      <c r="AF25" s="16">
        <f t="shared" si="51"/>
        <v>0.90720000000000001</v>
      </c>
      <c r="AG25" s="16">
        <f t="shared" si="51"/>
        <v>0.56367</v>
      </c>
      <c r="AH25" s="16">
        <f t="shared" si="51"/>
        <v>1.5359799999999999</v>
      </c>
      <c r="AI25" s="18">
        <f t="shared" si="47"/>
        <v>2.0840100000000001</v>
      </c>
      <c r="AJ25" s="18">
        <f t="shared" si="48"/>
        <v>8.1969499999999993</v>
      </c>
    </row>
    <row r="26" spans="1:36" x14ac:dyDescent="0.2">
      <c r="A26" s="21" t="s">
        <v>76</v>
      </c>
      <c r="B26" s="21">
        <v>2024</v>
      </c>
      <c r="C26" s="28"/>
      <c r="D26" s="15"/>
      <c r="E26" s="15"/>
      <c r="F26" s="15"/>
      <c r="G26" s="15"/>
      <c r="H26" s="15"/>
      <c r="I26" s="15"/>
      <c r="J26" s="15"/>
      <c r="K26" s="15"/>
      <c r="L26" s="15"/>
      <c r="M26" s="14">
        <v>2024</v>
      </c>
      <c r="N26" s="22">
        <f t="shared" si="33"/>
        <v>0</v>
      </c>
      <c r="O26" s="22">
        <f t="shared" si="34"/>
        <v>0</v>
      </c>
      <c r="P26" s="22">
        <f t="shared" si="35"/>
        <v>0</v>
      </c>
      <c r="Q26" s="22">
        <f t="shared" si="36"/>
        <v>0</v>
      </c>
      <c r="R26" s="22">
        <f t="shared" si="37"/>
        <v>0</v>
      </c>
      <c r="S26" s="22">
        <f t="shared" si="38"/>
        <v>0</v>
      </c>
      <c r="T26" s="22">
        <f t="shared" si="39"/>
        <v>0</v>
      </c>
      <c r="U26" s="22">
        <f t="shared" si="40"/>
        <v>0</v>
      </c>
      <c r="V26" s="22">
        <f t="shared" si="41"/>
        <v>0</v>
      </c>
      <c r="W26" s="22">
        <f t="shared" si="42"/>
        <v>0</v>
      </c>
      <c r="X26" s="21"/>
      <c r="Y26" s="16">
        <f t="shared" ref="Y26:AH26" si="52">Y19</f>
        <v>0.75944999999999996</v>
      </c>
      <c r="Z26" s="16">
        <f t="shared" si="52"/>
        <v>5.12249</v>
      </c>
      <c r="AA26" s="16">
        <f t="shared" si="52"/>
        <v>0.27296999999999999</v>
      </c>
      <c r="AB26" s="16">
        <f t="shared" si="52"/>
        <v>1.61269</v>
      </c>
      <c r="AC26" s="16">
        <f t="shared" si="52"/>
        <v>2.0004900000000001</v>
      </c>
      <c r="AD26" s="16">
        <f t="shared" si="52"/>
        <v>7.2897499999999997</v>
      </c>
      <c r="AE26" s="16">
        <f t="shared" si="52"/>
        <v>8.3519999999999997E-2</v>
      </c>
      <c r="AF26" s="16">
        <f t="shared" si="52"/>
        <v>0.90720000000000001</v>
      </c>
      <c r="AG26" s="16">
        <f t="shared" si="52"/>
        <v>0.56367</v>
      </c>
      <c r="AH26" s="16">
        <f t="shared" si="52"/>
        <v>1.5359799999999999</v>
      </c>
      <c r="AI26" s="18">
        <f t="shared" si="47"/>
        <v>2.0840100000000001</v>
      </c>
      <c r="AJ26" s="18">
        <f t="shared" si="48"/>
        <v>8.1969499999999993</v>
      </c>
    </row>
    <row r="27" spans="1:36" ht="12" thickBot="1" x14ac:dyDescent="0.25">
      <c r="A27" s="3" t="s">
        <v>2</v>
      </c>
      <c r="B27" s="3">
        <v>2025</v>
      </c>
      <c r="C27" s="29"/>
      <c r="D27" s="23"/>
      <c r="E27" s="23"/>
      <c r="F27" s="23"/>
      <c r="G27" s="23"/>
      <c r="H27" s="23"/>
      <c r="I27" s="23"/>
      <c r="J27" s="23"/>
      <c r="K27" s="23"/>
      <c r="L27" s="23"/>
      <c r="M27" s="4">
        <v>2025</v>
      </c>
      <c r="N27" s="24">
        <f t="shared" si="19"/>
        <v>0</v>
      </c>
      <c r="O27" s="24">
        <f t="shared" si="1"/>
        <v>0</v>
      </c>
      <c r="P27" s="24">
        <f t="shared" si="20"/>
        <v>0</v>
      </c>
      <c r="Q27" s="24">
        <f t="shared" si="1"/>
        <v>0</v>
      </c>
      <c r="R27" s="24">
        <f t="shared" si="21"/>
        <v>0</v>
      </c>
      <c r="S27" s="24">
        <f t="shared" si="1"/>
        <v>0</v>
      </c>
      <c r="T27" s="24">
        <f t="shared" si="22"/>
        <v>0</v>
      </c>
      <c r="U27" s="24">
        <f t="shared" si="1"/>
        <v>0</v>
      </c>
      <c r="V27" s="24">
        <f t="shared" si="23"/>
        <v>0</v>
      </c>
      <c r="W27" s="24">
        <f t="shared" si="1"/>
        <v>0</v>
      </c>
      <c r="X27" s="3"/>
      <c r="Y27" s="19">
        <f t="shared" ref="Y27:AH27" si="53">Y20</f>
        <v>0.75944999999999996</v>
      </c>
      <c r="Z27" s="19">
        <f t="shared" si="53"/>
        <v>5.12249</v>
      </c>
      <c r="AA27" s="19">
        <f t="shared" si="53"/>
        <v>0.27296999999999999</v>
      </c>
      <c r="AB27" s="19">
        <f t="shared" si="53"/>
        <v>1.61269</v>
      </c>
      <c r="AC27" s="19">
        <f t="shared" si="53"/>
        <v>2.0004900000000001</v>
      </c>
      <c r="AD27" s="19">
        <f t="shared" si="53"/>
        <v>7.2897499999999997</v>
      </c>
      <c r="AE27" s="19">
        <f t="shared" si="53"/>
        <v>8.3519999999999997E-2</v>
      </c>
      <c r="AF27" s="19">
        <f t="shared" si="53"/>
        <v>0.90720000000000001</v>
      </c>
      <c r="AG27" s="19">
        <f t="shared" si="53"/>
        <v>0.56367</v>
      </c>
      <c r="AH27" s="19">
        <f t="shared" si="53"/>
        <v>1.5359799999999999</v>
      </c>
      <c r="AI27" s="20">
        <f t="shared" si="31"/>
        <v>2.0840100000000001</v>
      </c>
      <c r="AJ27" s="20">
        <f t="shared" si="32"/>
        <v>8.1969499999999993</v>
      </c>
    </row>
    <row r="28" spans="1:36" x14ac:dyDescent="0.2">
      <c r="A28" s="21" t="s">
        <v>3</v>
      </c>
      <c r="B28" s="14">
        <v>2000</v>
      </c>
      <c r="C28" s="15">
        <v>14.823826499999996</v>
      </c>
      <c r="D28" s="15">
        <v>111.708580952381</v>
      </c>
      <c r="E28" s="15">
        <v>3.6542025000000002</v>
      </c>
      <c r="F28" s="15">
        <v>13.282737619047619</v>
      </c>
      <c r="G28" s="15">
        <v>4.6950769999999995</v>
      </c>
      <c r="H28" s="15">
        <v>13.522638095238099</v>
      </c>
      <c r="I28" s="15">
        <v>2.9655499999999999</v>
      </c>
      <c r="J28" s="15">
        <v>6.7326190476190471</v>
      </c>
      <c r="K28" s="15">
        <v>3.4483979999999996</v>
      </c>
      <c r="L28" s="15">
        <v>3.8411742857142857</v>
      </c>
      <c r="M28" s="14">
        <v>2000</v>
      </c>
      <c r="N28" s="11">
        <f>C28</f>
        <v>14.823826499999996</v>
      </c>
      <c r="O28" s="11">
        <f>ABS(D28-C28)</f>
        <v>96.884754452381003</v>
      </c>
      <c r="P28" s="11">
        <f>E28</f>
        <v>3.6542025000000002</v>
      </c>
      <c r="Q28" s="11">
        <f>ABS(F28-E28)</f>
        <v>9.6285351190476192</v>
      </c>
      <c r="R28" s="11">
        <f>G28</f>
        <v>4.6950769999999995</v>
      </c>
      <c r="S28" s="11">
        <f>ABS(H28-G28)</f>
        <v>8.8275610952380994</v>
      </c>
      <c r="T28" s="11">
        <f>I28</f>
        <v>2.9655499999999999</v>
      </c>
      <c r="U28" s="11">
        <f>ABS(J28-I28)</f>
        <v>3.7670690476190472</v>
      </c>
      <c r="V28" s="11">
        <f>K28</f>
        <v>3.4483979999999996</v>
      </c>
      <c r="W28" s="11">
        <f>ABS(L28-K28)</f>
        <v>0.39277628571428602</v>
      </c>
      <c r="X28" s="21"/>
      <c r="Y28" s="16">
        <f>'RHIII metrics NATURAL DATA (2)'!B5</f>
        <v>0.88119000000000003</v>
      </c>
      <c r="Z28" s="16">
        <f>'RHIII metrics NATURAL DATA (2)'!C5</f>
        <v>3.8860199999999998</v>
      </c>
      <c r="AA28" s="16">
        <f>'RHIII metrics NATURAL DATA (2)'!D5</f>
        <v>0.35236000000000001</v>
      </c>
      <c r="AB28" s="16">
        <f>'RHIII metrics NATURAL DATA (2)'!E5</f>
        <v>1.2427299999999999</v>
      </c>
      <c r="AC28" s="16">
        <f>'RHIII metrics NATURAL DATA (2)'!F5</f>
        <v>2.5447600000000001</v>
      </c>
      <c r="AD28" s="16">
        <f>'RHIII metrics NATURAL DATA (2)'!G5</f>
        <v>9.0334099999999999</v>
      </c>
      <c r="AE28" s="16">
        <f>'RHIII metrics NATURAL DATA (2)'!H5</f>
        <v>0.11958000000000001</v>
      </c>
      <c r="AF28" s="16">
        <f>'RHIII metrics NATURAL DATA (2)'!I5</f>
        <v>0.72131999999999996</v>
      </c>
      <c r="AG28" s="16">
        <f>'RHIII metrics NATURAL DATA (2)'!J5</f>
        <v>1.03972</v>
      </c>
      <c r="AH28" s="16">
        <f>'RHIII metrics NATURAL DATA (2)'!K5</f>
        <v>2.2956500000000002</v>
      </c>
      <c r="AI28" s="18">
        <f t="shared" si="7"/>
        <v>2.6643400000000002</v>
      </c>
      <c r="AJ28" s="18">
        <f t="shared" si="8"/>
        <v>9.7547300000000003</v>
      </c>
    </row>
    <row r="29" spans="1:36" x14ac:dyDescent="0.2">
      <c r="A29" s="21" t="s">
        <v>3</v>
      </c>
      <c r="B29" s="14">
        <v>2001</v>
      </c>
      <c r="C29" s="15">
        <v>13.751013333333333</v>
      </c>
      <c r="D29" s="15">
        <v>109.32836409090909</v>
      </c>
      <c r="E29" s="15">
        <v>3.4353976190476194</v>
      </c>
      <c r="F29" s="15">
        <v>16.217854999999993</v>
      </c>
      <c r="G29" s="15">
        <v>4.3173138095238084</v>
      </c>
      <c r="H29" s="15">
        <v>11.690850454545455</v>
      </c>
      <c r="I29" s="15">
        <v>2.3960476190476192</v>
      </c>
      <c r="J29" s="15">
        <v>5.8471363636363627</v>
      </c>
      <c r="K29" s="15">
        <v>3.7180666666666662</v>
      </c>
      <c r="L29" s="15">
        <v>6.1490563636363644</v>
      </c>
      <c r="M29" s="14">
        <v>2001</v>
      </c>
      <c r="N29" s="11">
        <f t="shared" ref="N29:N53" si="54">C29</f>
        <v>13.751013333333333</v>
      </c>
      <c r="O29" s="11">
        <f t="shared" ref="O29:O53" si="55">ABS(D29-C29)</f>
        <v>95.577350757575758</v>
      </c>
      <c r="P29" s="11">
        <f t="shared" ref="P29:P53" si="56">E29</f>
        <v>3.4353976190476194</v>
      </c>
      <c r="Q29" s="11">
        <f t="shared" ref="Q29:Q53" si="57">ABS(F29-E29)</f>
        <v>12.782457380952373</v>
      </c>
      <c r="R29" s="11">
        <f t="shared" ref="R29:R53" si="58">G29</f>
        <v>4.3173138095238084</v>
      </c>
      <c r="S29" s="11">
        <f t="shared" ref="S29:S53" si="59">ABS(H29-G29)</f>
        <v>7.3735366450216464</v>
      </c>
      <c r="T29" s="11">
        <f t="shared" ref="T29:T53" si="60">I29</f>
        <v>2.3960476190476192</v>
      </c>
      <c r="U29" s="11">
        <f t="shared" ref="U29:U53" si="61">ABS(J29-I29)</f>
        <v>3.4510887445887435</v>
      </c>
      <c r="V29" s="11">
        <f t="shared" ref="V29:V53" si="62">K29</f>
        <v>3.7180666666666662</v>
      </c>
      <c r="W29" s="11">
        <f t="shared" ref="W29:W53" si="63">ABS(L29-K29)</f>
        <v>2.4309896969696982</v>
      </c>
      <c r="X29" s="21"/>
      <c r="Y29" s="16">
        <f>Y28</f>
        <v>0.88119000000000003</v>
      </c>
      <c r="Z29" s="16">
        <f t="shared" ref="Z29:Z52" si="64">Z28</f>
        <v>3.8860199999999998</v>
      </c>
      <c r="AA29" s="16">
        <f t="shared" ref="AA29:AA52" si="65">AA28</f>
        <v>0.35236000000000001</v>
      </c>
      <c r="AB29" s="16">
        <f t="shared" ref="AB29:AB52" si="66">AB28</f>
        <v>1.2427299999999999</v>
      </c>
      <c r="AC29" s="16">
        <f t="shared" ref="AC29:AC52" si="67">AC28</f>
        <v>2.5447600000000001</v>
      </c>
      <c r="AD29" s="16">
        <f t="shared" ref="AD29:AD52" si="68">AD28</f>
        <v>9.0334099999999999</v>
      </c>
      <c r="AE29" s="16">
        <f t="shared" ref="AE29:AE52" si="69">AE28</f>
        <v>0.11958000000000001</v>
      </c>
      <c r="AF29" s="16">
        <f t="shared" ref="AF29:AF52" si="70">AF28</f>
        <v>0.72131999999999996</v>
      </c>
      <c r="AG29" s="16">
        <f t="shared" ref="AG29:AG52" si="71">AG28</f>
        <v>1.03972</v>
      </c>
      <c r="AH29" s="16">
        <f t="shared" ref="AH29:AH52" si="72">AH28</f>
        <v>2.2956500000000002</v>
      </c>
      <c r="AI29" s="18">
        <f t="shared" si="7"/>
        <v>2.6643400000000002</v>
      </c>
      <c r="AJ29" s="18">
        <f t="shared" si="8"/>
        <v>9.7547300000000003</v>
      </c>
    </row>
    <row r="30" spans="1:36" x14ac:dyDescent="0.2">
      <c r="A30" s="21" t="s">
        <v>3</v>
      </c>
      <c r="B30" s="14">
        <v>2002</v>
      </c>
      <c r="C30" s="15">
        <v>16.345109545454548</v>
      </c>
      <c r="D30" s="15">
        <v>111.51460772727272</v>
      </c>
      <c r="E30" s="15">
        <v>3.6266959090909086</v>
      </c>
      <c r="F30" s="15">
        <v>9.971791818181817</v>
      </c>
      <c r="G30" s="15">
        <v>4.3113277272727286</v>
      </c>
      <c r="H30" s="15">
        <v>13.107415454545457</v>
      </c>
      <c r="I30" s="15">
        <v>2.050636363636364</v>
      </c>
      <c r="J30" s="15">
        <v>4.7817272727272728</v>
      </c>
      <c r="K30" s="15">
        <v>3.9048709090909095</v>
      </c>
      <c r="L30" s="15">
        <v>3.4526236363636356</v>
      </c>
      <c r="M30" s="14">
        <v>2002</v>
      </c>
      <c r="N30" s="11">
        <f t="shared" si="54"/>
        <v>16.345109545454548</v>
      </c>
      <c r="O30" s="11">
        <f t="shared" si="55"/>
        <v>95.16949818181817</v>
      </c>
      <c r="P30" s="11">
        <f t="shared" si="56"/>
        <v>3.6266959090909086</v>
      </c>
      <c r="Q30" s="11">
        <f t="shared" si="57"/>
        <v>6.345095909090908</v>
      </c>
      <c r="R30" s="11">
        <f t="shared" si="58"/>
        <v>4.3113277272727286</v>
      </c>
      <c r="S30" s="11">
        <f t="shared" si="59"/>
        <v>8.7960877272727274</v>
      </c>
      <c r="T30" s="11">
        <f t="shared" si="60"/>
        <v>2.050636363636364</v>
      </c>
      <c r="U30" s="11">
        <f t="shared" si="61"/>
        <v>2.7310909090909088</v>
      </c>
      <c r="V30" s="11">
        <f t="shared" si="62"/>
        <v>3.9048709090909095</v>
      </c>
      <c r="W30" s="11">
        <f t="shared" si="63"/>
        <v>0.45224727272727394</v>
      </c>
      <c r="X30" s="21"/>
      <c r="Y30" s="16">
        <f t="shared" ref="Y30:Y52" si="73">Y29</f>
        <v>0.88119000000000003</v>
      </c>
      <c r="Z30" s="17">
        <f t="shared" si="64"/>
        <v>3.8860199999999998</v>
      </c>
      <c r="AA30" s="16">
        <f t="shared" si="65"/>
        <v>0.35236000000000001</v>
      </c>
      <c r="AB30" s="17">
        <f t="shared" si="66"/>
        <v>1.2427299999999999</v>
      </c>
      <c r="AC30" s="16">
        <f t="shared" si="67"/>
        <v>2.5447600000000001</v>
      </c>
      <c r="AD30" s="17">
        <f t="shared" si="68"/>
        <v>9.0334099999999999</v>
      </c>
      <c r="AE30" s="16">
        <f t="shared" si="69"/>
        <v>0.11958000000000001</v>
      </c>
      <c r="AF30" s="17">
        <f t="shared" si="70"/>
        <v>0.72131999999999996</v>
      </c>
      <c r="AG30" s="16">
        <f t="shared" si="71"/>
        <v>1.03972</v>
      </c>
      <c r="AH30" s="17">
        <f t="shared" si="72"/>
        <v>2.2956500000000002</v>
      </c>
      <c r="AI30" s="18">
        <f t="shared" si="7"/>
        <v>2.6643400000000002</v>
      </c>
      <c r="AJ30" s="18">
        <f t="shared" si="8"/>
        <v>9.7547300000000003</v>
      </c>
    </row>
    <row r="31" spans="1:36" x14ac:dyDescent="0.2">
      <c r="A31" s="21" t="s">
        <v>3</v>
      </c>
      <c r="B31" s="14">
        <v>2003</v>
      </c>
      <c r="C31" s="15">
        <v>15.105755652173912</v>
      </c>
      <c r="D31" s="15">
        <v>138.16855416666667</v>
      </c>
      <c r="E31" s="15">
        <v>3.9268234782608689</v>
      </c>
      <c r="F31" s="15">
        <v>14.105485000000002</v>
      </c>
      <c r="G31" s="15">
        <v>4.0418013043478256</v>
      </c>
      <c r="H31" s="15">
        <v>12.725255833333334</v>
      </c>
      <c r="I31" s="15">
        <v>1.9022173913043476</v>
      </c>
      <c r="J31" s="15">
        <v>5.8169999999999993</v>
      </c>
      <c r="K31" s="15">
        <v>2.8310660869565223</v>
      </c>
      <c r="L31" s="15">
        <v>3.0297587499999996</v>
      </c>
      <c r="M31" s="14">
        <v>2003</v>
      </c>
      <c r="N31" s="11">
        <f t="shared" si="54"/>
        <v>15.105755652173912</v>
      </c>
      <c r="O31" s="11">
        <f t="shared" si="55"/>
        <v>123.06279851449275</v>
      </c>
      <c r="P31" s="11">
        <f t="shared" si="56"/>
        <v>3.9268234782608689</v>
      </c>
      <c r="Q31" s="11">
        <f t="shared" si="57"/>
        <v>10.178661521739134</v>
      </c>
      <c r="R31" s="11">
        <f t="shared" si="58"/>
        <v>4.0418013043478256</v>
      </c>
      <c r="S31" s="11">
        <f t="shared" si="59"/>
        <v>8.6834545289855072</v>
      </c>
      <c r="T31" s="11">
        <f t="shared" si="60"/>
        <v>1.9022173913043476</v>
      </c>
      <c r="U31" s="11">
        <f t="shared" si="61"/>
        <v>3.9147826086956519</v>
      </c>
      <c r="V31" s="11">
        <f t="shared" si="62"/>
        <v>2.8310660869565223</v>
      </c>
      <c r="W31" s="11">
        <f t="shared" si="63"/>
        <v>0.19869266304347732</v>
      </c>
      <c r="X31" s="21"/>
      <c r="Y31" s="16">
        <f t="shared" si="73"/>
        <v>0.88119000000000003</v>
      </c>
      <c r="Z31" s="17">
        <f t="shared" si="64"/>
        <v>3.8860199999999998</v>
      </c>
      <c r="AA31" s="16">
        <f t="shared" si="65"/>
        <v>0.35236000000000001</v>
      </c>
      <c r="AB31" s="17">
        <f t="shared" si="66"/>
        <v>1.2427299999999999</v>
      </c>
      <c r="AC31" s="16">
        <f t="shared" si="67"/>
        <v>2.5447600000000001</v>
      </c>
      <c r="AD31" s="17">
        <f t="shared" si="68"/>
        <v>9.0334099999999999</v>
      </c>
      <c r="AE31" s="16">
        <f t="shared" si="69"/>
        <v>0.11958000000000001</v>
      </c>
      <c r="AF31" s="17">
        <f t="shared" si="70"/>
        <v>0.72131999999999996</v>
      </c>
      <c r="AG31" s="16">
        <f t="shared" si="71"/>
        <v>1.03972</v>
      </c>
      <c r="AH31" s="17">
        <f t="shared" si="72"/>
        <v>2.2956500000000002</v>
      </c>
      <c r="AI31" s="18">
        <f t="shared" si="7"/>
        <v>2.6643400000000002</v>
      </c>
      <c r="AJ31" s="18">
        <f t="shared" si="8"/>
        <v>9.7547300000000003</v>
      </c>
    </row>
    <row r="32" spans="1:36" x14ac:dyDescent="0.2">
      <c r="A32" s="21" t="s">
        <v>3</v>
      </c>
      <c r="B32" s="14">
        <v>2004</v>
      </c>
      <c r="C32" s="15">
        <v>13.869555833333335</v>
      </c>
      <c r="D32" s="15">
        <v>124.43427200000001</v>
      </c>
      <c r="E32" s="15">
        <v>4.411200833333333</v>
      </c>
      <c r="F32" s="15">
        <v>10.083791999999997</v>
      </c>
      <c r="G32" s="15">
        <v>5.3657595833333325</v>
      </c>
      <c r="H32" s="15">
        <v>13.96393</v>
      </c>
      <c r="I32" s="15">
        <v>2.7658333333333331</v>
      </c>
      <c r="J32" s="15">
        <v>4.6505199999999993</v>
      </c>
      <c r="K32" s="15">
        <v>2.2370208333333337</v>
      </c>
      <c r="L32" s="15">
        <v>3.1954200000000004</v>
      </c>
      <c r="M32" s="14">
        <v>2004</v>
      </c>
      <c r="N32" s="11">
        <f t="shared" si="54"/>
        <v>13.869555833333335</v>
      </c>
      <c r="O32" s="11">
        <f t="shared" si="55"/>
        <v>110.56471616666667</v>
      </c>
      <c r="P32" s="11">
        <f t="shared" si="56"/>
        <v>4.411200833333333</v>
      </c>
      <c r="Q32" s="11">
        <f t="shared" si="57"/>
        <v>5.6725911666666642</v>
      </c>
      <c r="R32" s="11">
        <f t="shared" si="58"/>
        <v>5.3657595833333325</v>
      </c>
      <c r="S32" s="11">
        <f t="shared" si="59"/>
        <v>8.598170416666667</v>
      </c>
      <c r="T32" s="11">
        <f t="shared" si="60"/>
        <v>2.7658333333333331</v>
      </c>
      <c r="U32" s="11">
        <f t="shared" si="61"/>
        <v>1.8846866666666662</v>
      </c>
      <c r="V32" s="11">
        <f t="shared" si="62"/>
        <v>2.2370208333333337</v>
      </c>
      <c r="W32" s="11">
        <f t="shared" si="63"/>
        <v>0.95839916666666669</v>
      </c>
      <c r="X32" s="21"/>
      <c r="Y32" s="16">
        <f t="shared" si="73"/>
        <v>0.88119000000000003</v>
      </c>
      <c r="Z32" s="17">
        <f t="shared" si="64"/>
        <v>3.8860199999999998</v>
      </c>
      <c r="AA32" s="16">
        <f t="shared" si="65"/>
        <v>0.35236000000000001</v>
      </c>
      <c r="AB32" s="17">
        <f t="shared" si="66"/>
        <v>1.2427299999999999</v>
      </c>
      <c r="AC32" s="16">
        <f t="shared" si="67"/>
        <v>2.5447600000000001</v>
      </c>
      <c r="AD32" s="17">
        <f t="shared" si="68"/>
        <v>9.0334099999999999</v>
      </c>
      <c r="AE32" s="16">
        <f t="shared" si="69"/>
        <v>0.11958000000000001</v>
      </c>
      <c r="AF32" s="17">
        <f t="shared" si="70"/>
        <v>0.72131999999999996</v>
      </c>
      <c r="AG32" s="16">
        <f t="shared" si="71"/>
        <v>1.03972</v>
      </c>
      <c r="AH32" s="17">
        <f t="shared" si="72"/>
        <v>2.2956500000000002</v>
      </c>
      <c r="AI32" s="18">
        <f t="shared" si="7"/>
        <v>2.6643400000000002</v>
      </c>
      <c r="AJ32" s="18">
        <f t="shared" si="8"/>
        <v>9.7547300000000003</v>
      </c>
    </row>
    <row r="33" spans="1:36" x14ac:dyDescent="0.2">
      <c r="A33" s="21" t="s">
        <v>3</v>
      </c>
      <c r="B33" s="14">
        <v>2005</v>
      </c>
      <c r="C33" s="15">
        <v>15.754264583333336</v>
      </c>
      <c r="D33" s="15">
        <v>148.16472583333334</v>
      </c>
      <c r="E33" s="15">
        <v>3.9352041666666673</v>
      </c>
      <c r="F33" s="15">
        <v>8.8206579166666668</v>
      </c>
      <c r="G33" s="15">
        <v>3.3386845833333338</v>
      </c>
      <c r="H33" s="15">
        <v>12.346787500000003</v>
      </c>
      <c r="I33" s="15">
        <v>2.187208333333333</v>
      </c>
      <c r="J33" s="15">
        <v>5.7591666666666663</v>
      </c>
      <c r="K33" s="15">
        <v>2.8512491666666668</v>
      </c>
      <c r="L33" s="15">
        <v>3.2587404166666665</v>
      </c>
      <c r="M33" s="14">
        <v>2005</v>
      </c>
      <c r="N33" s="11">
        <f t="shared" si="54"/>
        <v>15.754264583333336</v>
      </c>
      <c r="O33" s="11">
        <f t="shared" si="55"/>
        <v>132.41046125</v>
      </c>
      <c r="P33" s="11">
        <f t="shared" si="56"/>
        <v>3.9352041666666673</v>
      </c>
      <c r="Q33" s="11">
        <f t="shared" si="57"/>
        <v>4.8854537499999999</v>
      </c>
      <c r="R33" s="11">
        <f t="shared" si="58"/>
        <v>3.3386845833333338</v>
      </c>
      <c r="S33" s="11">
        <f t="shared" si="59"/>
        <v>9.0081029166666688</v>
      </c>
      <c r="T33" s="11">
        <f t="shared" si="60"/>
        <v>2.187208333333333</v>
      </c>
      <c r="U33" s="11">
        <f t="shared" si="61"/>
        <v>3.5719583333333333</v>
      </c>
      <c r="V33" s="11">
        <f t="shared" si="62"/>
        <v>2.8512491666666668</v>
      </c>
      <c r="W33" s="11">
        <f t="shared" si="63"/>
        <v>0.40749124999999964</v>
      </c>
      <c r="X33" s="21"/>
      <c r="Y33" s="16">
        <f t="shared" si="73"/>
        <v>0.88119000000000003</v>
      </c>
      <c r="Z33" s="17">
        <f t="shared" si="64"/>
        <v>3.8860199999999998</v>
      </c>
      <c r="AA33" s="16">
        <f t="shared" si="65"/>
        <v>0.35236000000000001</v>
      </c>
      <c r="AB33" s="17">
        <f t="shared" si="66"/>
        <v>1.2427299999999999</v>
      </c>
      <c r="AC33" s="16">
        <f t="shared" si="67"/>
        <v>2.5447600000000001</v>
      </c>
      <c r="AD33" s="17">
        <f t="shared" si="68"/>
        <v>9.0334099999999999</v>
      </c>
      <c r="AE33" s="16">
        <f t="shared" si="69"/>
        <v>0.11958000000000001</v>
      </c>
      <c r="AF33" s="17">
        <f t="shared" si="70"/>
        <v>0.72131999999999996</v>
      </c>
      <c r="AG33" s="16">
        <f t="shared" si="71"/>
        <v>1.03972</v>
      </c>
      <c r="AH33" s="17">
        <f t="shared" si="72"/>
        <v>2.2956500000000002</v>
      </c>
      <c r="AI33" s="18">
        <f t="shared" si="7"/>
        <v>2.6643400000000002</v>
      </c>
      <c r="AJ33" s="18">
        <f t="shared" si="8"/>
        <v>9.7547300000000003</v>
      </c>
    </row>
    <row r="34" spans="1:36" x14ac:dyDescent="0.2">
      <c r="A34" s="21" t="s">
        <v>3</v>
      </c>
      <c r="B34" s="14">
        <v>2006</v>
      </c>
      <c r="C34" s="15">
        <v>16.150978500000001</v>
      </c>
      <c r="D34" s="15">
        <v>106.33022095238093</v>
      </c>
      <c r="E34" s="15">
        <v>4.1794369999999983</v>
      </c>
      <c r="F34" s="15">
        <v>9.4833823809523832</v>
      </c>
      <c r="G34" s="15">
        <v>3.9552795000000005</v>
      </c>
      <c r="H34" s="15">
        <v>11.306973809523811</v>
      </c>
      <c r="I34" s="15">
        <v>2.0305999999999997</v>
      </c>
      <c r="J34" s="15">
        <v>5.7187142857142854</v>
      </c>
      <c r="K34" s="15">
        <v>5.3473650000000008</v>
      </c>
      <c r="L34" s="15">
        <v>8.9091257142857145</v>
      </c>
      <c r="M34" s="14">
        <v>2006</v>
      </c>
      <c r="N34" s="11">
        <f t="shared" si="54"/>
        <v>16.150978500000001</v>
      </c>
      <c r="O34" s="11">
        <f t="shared" si="55"/>
        <v>90.179242452380919</v>
      </c>
      <c r="P34" s="11">
        <f t="shared" si="56"/>
        <v>4.1794369999999983</v>
      </c>
      <c r="Q34" s="11">
        <f t="shared" si="57"/>
        <v>5.3039453809523849</v>
      </c>
      <c r="R34" s="11">
        <f t="shared" si="58"/>
        <v>3.9552795000000005</v>
      </c>
      <c r="S34" s="11">
        <f t="shared" si="59"/>
        <v>7.3516943095238103</v>
      </c>
      <c r="T34" s="11">
        <f t="shared" si="60"/>
        <v>2.0305999999999997</v>
      </c>
      <c r="U34" s="11">
        <f t="shared" si="61"/>
        <v>3.6881142857142857</v>
      </c>
      <c r="V34" s="11">
        <f t="shared" si="62"/>
        <v>5.3473650000000008</v>
      </c>
      <c r="W34" s="11">
        <f t="shared" si="63"/>
        <v>3.5617607142857137</v>
      </c>
      <c r="X34" s="21"/>
      <c r="Y34" s="16">
        <f t="shared" si="73"/>
        <v>0.88119000000000003</v>
      </c>
      <c r="Z34" s="17">
        <f t="shared" si="64"/>
        <v>3.8860199999999998</v>
      </c>
      <c r="AA34" s="16">
        <f t="shared" si="65"/>
        <v>0.35236000000000001</v>
      </c>
      <c r="AB34" s="17">
        <f t="shared" si="66"/>
        <v>1.2427299999999999</v>
      </c>
      <c r="AC34" s="16">
        <f t="shared" si="67"/>
        <v>2.5447600000000001</v>
      </c>
      <c r="AD34" s="17">
        <f t="shared" si="68"/>
        <v>9.0334099999999999</v>
      </c>
      <c r="AE34" s="16">
        <f t="shared" si="69"/>
        <v>0.11958000000000001</v>
      </c>
      <c r="AF34" s="17">
        <f t="shared" si="70"/>
        <v>0.72131999999999996</v>
      </c>
      <c r="AG34" s="16">
        <f t="shared" si="71"/>
        <v>1.03972</v>
      </c>
      <c r="AH34" s="17">
        <f t="shared" si="72"/>
        <v>2.2956500000000002</v>
      </c>
      <c r="AI34" s="18">
        <f t="shared" si="7"/>
        <v>2.6643400000000002</v>
      </c>
      <c r="AJ34" s="18">
        <f t="shared" si="8"/>
        <v>9.7547300000000003</v>
      </c>
    </row>
    <row r="35" spans="1:36" x14ac:dyDescent="0.2">
      <c r="A35" s="21" t="s">
        <v>3</v>
      </c>
      <c r="B35" s="14">
        <v>2007</v>
      </c>
      <c r="C35" s="15">
        <v>11.282292272727272</v>
      </c>
      <c r="D35" s="15">
        <v>102.92910130434782</v>
      </c>
      <c r="E35" s="15">
        <v>3.2614059090909091</v>
      </c>
      <c r="F35" s="15">
        <v>7.6153808695652172</v>
      </c>
      <c r="G35" s="15">
        <v>3.2742731818181814</v>
      </c>
      <c r="H35" s="15">
        <v>10.088043913043478</v>
      </c>
      <c r="I35" s="15">
        <v>1.6435000000000002</v>
      </c>
      <c r="J35" s="15">
        <v>4.8659130434782609</v>
      </c>
      <c r="K35" s="15">
        <v>2.3859700000000004</v>
      </c>
      <c r="L35" s="15">
        <v>3.4114065217391305</v>
      </c>
      <c r="M35" s="14">
        <v>2007</v>
      </c>
      <c r="N35" s="11">
        <f t="shared" si="54"/>
        <v>11.282292272727272</v>
      </c>
      <c r="O35" s="11">
        <f t="shared" si="55"/>
        <v>91.646809031620549</v>
      </c>
      <c r="P35" s="11">
        <f t="shared" si="56"/>
        <v>3.2614059090909091</v>
      </c>
      <c r="Q35" s="11">
        <f t="shared" si="57"/>
        <v>4.3539749604743081</v>
      </c>
      <c r="R35" s="11">
        <f t="shared" si="58"/>
        <v>3.2742731818181814</v>
      </c>
      <c r="S35" s="11">
        <f t="shared" si="59"/>
        <v>6.8137707312252971</v>
      </c>
      <c r="T35" s="11">
        <f t="shared" si="60"/>
        <v>1.6435000000000002</v>
      </c>
      <c r="U35" s="11">
        <f t="shared" si="61"/>
        <v>3.2224130434782605</v>
      </c>
      <c r="V35" s="11">
        <f t="shared" si="62"/>
        <v>2.3859700000000004</v>
      </c>
      <c r="W35" s="11">
        <f t="shared" si="63"/>
        <v>1.0254365217391301</v>
      </c>
      <c r="X35" s="21"/>
      <c r="Y35" s="16">
        <f t="shared" si="73"/>
        <v>0.88119000000000003</v>
      </c>
      <c r="Z35" s="17">
        <f t="shared" si="64"/>
        <v>3.8860199999999998</v>
      </c>
      <c r="AA35" s="16">
        <f t="shared" si="65"/>
        <v>0.35236000000000001</v>
      </c>
      <c r="AB35" s="17">
        <f t="shared" si="66"/>
        <v>1.2427299999999999</v>
      </c>
      <c r="AC35" s="16">
        <f t="shared" si="67"/>
        <v>2.5447600000000001</v>
      </c>
      <c r="AD35" s="17">
        <f t="shared" si="68"/>
        <v>9.0334099999999999</v>
      </c>
      <c r="AE35" s="16">
        <f t="shared" si="69"/>
        <v>0.11958000000000001</v>
      </c>
      <c r="AF35" s="17">
        <f t="shared" si="70"/>
        <v>0.72131999999999996</v>
      </c>
      <c r="AG35" s="16">
        <f t="shared" si="71"/>
        <v>1.03972</v>
      </c>
      <c r="AH35" s="17">
        <f t="shared" si="72"/>
        <v>2.2956500000000002</v>
      </c>
      <c r="AI35" s="18">
        <f t="shared" si="7"/>
        <v>2.6643400000000002</v>
      </c>
      <c r="AJ35" s="18">
        <f t="shared" si="8"/>
        <v>9.7547300000000003</v>
      </c>
    </row>
    <row r="36" spans="1:36" x14ac:dyDescent="0.2">
      <c r="A36" s="21" t="s">
        <v>3</v>
      </c>
      <c r="B36" s="14">
        <v>2008</v>
      </c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4">
        <v>2008</v>
      </c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21"/>
      <c r="Y36" s="16">
        <f t="shared" si="73"/>
        <v>0.88119000000000003</v>
      </c>
      <c r="Z36" s="17">
        <f t="shared" si="64"/>
        <v>3.8860199999999998</v>
      </c>
      <c r="AA36" s="16">
        <f t="shared" si="65"/>
        <v>0.35236000000000001</v>
      </c>
      <c r="AB36" s="17">
        <f t="shared" si="66"/>
        <v>1.2427299999999999</v>
      </c>
      <c r="AC36" s="16">
        <f t="shared" si="67"/>
        <v>2.5447600000000001</v>
      </c>
      <c r="AD36" s="17">
        <f t="shared" si="68"/>
        <v>9.0334099999999999</v>
      </c>
      <c r="AE36" s="16">
        <f t="shared" si="69"/>
        <v>0.11958000000000001</v>
      </c>
      <c r="AF36" s="17">
        <f t="shared" si="70"/>
        <v>0.72131999999999996</v>
      </c>
      <c r="AG36" s="16">
        <f t="shared" si="71"/>
        <v>1.03972</v>
      </c>
      <c r="AH36" s="17">
        <f t="shared" si="72"/>
        <v>2.2956500000000002</v>
      </c>
      <c r="AI36" s="18">
        <f t="shared" si="7"/>
        <v>2.6643400000000002</v>
      </c>
      <c r="AJ36" s="18">
        <f t="shared" si="8"/>
        <v>9.7547300000000003</v>
      </c>
    </row>
    <row r="37" spans="1:36" x14ac:dyDescent="0.2">
      <c r="A37" s="21" t="s">
        <v>3</v>
      </c>
      <c r="B37" s="14">
        <v>2009</v>
      </c>
      <c r="C37" s="15">
        <v>10.932125416666665</v>
      </c>
      <c r="D37" s="15">
        <v>58.300750399999991</v>
      </c>
      <c r="E37" s="15">
        <v>2.8349320833333334</v>
      </c>
      <c r="F37" s="15">
        <v>14.011521600000002</v>
      </c>
      <c r="G37" s="15">
        <v>3.8262033333333334</v>
      </c>
      <c r="H37" s="15">
        <v>8.8714215999999979</v>
      </c>
      <c r="I37" s="15">
        <v>1.6764583333333338</v>
      </c>
      <c r="J37" s="15">
        <v>4.2878800000000004</v>
      </c>
      <c r="K37" s="15">
        <v>2.5361525</v>
      </c>
      <c r="L37" s="15">
        <v>4.095828</v>
      </c>
      <c r="M37" s="14">
        <v>2009</v>
      </c>
      <c r="N37" s="11">
        <f t="shared" si="54"/>
        <v>10.932125416666665</v>
      </c>
      <c r="O37" s="11">
        <f t="shared" si="55"/>
        <v>47.368624983333326</v>
      </c>
      <c r="P37" s="11">
        <f t="shared" si="56"/>
        <v>2.8349320833333334</v>
      </c>
      <c r="Q37" s="11">
        <f t="shared" si="57"/>
        <v>11.176589516666668</v>
      </c>
      <c r="R37" s="11">
        <f t="shared" si="58"/>
        <v>3.8262033333333334</v>
      </c>
      <c r="S37" s="11">
        <f t="shared" si="59"/>
        <v>5.0452182666666641</v>
      </c>
      <c r="T37" s="11">
        <f t="shared" si="60"/>
        <v>1.6764583333333338</v>
      </c>
      <c r="U37" s="11">
        <f t="shared" si="61"/>
        <v>2.6114216666666668</v>
      </c>
      <c r="V37" s="11">
        <f t="shared" si="62"/>
        <v>2.5361525</v>
      </c>
      <c r="W37" s="11">
        <f t="shared" si="63"/>
        <v>1.5596755</v>
      </c>
      <c r="X37" s="21"/>
      <c r="Y37" s="16">
        <f t="shared" si="73"/>
        <v>0.88119000000000003</v>
      </c>
      <c r="Z37" s="17">
        <f t="shared" si="64"/>
        <v>3.8860199999999998</v>
      </c>
      <c r="AA37" s="16">
        <f t="shared" si="65"/>
        <v>0.35236000000000001</v>
      </c>
      <c r="AB37" s="17">
        <f t="shared" si="66"/>
        <v>1.2427299999999999</v>
      </c>
      <c r="AC37" s="16">
        <f t="shared" si="67"/>
        <v>2.5447600000000001</v>
      </c>
      <c r="AD37" s="17">
        <f t="shared" si="68"/>
        <v>9.0334099999999999</v>
      </c>
      <c r="AE37" s="16">
        <f t="shared" si="69"/>
        <v>0.11958000000000001</v>
      </c>
      <c r="AF37" s="17">
        <f t="shared" si="70"/>
        <v>0.72131999999999996</v>
      </c>
      <c r="AG37" s="16">
        <f t="shared" si="71"/>
        <v>1.03972</v>
      </c>
      <c r="AH37" s="17">
        <f t="shared" si="72"/>
        <v>2.2956500000000002</v>
      </c>
      <c r="AI37" s="18">
        <f t="shared" si="7"/>
        <v>2.6643400000000002</v>
      </c>
      <c r="AJ37" s="18">
        <f t="shared" si="8"/>
        <v>9.7547300000000003</v>
      </c>
    </row>
    <row r="38" spans="1:36" x14ac:dyDescent="0.2">
      <c r="A38" s="21" t="s">
        <v>3</v>
      </c>
      <c r="B38" s="14">
        <v>2010</v>
      </c>
      <c r="C38" s="15">
        <v>8.8391699999999975</v>
      </c>
      <c r="D38" s="15">
        <v>64.113459599999999</v>
      </c>
      <c r="E38" s="15">
        <v>2.6038045833333325</v>
      </c>
      <c r="F38" s="15">
        <v>19.879256800000004</v>
      </c>
      <c r="G38" s="15">
        <v>3.8828962499999999</v>
      </c>
      <c r="H38" s="15">
        <v>10.974941600000001</v>
      </c>
      <c r="I38" s="15">
        <v>1.8746666666666665</v>
      </c>
      <c r="J38" s="15">
        <v>4.8307999999999991</v>
      </c>
      <c r="K38" s="15">
        <v>2.7449949999999999</v>
      </c>
      <c r="L38" s="15">
        <v>7.0200360000000011</v>
      </c>
      <c r="M38" s="14">
        <v>2010</v>
      </c>
      <c r="N38" s="11">
        <f t="shared" si="54"/>
        <v>8.8391699999999975</v>
      </c>
      <c r="O38" s="11">
        <f t="shared" si="55"/>
        <v>55.274289600000003</v>
      </c>
      <c r="P38" s="11">
        <f t="shared" si="56"/>
        <v>2.6038045833333325</v>
      </c>
      <c r="Q38" s="11">
        <f t="shared" si="57"/>
        <v>17.275452216666672</v>
      </c>
      <c r="R38" s="11">
        <f t="shared" si="58"/>
        <v>3.8828962499999999</v>
      </c>
      <c r="S38" s="11">
        <f t="shared" si="59"/>
        <v>7.0920453500000011</v>
      </c>
      <c r="T38" s="11">
        <f t="shared" si="60"/>
        <v>1.8746666666666665</v>
      </c>
      <c r="U38" s="11">
        <f t="shared" si="61"/>
        <v>2.9561333333333328</v>
      </c>
      <c r="V38" s="11">
        <f t="shared" si="62"/>
        <v>2.7449949999999999</v>
      </c>
      <c r="W38" s="11">
        <f t="shared" si="63"/>
        <v>4.2750410000000016</v>
      </c>
      <c r="X38" s="21"/>
      <c r="Y38" s="16">
        <f t="shared" si="73"/>
        <v>0.88119000000000003</v>
      </c>
      <c r="Z38" s="17">
        <f t="shared" si="64"/>
        <v>3.8860199999999998</v>
      </c>
      <c r="AA38" s="16">
        <f t="shared" si="65"/>
        <v>0.35236000000000001</v>
      </c>
      <c r="AB38" s="17">
        <f t="shared" si="66"/>
        <v>1.2427299999999999</v>
      </c>
      <c r="AC38" s="16">
        <f t="shared" si="67"/>
        <v>2.5447600000000001</v>
      </c>
      <c r="AD38" s="17">
        <f t="shared" si="68"/>
        <v>9.0334099999999999</v>
      </c>
      <c r="AE38" s="16">
        <f t="shared" si="69"/>
        <v>0.11958000000000001</v>
      </c>
      <c r="AF38" s="17">
        <f t="shared" si="70"/>
        <v>0.72131999999999996</v>
      </c>
      <c r="AG38" s="16">
        <f t="shared" si="71"/>
        <v>1.03972</v>
      </c>
      <c r="AH38" s="17">
        <f t="shared" si="72"/>
        <v>2.2956500000000002</v>
      </c>
      <c r="AI38" s="18">
        <f t="shared" si="7"/>
        <v>2.6643400000000002</v>
      </c>
      <c r="AJ38" s="18">
        <f t="shared" si="8"/>
        <v>9.7547300000000003</v>
      </c>
    </row>
    <row r="39" spans="1:36" x14ac:dyDescent="0.2">
      <c r="A39" s="21" t="s">
        <v>3</v>
      </c>
      <c r="B39" s="14">
        <v>2011</v>
      </c>
      <c r="C39" s="15">
        <v>9.9081752173913031</v>
      </c>
      <c r="D39" s="15">
        <v>53.129895652173921</v>
      </c>
      <c r="E39" s="15">
        <v>3.6808608695652176</v>
      </c>
      <c r="F39" s="15">
        <v>13.206361304347828</v>
      </c>
      <c r="G39" s="15">
        <v>3.3135039130434789</v>
      </c>
      <c r="H39" s="15">
        <v>9.6228721739130432</v>
      </c>
      <c r="I39" s="15">
        <v>1.6273043478260871</v>
      </c>
      <c r="J39" s="15">
        <v>3.9417391304347826</v>
      </c>
      <c r="K39" s="15">
        <v>4.0391452173913054</v>
      </c>
      <c r="L39" s="15">
        <v>6.9547252173913048</v>
      </c>
      <c r="M39" s="14">
        <v>2011</v>
      </c>
      <c r="N39" s="11">
        <f t="shared" si="54"/>
        <v>9.9081752173913031</v>
      </c>
      <c r="O39" s="11">
        <f t="shared" si="55"/>
        <v>43.221720434782618</v>
      </c>
      <c r="P39" s="11">
        <f t="shared" si="56"/>
        <v>3.6808608695652176</v>
      </c>
      <c r="Q39" s="11">
        <f t="shared" si="57"/>
        <v>9.5255004347826109</v>
      </c>
      <c r="R39" s="11">
        <f t="shared" si="58"/>
        <v>3.3135039130434789</v>
      </c>
      <c r="S39" s="11">
        <f t="shared" si="59"/>
        <v>6.3093682608695643</v>
      </c>
      <c r="T39" s="11">
        <f t="shared" si="60"/>
        <v>1.6273043478260871</v>
      </c>
      <c r="U39" s="11">
        <f t="shared" si="61"/>
        <v>2.3144347826086955</v>
      </c>
      <c r="V39" s="11">
        <f t="shared" si="62"/>
        <v>4.0391452173913054</v>
      </c>
      <c r="W39" s="11">
        <f t="shared" si="63"/>
        <v>2.9155799999999994</v>
      </c>
      <c r="X39" s="21"/>
      <c r="Y39" s="16">
        <f t="shared" si="73"/>
        <v>0.88119000000000003</v>
      </c>
      <c r="Z39" s="17">
        <f t="shared" si="64"/>
        <v>3.8860199999999998</v>
      </c>
      <c r="AA39" s="16">
        <f t="shared" si="65"/>
        <v>0.35236000000000001</v>
      </c>
      <c r="AB39" s="17">
        <f t="shared" si="66"/>
        <v>1.2427299999999999</v>
      </c>
      <c r="AC39" s="16">
        <f t="shared" si="67"/>
        <v>2.5447600000000001</v>
      </c>
      <c r="AD39" s="17">
        <f t="shared" si="68"/>
        <v>9.0334099999999999</v>
      </c>
      <c r="AE39" s="16">
        <f t="shared" si="69"/>
        <v>0.11958000000000001</v>
      </c>
      <c r="AF39" s="17">
        <f t="shared" si="70"/>
        <v>0.72131999999999996</v>
      </c>
      <c r="AG39" s="16">
        <f t="shared" si="71"/>
        <v>1.03972</v>
      </c>
      <c r="AH39" s="17">
        <f t="shared" si="72"/>
        <v>2.2956500000000002</v>
      </c>
      <c r="AI39" s="18">
        <f t="shared" si="7"/>
        <v>2.6643400000000002</v>
      </c>
      <c r="AJ39" s="18">
        <f t="shared" si="8"/>
        <v>9.7547300000000003</v>
      </c>
    </row>
    <row r="40" spans="1:36" x14ac:dyDescent="0.2">
      <c r="A40" s="21" t="s">
        <v>3</v>
      </c>
      <c r="B40" s="14">
        <v>2012</v>
      </c>
      <c r="C40" s="15">
        <v>8.4524269565217427</v>
      </c>
      <c r="D40" s="15">
        <v>38.00200791666667</v>
      </c>
      <c r="E40" s="15">
        <v>2.9757300000000004</v>
      </c>
      <c r="F40" s="15">
        <v>14.73691125</v>
      </c>
      <c r="G40" s="15">
        <v>3.3331339130434783</v>
      </c>
      <c r="H40" s="15">
        <v>9.2021816666666663</v>
      </c>
      <c r="I40" s="15">
        <v>1.3941739130434783</v>
      </c>
      <c r="J40" s="15">
        <v>4.0501250000000004</v>
      </c>
      <c r="K40" s="15">
        <v>3.317637391304348</v>
      </c>
      <c r="L40" s="15">
        <v>4.4206124999999998</v>
      </c>
      <c r="M40" s="14">
        <v>2012</v>
      </c>
      <c r="N40" s="11">
        <f t="shared" si="54"/>
        <v>8.4524269565217427</v>
      </c>
      <c r="O40" s="11">
        <f t="shared" si="55"/>
        <v>29.54958096014493</v>
      </c>
      <c r="P40" s="11">
        <f t="shared" si="56"/>
        <v>2.9757300000000004</v>
      </c>
      <c r="Q40" s="11">
        <f t="shared" si="57"/>
        <v>11.76118125</v>
      </c>
      <c r="R40" s="11">
        <f t="shared" si="58"/>
        <v>3.3331339130434783</v>
      </c>
      <c r="S40" s="11">
        <f t="shared" si="59"/>
        <v>5.869047753623188</v>
      </c>
      <c r="T40" s="11">
        <f t="shared" si="60"/>
        <v>1.3941739130434783</v>
      </c>
      <c r="U40" s="11">
        <f t="shared" si="61"/>
        <v>2.6559510869565219</v>
      </c>
      <c r="V40" s="11">
        <f t="shared" si="62"/>
        <v>3.317637391304348</v>
      </c>
      <c r="W40" s="11">
        <f t="shared" si="63"/>
        <v>1.1029751086956519</v>
      </c>
      <c r="X40" s="21"/>
      <c r="Y40" s="16">
        <f t="shared" si="73"/>
        <v>0.88119000000000003</v>
      </c>
      <c r="Z40" s="17">
        <f t="shared" si="64"/>
        <v>3.8860199999999998</v>
      </c>
      <c r="AA40" s="16">
        <f t="shared" si="65"/>
        <v>0.35236000000000001</v>
      </c>
      <c r="AB40" s="17">
        <f t="shared" si="66"/>
        <v>1.2427299999999999</v>
      </c>
      <c r="AC40" s="16">
        <f t="shared" si="67"/>
        <v>2.5447600000000001</v>
      </c>
      <c r="AD40" s="17">
        <f t="shared" si="68"/>
        <v>9.0334099999999999</v>
      </c>
      <c r="AE40" s="16">
        <f t="shared" si="69"/>
        <v>0.11958000000000001</v>
      </c>
      <c r="AF40" s="17">
        <f t="shared" si="70"/>
        <v>0.72131999999999996</v>
      </c>
      <c r="AG40" s="16">
        <f t="shared" si="71"/>
        <v>1.03972</v>
      </c>
      <c r="AH40" s="17">
        <f t="shared" si="72"/>
        <v>2.2956500000000002</v>
      </c>
      <c r="AI40" s="18">
        <f t="shared" si="7"/>
        <v>2.6643400000000002</v>
      </c>
      <c r="AJ40" s="18">
        <f t="shared" si="8"/>
        <v>9.7547300000000003</v>
      </c>
    </row>
    <row r="41" spans="1:36" x14ac:dyDescent="0.2">
      <c r="A41" s="21" t="s">
        <v>3</v>
      </c>
      <c r="B41" s="14">
        <v>2013</v>
      </c>
      <c r="C41" s="15">
        <v>8.5972254545454554</v>
      </c>
      <c r="D41" s="15">
        <v>33.808626956521742</v>
      </c>
      <c r="E41" s="15">
        <v>2.8276254545454544</v>
      </c>
      <c r="F41" s="15">
        <v>16.03394391304348</v>
      </c>
      <c r="G41" s="15">
        <v>3.6730336363636358</v>
      </c>
      <c r="H41" s="15">
        <v>7.0514656521739116</v>
      </c>
      <c r="I41" s="15">
        <v>1.5700454545454547</v>
      </c>
      <c r="J41" s="15">
        <v>3.5415652173913039</v>
      </c>
      <c r="K41" s="15">
        <v>2.5344000000000002</v>
      </c>
      <c r="L41" s="15">
        <v>3.087685652173914</v>
      </c>
      <c r="M41" s="14">
        <v>2013</v>
      </c>
      <c r="N41" s="11">
        <f t="shared" si="54"/>
        <v>8.5972254545454554</v>
      </c>
      <c r="O41" s="11">
        <f t="shared" si="55"/>
        <v>25.211401501976287</v>
      </c>
      <c r="P41" s="11">
        <f t="shared" si="56"/>
        <v>2.8276254545454544</v>
      </c>
      <c r="Q41" s="11">
        <f t="shared" si="57"/>
        <v>13.206318458498025</v>
      </c>
      <c r="R41" s="11">
        <f t="shared" si="58"/>
        <v>3.6730336363636358</v>
      </c>
      <c r="S41" s="11">
        <f t="shared" si="59"/>
        <v>3.3784320158102759</v>
      </c>
      <c r="T41" s="11">
        <f t="shared" si="60"/>
        <v>1.5700454545454547</v>
      </c>
      <c r="U41" s="11">
        <f t="shared" si="61"/>
        <v>1.9715197628458492</v>
      </c>
      <c r="V41" s="11">
        <f t="shared" si="62"/>
        <v>2.5344000000000002</v>
      </c>
      <c r="W41" s="11">
        <f t="shared" si="63"/>
        <v>0.55328565217391379</v>
      </c>
      <c r="X41" s="21"/>
      <c r="Y41" s="16">
        <f t="shared" si="73"/>
        <v>0.88119000000000003</v>
      </c>
      <c r="Z41" s="17">
        <f t="shared" si="64"/>
        <v>3.8860199999999998</v>
      </c>
      <c r="AA41" s="16">
        <f t="shared" si="65"/>
        <v>0.35236000000000001</v>
      </c>
      <c r="AB41" s="17">
        <f t="shared" si="66"/>
        <v>1.2427299999999999</v>
      </c>
      <c r="AC41" s="16">
        <f t="shared" si="67"/>
        <v>2.5447600000000001</v>
      </c>
      <c r="AD41" s="17">
        <f t="shared" si="68"/>
        <v>9.0334099999999999</v>
      </c>
      <c r="AE41" s="16">
        <f t="shared" si="69"/>
        <v>0.11958000000000001</v>
      </c>
      <c r="AF41" s="17">
        <f t="shared" si="70"/>
        <v>0.72131999999999996</v>
      </c>
      <c r="AG41" s="16">
        <f t="shared" si="71"/>
        <v>1.03972</v>
      </c>
      <c r="AH41" s="17">
        <f t="shared" si="72"/>
        <v>2.2956500000000002</v>
      </c>
      <c r="AI41" s="18">
        <f t="shared" si="7"/>
        <v>2.6643400000000002</v>
      </c>
      <c r="AJ41" s="18">
        <f t="shared" si="8"/>
        <v>9.7547300000000003</v>
      </c>
    </row>
    <row r="42" spans="1:36" x14ac:dyDescent="0.2">
      <c r="A42" s="21" t="s">
        <v>3</v>
      </c>
      <c r="B42" s="14">
        <v>2014</v>
      </c>
      <c r="C42" s="15">
        <v>8.0832609090909102</v>
      </c>
      <c r="D42" s="15">
        <v>37.565744782608689</v>
      </c>
      <c r="E42" s="15">
        <v>2.5614099999999995</v>
      </c>
      <c r="F42" s="15">
        <v>29.05150260869565</v>
      </c>
      <c r="G42" s="15">
        <v>4.52439318181818</v>
      </c>
      <c r="H42" s="15">
        <v>10.804231304347825</v>
      </c>
      <c r="I42" s="15">
        <v>1.2380909090909091</v>
      </c>
      <c r="J42" s="15">
        <v>4.4723043478260873</v>
      </c>
      <c r="K42" s="15">
        <v>2.7491290909090904</v>
      </c>
      <c r="L42" s="15">
        <v>4.8486182608695643</v>
      </c>
      <c r="M42" s="14">
        <v>2014</v>
      </c>
      <c r="N42" s="11">
        <f t="shared" si="54"/>
        <v>8.0832609090909102</v>
      </c>
      <c r="O42" s="11">
        <f t="shared" si="55"/>
        <v>29.482483873517779</v>
      </c>
      <c r="P42" s="11">
        <f t="shared" si="56"/>
        <v>2.5614099999999995</v>
      </c>
      <c r="Q42" s="11">
        <f t="shared" si="57"/>
        <v>26.490092608695651</v>
      </c>
      <c r="R42" s="11">
        <f t="shared" si="58"/>
        <v>4.52439318181818</v>
      </c>
      <c r="S42" s="11">
        <f t="shared" si="59"/>
        <v>6.2798381225296449</v>
      </c>
      <c r="T42" s="11">
        <f t="shared" si="60"/>
        <v>1.2380909090909091</v>
      </c>
      <c r="U42" s="11">
        <f t="shared" si="61"/>
        <v>3.2342134387351784</v>
      </c>
      <c r="V42" s="11">
        <f t="shared" si="62"/>
        <v>2.7491290909090904</v>
      </c>
      <c r="W42" s="11">
        <f t="shared" si="63"/>
        <v>2.0994891699604739</v>
      </c>
      <c r="X42" s="21"/>
      <c r="Y42" s="16">
        <f t="shared" si="73"/>
        <v>0.88119000000000003</v>
      </c>
      <c r="Z42" s="17">
        <f t="shared" si="64"/>
        <v>3.8860199999999998</v>
      </c>
      <c r="AA42" s="16">
        <f t="shared" si="65"/>
        <v>0.35236000000000001</v>
      </c>
      <c r="AB42" s="17">
        <f t="shared" si="66"/>
        <v>1.2427299999999999</v>
      </c>
      <c r="AC42" s="16">
        <f t="shared" si="67"/>
        <v>2.5447600000000001</v>
      </c>
      <c r="AD42" s="17">
        <f t="shared" si="68"/>
        <v>9.0334099999999999</v>
      </c>
      <c r="AE42" s="16">
        <f t="shared" si="69"/>
        <v>0.11958000000000001</v>
      </c>
      <c r="AF42" s="17">
        <f t="shared" si="70"/>
        <v>0.72131999999999996</v>
      </c>
      <c r="AG42" s="16">
        <f t="shared" si="71"/>
        <v>1.03972</v>
      </c>
      <c r="AH42" s="17">
        <f t="shared" si="72"/>
        <v>2.2956500000000002</v>
      </c>
      <c r="AI42" s="18">
        <f t="shared" si="7"/>
        <v>2.6643400000000002</v>
      </c>
      <c r="AJ42" s="18">
        <f t="shared" si="8"/>
        <v>9.7547300000000003</v>
      </c>
    </row>
    <row r="43" spans="1:36" x14ac:dyDescent="0.2">
      <c r="A43" s="21" t="s">
        <v>3</v>
      </c>
      <c r="B43" s="14">
        <v>2015</v>
      </c>
      <c r="C43" s="15">
        <v>6.245348260869565</v>
      </c>
      <c r="D43" s="15">
        <v>29.78932958333333</v>
      </c>
      <c r="E43" s="15">
        <v>2.6372295652173916</v>
      </c>
      <c r="F43" s="15">
        <v>18.724140000000002</v>
      </c>
      <c r="G43" s="15">
        <v>3.6757804347826091</v>
      </c>
      <c r="H43" s="15">
        <v>11.391667499999999</v>
      </c>
      <c r="I43" s="15">
        <v>1.1527260869565217</v>
      </c>
      <c r="J43" s="15">
        <v>4.0414041666666671</v>
      </c>
      <c r="K43" s="15">
        <v>3.5152708695652173</v>
      </c>
      <c r="L43" s="15">
        <v>4.7592291666666666</v>
      </c>
      <c r="M43" s="14">
        <v>2015</v>
      </c>
      <c r="N43" s="11">
        <f t="shared" si="54"/>
        <v>6.245348260869565</v>
      </c>
      <c r="O43" s="11">
        <f t="shared" si="55"/>
        <v>23.543981322463765</v>
      </c>
      <c r="P43" s="11">
        <f t="shared" si="56"/>
        <v>2.6372295652173916</v>
      </c>
      <c r="Q43" s="11">
        <f t="shared" si="57"/>
        <v>16.08691043478261</v>
      </c>
      <c r="R43" s="11">
        <f t="shared" si="58"/>
        <v>3.6757804347826091</v>
      </c>
      <c r="S43" s="11">
        <f t="shared" si="59"/>
        <v>7.7158870652173892</v>
      </c>
      <c r="T43" s="11">
        <f t="shared" si="60"/>
        <v>1.1527260869565217</v>
      </c>
      <c r="U43" s="11">
        <f t="shared" si="61"/>
        <v>2.8886780797101457</v>
      </c>
      <c r="V43" s="11">
        <f t="shared" si="62"/>
        <v>3.5152708695652173</v>
      </c>
      <c r="W43" s="11">
        <f t="shared" si="63"/>
        <v>1.2439582971014493</v>
      </c>
      <c r="X43" s="21"/>
      <c r="Y43" s="16">
        <f t="shared" si="73"/>
        <v>0.88119000000000003</v>
      </c>
      <c r="Z43" s="17">
        <f t="shared" si="64"/>
        <v>3.8860199999999998</v>
      </c>
      <c r="AA43" s="16">
        <f t="shared" si="65"/>
        <v>0.35236000000000001</v>
      </c>
      <c r="AB43" s="17">
        <f t="shared" si="66"/>
        <v>1.2427299999999999</v>
      </c>
      <c r="AC43" s="16">
        <f t="shared" si="67"/>
        <v>2.5447600000000001</v>
      </c>
      <c r="AD43" s="17">
        <f t="shared" si="68"/>
        <v>9.0334099999999999</v>
      </c>
      <c r="AE43" s="16">
        <f t="shared" si="69"/>
        <v>0.11958000000000001</v>
      </c>
      <c r="AF43" s="17">
        <f t="shared" si="70"/>
        <v>0.72131999999999996</v>
      </c>
      <c r="AG43" s="16">
        <f t="shared" si="71"/>
        <v>1.03972</v>
      </c>
      <c r="AH43" s="17">
        <f t="shared" si="72"/>
        <v>2.2956500000000002</v>
      </c>
      <c r="AI43" s="18">
        <f t="shared" si="7"/>
        <v>2.6643400000000002</v>
      </c>
      <c r="AJ43" s="18">
        <f t="shared" si="8"/>
        <v>9.7547300000000003</v>
      </c>
    </row>
    <row r="44" spans="1:36" x14ac:dyDescent="0.2">
      <c r="A44" s="21" t="s">
        <v>3</v>
      </c>
      <c r="B44" s="14">
        <v>2016</v>
      </c>
      <c r="C44" s="15">
        <v>6.3094360869565218</v>
      </c>
      <c r="D44" s="15">
        <v>19.905109166666673</v>
      </c>
      <c r="E44" s="15">
        <v>2.2465752173913045</v>
      </c>
      <c r="F44" s="15">
        <v>19.713479166666669</v>
      </c>
      <c r="G44" s="15">
        <v>2.9277291304347828</v>
      </c>
      <c r="H44" s="15">
        <v>7.9937120833333344</v>
      </c>
      <c r="I44" s="15">
        <v>0.89048695652173915</v>
      </c>
      <c r="J44" s="15">
        <v>3.7230083333333339</v>
      </c>
      <c r="K44" s="15">
        <v>4.6520517391304352</v>
      </c>
      <c r="L44" s="15">
        <v>5.8627475000000002</v>
      </c>
      <c r="M44" s="14">
        <v>2016</v>
      </c>
      <c r="N44" s="11">
        <f t="shared" si="54"/>
        <v>6.3094360869565218</v>
      </c>
      <c r="O44" s="11">
        <f t="shared" si="55"/>
        <v>13.595673079710151</v>
      </c>
      <c r="P44" s="11">
        <f t="shared" si="56"/>
        <v>2.2465752173913045</v>
      </c>
      <c r="Q44" s="11">
        <f t="shared" si="57"/>
        <v>17.466903949275366</v>
      </c>
      <c r="R44" s="11">
        <f t="shared" si="58"/>
        <v>2.9277291304347828</v>
      </c>
      <c r="S44" s="11">
        <f t="shared" si="59"/>
        <v>5.0659829528985512</v>
      </c>
      <c r="T44" s="11">
        <f t="shared" si="60"/>
        <v>0.89048695652173915</v>
      </c>
      <c r="U44" s="11">
        <f t="shared" si="61"/>
        <v>2.8325213768115947</v>
      </c>
      <c r="V44" s="11">
        <f t="shared" si="62"/>
        <v>4.6520517391304352</v>
      </c>
      <c r="W44" s="11">
        <f t="shared" si="63"/>
        <v>1.210695760869565</v>
      </c>
      <c r="X44" s="21"/>
      <c r="Y44" s="16">
        <f t="shared" si="73"/>
        <v>0.88119000000000003</v>
      </c>
      <c r="Z44" s="17">
        <f t="shared" si="64"/>
        <v>3.8860199999999998</v>
      </c>
      <c r="AA44" s="16">
        <f t="shared" si="65"/>
        <v>0.35236000000000001</v>
      </c>
      <c r="AB44" s="17">
        <f t="shared" si="66"/>
        <v>1.2427299999999999</v>
      </c>
      <c r="AC44" s="16">
        <f t="shared" si="67"/>
        <v>2.5447600000000001</v>
      </c>
      <c r="AD44" s="17">
        <f t="shared" si="68"/>
        <v>9.0334099999999999</v>
      </c>
      <c r="AE44" s="16">
        <f t="shared" si="69"/>
        <v>0.11958000000000001</v>
      </c>
      <c r="AF44" s="17">
        <f t="shared" si="70"/>
        <v>0.72131999999999996</v>
      </c>
      <c r="AG44" s="16">
        <f t="shared" si="71"/>
        <v>1.03972</v>
      </c>
      <c r="AH44" s="17">
        <f t="shared" si="72"/>
        <v>2.2956500000000002</v>
      </c>
      <c r="AI44" s="18">
        <f t="shared" ref="AI44" si="74">AC44+AE44</f>
        <v>2.6643400000000002</v>
      </c>
      <c r="AJ44" s="18">
        <f t="shared" ref="AJ44" si="75">AD44+AF44</f>
        <v>9.7547300000000003</v>
      </c>
    </row>
    <row r="45" spans="1:36" x14ac:dyDescent="0.2">
      <c r="A45" s="21" t="s">
        <v>3</v>
      </c>
      <c r="B45" s="14">
        <v>2017</v>
      </c>
      <c r="C45" s="15">
        <v>6.3476327272727282</v>
      </c>
      <c r="D45" s="15">
        <v>16.737980434782607</v>
      </c>
      <c r="E45" s="15">
        <v>2.501870909090909</v>
      </c>
      <c r="F45" s="15">
        <v>15.430581739130435</v>
      </c>
      <c r="G45" s="15">
        <v>4.1127640909090912</v>
      </c>
      <c r="H45" s="15">
        <v>8.8659239130434795</v>
      </c>
      <c r="I45" s="15">
        <v>1.3471636363636366</v>
      </c>
      <c r="J45" s="15">
        <v>3.5555173913043485</v>
      </c>
      <c r="K45" s="15">
        <v>3.2181336363636359</v>
      </c>
      <c r="L45" s="15">
        <v>5.2505330434782618</v>
      </c>
      <c r="M45" s="14">
        <v>2017</v>
      </c>
      <c r="N45" s="11">
        <f t="shared" si="54"/>
        <v>6.3476327272727282</v>
      </c>
      <c r="O45" s="11">
        <f t="shared" si="55"/>
        <v>10.390347707509878</v>
      </c>
      <c r="P45" s="11">
        <f t="shared" si="56"/>
        <v>2.501870909090909</v>
      </c>
      <c r="Q45" s="11">
        <f t="shared" si="57"/>
        <v>12.928710830039526</v>
      </c>
      <c r="R45" s="11">
        <f t="shared" si="58"/>
        <v>4.1127640909090912</v>
      </c>
      <c r="S45" s="11">
        <f t="shared" si="59"/>
        <v>4.7531598221343883</v>
      </c>
      <c r="T45" s="11">
        <f t="shared" si="60"/>
        <v>1.3471636363636366</v>
      </c>
      <c r="U45" s="11">
        <f t="shared" si="61"/>
        <v>2.208353754940712</v>
      </c>
      <c r="V45" s="11">
        <f t="shared" si="62"/>
        <v>3.2181336363636359</v>
      </c>
      <c r="W45" s="11">
        <f t="shared" si="63"/>
        <v>2.0323994071146259</v>
      </c>
      <c r="X45" s="21"/>
      <c r="Y45" s="16">
        <f t="shared" si="73"/>
        <v>0.88119000000000003</v>
      </c>
      <c r="Z45" s="17">
        <f t="shared" si="64"/>
        <v>3.8860199999999998</v>
      </c>
      <c r="AA45" s="16">
        <f t="shared" si="65"/>
        <v>0.35236000000000001</v>
      </c>
      <c r="AB45" s="17">
        <f t="shared" si="66"/>
        <v>1.2427299999999999</v>
      </c>
      <c r="AC45" s="16">
        <f t="shared" si="67"/>
        <v>2.5447600000000001</v>
      </c>
      <c r="AD45" s="17">
        <f t="shared" si="68"/>
        <v>9.0334099999999999</v>
      </c>
      <c r="AE45" s="16">
        <f t="shared" si="69"/>
        <v>0.11958000000000001</v>
      </c>
      <c r="AF45" s="17">
        <f t="shared" si="70"/>
        <v>0.72131999999999996</v>
      </c>
      <c r="AG45" s="16">
        <f t="shared" si="71"/>
        <v>1.03972</v>
      </c>
      <c r="AH45" s="17">
        <f t="shared" si="72"/>
        <v>2.2956500000000002</v>
      </c>
      <c r="AI45" s="18">
        <f t="shared" ref="AI45:AI53" si="76">AC45+AE45</f>
        <v>2.6643400000000002</v>
      </c>
      <c r="AJ45" s="18">
        <f t="shared" ref="AJ45:AJ53" si="77">AD45+AF45</f>
        <v>9.7547300000000003</v>
      </c>
    </row>
    <row r="46" spans="1:36" x14ac:dyDescent="0.2">
      <c r="A46" s="21" t="s">
        <v>3</v>
      </c>
      <c r="B46" s="14">
        <v>2018</v>
      </c>
      <c r="C46" s="15">
        <v>5.9054636842105248</v>
      </c>
      <c r="D46" s="15">
        <v>15.784597500000004</v>
      </c>
      <c r="E46" s="15">
        <v>2.55612947368421</v>
      </c>
      <c r="F46" s="15">
        <v>15.954438999999999</v>
      </c>
      <c r="G46" s="15">
        <v>2.7822894736842105</v>
      </c>
      <c r="H46" s="15">
        <v>6.1790904999999992</v>
      </c>
      <c r="I46" s="15">
        <v>1.2533736842105261</v>
      </c>
      <c r="J46" s="15">
        <v>3.04162</v>
      </c>
      <c r="K46" s="15">
        <v>3.0265794736842104</v>
      </c>
      <c r="L46" s="15">
        <v>3.7680140000000009</v>
      </c>
      <c r="M46" s="14">
        <v>2018</v>
      </c>
      <c r="N46" s="11">
        <f t="shared" ref="N46:N52" si="78">C46</f>
        <v>5.9054636842105248</v>
      </c>
      <c r="O46" s="11">
        <f t="shared" ref="O46:O52" si="79">ABS(D46-C46)</f>
        <v>9.8791338157894799</v>
      </c>
      <c r="P46" s="11">
        <f t="shared" ref="P46:P52" si="80">E46</f>
        <v>2.55612947368421</v>
      </c>
      <c r="Q46" s="11">
        <f t="shared" ref="Q46:Q52" si="81">ABS(F46-E46)</f>
        <v>13.398309526315789</v>
      </c>
      <c r="R46" s="11">
        <f t="shared" ref="R46:R52" si="82">G46</f>
        <v>2.7822894736842105</v>
      </c>
      <c r="S46" s="11">
        <f t="shared" ref="S46:S52" si="83">ABS(H46-G46)</f>
        <v>3.3968010263157886</v>
      </c>
      <c r="T46" s="11">
        <f t="shared" ref="T46:T52" si="84">I46</f>
        <v>1.2533736842105261</v>
      </c>
      <c r="U46" s="11">
        <f t="shared" ref="U46:U52" si="85">ABS(J46-I46)</f>
        <v>1.7882463157894739</v>
      </c>
      <c r="V46" s="11">
        <f t="shared" ref="V46:V52" si="86">K46</f>
        <v>3.0265794736842104</v>
      </c>
      <c r="W46" s="11">
        <f t="shared" ref="W46:W52" si="87">ABS(L46-K46)</f>
        <v>0.74143452631579043</v>
      </c>
      <c r="X46" s="21"/>
      <c r="Y46" s="16">
        <f t="shared" si="73"/>
        <v>0.88119000000000003</v>
      </c>
      <c r="Z46" s="17">
        <f t="shared" si="64"/>
        <v>3.8860199999999998</v>
      </c>
      <c r="AA46" s="16">
        <f t="shared" si="65"/>
        <v>0.35236000000000001</v>
      </c>
      <c r="AB46" s="17">
        <f t="shared" si="66"/>
        <v>1.2427299999999999</v>
      </c>
      <c r="AC46" s="16">
        <f t="shared" si="67"/>
        <v>2.5447600000000001</v>
      </c>
      <c r="AD46" s="17">
        <f t="shared" si="68"/>
        <v>9.0334099999999999</v>
      </c>
      <c r="AE46" s="16">
        <f t="shared" si="69"/>
        <v>0.11958000000000001</v>
      </c>
      <c r="AF46" s="17">
        <f t="shared" si="70"/>
        <v>0.72131999999999996</v>
      </c>
      <c r="AG46" s="16">
        <f t="shared" si="71"/>
        <v>1.03972</v>
      </c>
      <c r="AH46" s="17">
        <f t="shared" si="72"/>
        <v>2.2956500000000002</v>
      </c>
      <c r="AI46" s="18">
        <f t="shared" ref="AI46:AI52" si="88">AC46+AE46</f>
        <v>2.6643400000000002</v>
      </c>
      <c r="AJ46" s="18">
        <f t="shared" ref="AJ46:AJ52" si="89">AD46+AF46</f>
        <v>9.7547300000000003</v>
      </c>
    </row>
    <row r="47" spans="1:36" x14ac:dyDescent="0.2">
      <c r="A47" s="21" t="s">
        <v>3</v>
      </c>
      <c r="B47" s="14">
        <v>2019</v>
      </c>
      <c r="C47" s="15">
        <v>4.4244152631578944</v>
      </c>
      <c r="D47" s="15">
        <v>14.592082</v>
      </c>
      <c r="E47" s="15">
        <v>2.4699299999999997</v>
      </c>
      <c r="F47" s="15">
        <v>19.693899500000001</v>
      </c>
      <c r="G47" s="15">
        <v>2.8084199999999999</v>
      </c>
      <c r="H47" s="15">
        <v>6.7020295000000001</v>
      </c>
      <c r="I47" s="15">
        <v>1.3795210526315786</v>
      </c>
      <c r="J47" s="15">
        <v>3.4652999999999992</v>
      </c>
      <c r="K47" s="15">
        <v>1.4057942105263157</v>
      </c>
      <c r="L47" s="15">
        <v>2.0892925</v>
      </c>
      <c r="M47" s="14">
        <v>2019</v>
      </c>
      <c r="N47" s="11">
        <f t="shared" si="78"/>
        <v>4.4244152631578944</v>
      </c>
      <c r="O47" s="11">
        <f t="shared" si="79"/>
        <v>10.167666736842104</v>
      </c>
      <c r="P47" s="11">
        <f t="shared" si="80"/>
        <v>2.4699299999999997</v>
      </c>
      <c r="Q47" s="11">
        <f t="shared" si="81"/>
        <v>17.223969500000003</v>
      </c>
      <c r="R47" s="11">
        <f t="shared" si="82"/>
        <v>2.8084199999999999</v>
      </c>
      <c r="S47" s="11">
        <f t="shared" si="83"/>
        <v>3.8936095000000002</v>
      </c>
      <c r="T47" s="11">
        <f t="shared" si="84"/>
        <v>1.3795210526315786</v>
      </c>
      <c r="U47" s="11">
        <f t="shared" si="85"/>
        <v>2.0857789473684205</v>
      </c>
      <c r="V47" s="11">
        <f t="shared" si="86"/>
        <v>1.4057942105263157</v>
      </c>
      <c r="W47" s="11">
        <f t="shared" si="87"/>
        <v>0.6834982894736843</v>
      </c>
      <c r="X47" s="21"/>
      <c r="Y47" s="16">
        <f t="shared" si="73"/>
        <v>0.88119000000000003</v>
      </c>
      <c r="Z47" s="17">
        <f t="shared" si="64"/>
        <v>3.8860199999999998</v>
      </c>
      <c r="AA47" s="16">
        <f t="shared" si="65"/>
        <v>0.35236000000000001</v>
      </c>
      <c r="AB47" s="17">
        <f t="shared" si="66"/>
        <v>1.2427299999999999</v>
      </c>
      <c r="AC47" s="16">
        <f t="shared" si="67"/>
        <v>2.5447600000000001</v>
      </c>
      <c r="AD47" s="17">
        <f t="shared" si="68"/>
        <v>9.0334099999999999</v>
      </c>
      <c r="AE47" s="16">
        <f t="shared" si="69"/>
        <v>0.11958000000000001</v>
      </c>
      <c r="AF47" s="17">
        <f t="shared" si="70"/>
        <v>0.72131999999999996</v>
      </c>
      <c r="AG47" s="16">
        <f t="shared" si="71"/>
        <v>1.03972</v>
      </c>
      <c r="AH47" s="17">
        <f t="shared" si="72"/>
        <v>2.2956500000000002</v>
      </c>
      <c r="AI47" s="18">
        <f t="shared" si="88"/>
        <v>2.6643400000000002</v>
      </c>
      <c r="AJ47" s="18">
        <f t="shared" si="89"/>
        <v>9.7547300000000003</v>
      </c>
    </row>
    <row r="48" spans="1:36" x14ac:dyDescent="0.2">
      <c r="A48" s="21" t="s">
        <v>3</v>
      </c>
      <c r="B48" s="14">
        <v>2020</v>
      </c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4">
        <v>2020</v>
      </c>
      <c r="N48" s="11">
        <f t="shared" ref="N48" si="90">C48</f>
        <v>0</v>
      </c>
      <c r="O48" s="11">
        <f t="shared" ref="O48" si="91">ABS(D48-C48)</f>
        <v>0</v>
      </c>
      <c r="P48" s="11">
        <f t="shared" ref="P48" si="92">E48</f>
        <v>0</v>
      </c>
      <c r="Q48" s="11">
        <f t="shared" ref="Q48" si="93">ABS(F48-E48)</f>
        <v>0</v>
      </c>
      <c r="R48" s="11">
        <f t="shared" ref="R48" si="94">G48</f>
        <v>0</v>
      </c>
      <c r="S48" s="11">
        <f t="shared" ref="S48" si="95">ABS(H48-G48)</f>
        <v>0</v>
      </c>
      <c r="T48" s="11">
        <f t="shared" ref="T48" si="96">I48</f>
        <v>0</v>
      </c>
      <c r="U48" s="11">
        <f t="shared" ref="U48" si="97">ABS(J48-I48)</f>
        <v>0</v>
      </c>
      <c r="V48" s="11">
        <f t="shared" ref="V48" si="98">K48</f>
        <v>0</v>
      </c>
      <c r="W48" s="11">
        <f t="shared" ref="W48" si="99">ABS(L48-K48)</f>
        <v>0</v>
      </c>
      <c r="X48" s="21"/>
      <c r="Y48" s="16">
        <f t="shared" si="73"/>
        <v>0.88119000000000003</v>
      </c>
      <c r="Z48" s="17">
        <f t="shared" si="64"/>
        <v>3.8860199999999998</v>
      </c>
      <c r="AA48" s="16">
        <f t="shared" si="65"/>
        <v>0.35236000000000001</v>
      </c>
      <c r="AB48" s="17">
        <f t="shared" si="66"/>
        <v>1.2427299999999999</v>
      </c>
      <c r="AC48" s="16">
        <f t="shared" si="67"/>
        <v>2.5447600000000001</v>
      </c>
      <c r="AD48" s="17">
        <f t="shared" si="68"/>
        <v>9.0334099999999999</v>
      </c>
      <c r="AE48" s="16">
        <f t="shared" si="69"/>
        <v>0.11958000000000001</v>
      </c>
      <c r="AF48" s="17">
        <f t="shared" si="70"/>
        <v>0.72131999999999996</v>
      </c>
      <c r="AG48" s="16">
        <f t="shared" si="71"/>
        <v>1.03972</v>
      </c>
      <c r="AH48" s="17">
        <f t="shared" si="72"/>
        <v>2.2956500000000002</v>
      </c>
      <c r="AI48" s="18">
        <f t="shared" ref="AI48" si="100">AC48+AE48</f>
        <v>2.6643400000000002</v>
      </c>
      <c r="AJ48" s="18">
        <f t="shared" ref="AJ48" si="101">AD48+AF48</f>
        <v>9.7547300000000003</v>
      </c>
    </row>
    <row r="49" spans="1:36" x14ac:dyDescent="0.2">
      <c r="A49" s="21" t="s">
        <v>3</v>
      </c>
      <c r="B49" s="14">
        <v>2021</v>
      </c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4">
        <v>2021</v>
      </c>
      <c r="N49" s="11">
        <f t="shared" si="78"/>
        <v>0</v>
      </c>
      <c r="O49" s="11">
        <f t="shared" si="79"/>
        <v>0</v>
      </c>
      <c r="P49" s="11">
        <f t="shared" si="80"/>
        <v>0</v>
      </c>
      <c r="Q49" s="11">
        <f t="shared" si="81"/>
        <v>0</v>
      </c>
      <c r="R49" s="11">
        <f t="shared" si="82"/>
        <v>0</v>
      </c>
      <c r="S49" s="11">
        <f t="shared" si="83"/>
        <v>0</v>
      </c>
      <c r="T49" s="11">
        <f t="shared" si="84"/>
        <v>0</v>
      </c>
      <c r="U49" s="11">
        <f t="shared" si="85"/>
        <v>0</v>
      </c>
      <c r="V49" s="11">
        <f t="shared" si="86"/>
        <v>0</v>
      </c>
      <c r="W49" s="11">
        <f t="shared" si="87"/>
        <v>0</v>
      </c>
      <c r="X49" s="21"/>
      <c r="Y49" s="16">
        <f t="shared" ref="Y49:AH49" si="102">Y47</f>
        <v>0.88119000000000003</v>
      </c>
      <c r="Z49" s="17">
        <f t="shared" si="102"/>
        <v>3.8860199999999998</v>
      </c>
      <c r="AA49" s="16">
        <f t="shared" si="102"/>
        <v>0.35236000000000001</v>
      </c>
      <c r="AB49" s="17">
        <f t="shared" si="102"/>
        <v>1.2427299999999999</v>
      </c>
      <c r="AC49" s="16">
        <f t="shared" si="102"/>
        <v>2.5447600000000001</v>
      </c>
      <c r="AD49" s="17">
        <f t="shared" si="102"/>
        <v>9.0334099999999999</v>
      </c>
      <c r="AE49" s="16">
        <f t="shared" si="102"/>
        <v>0.11958000000000001</v>
      </c>
      <c r="AF49" s="17">
        <f t="shared" si="102"/>
        <v>0.72131999999999996</v>
      </c>
      <c r="AG49" s="16">
        <f t="shared" si="102"/>
        <v>1.03972</v>
      </c>
      <c r="AH49" s="17">
        <f t="shared" si="102"/>
        <v>2.2956500000000002</v>
      </c>
      <c r="AI49" s="18">
        <f t="shared" si="88"/>
        <v>2.6643400000000002</v>
      </c>
      <c r="AJ49" s="18">
        <f t="shared" si="89"/>
        <v>9.7547300000000003</v>
      </c>
    </row>
    <row r="50" spans="1:36" x14ac:dyDescent="0.2">
      <c r="A50" s="21" t="s">
        <v>3</v>
      </c>
      <c r="B50" s="14">
        <v>2022</v>
      </c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4">
        <v>2022</v>
      </c>
      <c r="N50" s="11">
        <f t="shared" si="78"/>
        <v>0</v>
      </c>
      <c r="O50" s="11">
        <f t="shared" si="79"/>
        <v>0</v>
      </c>
      <c r="P50" s="11">
        <f t="shared" si="80"/>
        <v>0</v>
      </c>
      <c r="Q50" s="11">
        <f t="shared" si="81"/>
        <v>0</v>
      </c>
      <c r="R50" s="11">
        <f t="shared" si="82"/>
        <v>0</v>
      </c>
      <c r="S50" s="11">
        <f t="shared" si="83"/>
        <v>0</v>
      </c>
      <c r="T50" s="11">
        <f t="shared" si="84"/>
        <v>0</v>
      </c>
      <c r="U50" s="11">
        <f t="shared" si="85"/>
        <v>0</v>
      </c>
      <c r="V50" s="11">
        <f t="shared" si="86"/>
        <v>0</v>
      </c>
      <c r="W50" s="11">
        <f t="shared" si="87"/>
        <v>0</v>
      </c>
      <c r="X50" s="21"/>
      <c r="Y50" s="16">
        <f t="shared" si="73"/>
        <v>0.88119000000000003</v>
      </c>
      <c r="Z50" s="17">
        <f t="shared" si="64"/>
        <v>3.8860199999999998</v>
      </c>
      <c r="AA50" s="16">
        <f t="shared" si="65"/>
        <v>0.35236000000000001</v>
      </c>
      <c r="AB50" s="17">
        <f t="shared" si="66"/>
        <v>1.2427299999999999</v>
      </c>
      <c r="AC50" s="16">
        <f t="shared" si="67"/>
        <v>2.5447600000000001</v>
      </c>
      <c r="AD50" s="17">
        <f t="shared" si="68"/>
        <v>9.0334099999999999</v>
      </c>
      <c r="AE50" s="16">
        <f t="shared" si="69"/>
        <v>0.11958000000000001</v>
      </c>
      <c r="AF50" s="17">
        <f t="shared" si="70"/>
        <v>0.72131999999999996</v>
      </c>
      <c r="AG50" s="16">
        <f t="shared" si="71"/>
        <v>1.03972</v>
      </c>
      <c r="AH50" s="17">
        <f t="shared" si="72"/>
        <v>2.2956500000000002</v>
      </c>
      <c r="AI50" s="18">
        <f t="shared" si="88"/>
        <v>2.6643400000000002</v>
      </c>
      <c r="AJ50" s="18">
        <f t="shared" si="89"/>
        <v>9.7547300000000003</v>
      </c>
    </row>
    <row r="51" spans="1:36" x14ac:dyDescent="0.2">
      <c r="A51" s="21" t="s">
        <v>3</v>
      </c>
      <c r="B51" s="14">
        <v>2023</v>
      </c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4">
        <v>2023</v>
      </c>
      <c r="N51" s="11">
        <f t="shared" si="78"/>
        <v>0</v>
      </c>
      <c r="O51" s="11">
        <f t="shared" si="79"/>
        <v>0</v>
      </c>
      <c r="P51" s="11">
        <f t="shared" si="80"/>
        <v>0</v>
      </c>
      <c r="Q51" s="11">
        <f t="shared" si="81"/>
        <v>0</v>
      </c>
      <c r="R51" s="11">
        <f t="shared" si="82"/>
        <v>0</v>
      </c>
      <c r="S51" s="11">
        <f t="shared" si="83"/>
        <v>0</v>
      </c>
      <c r="T51" s="11">
        <f t="shared" si="84"/>
        <v>0</v>
      </c>
      <c r="U51" s="11">
        <f t="shared" si="85"/>
        <v>0</v>
      </c>
      <c r="V51" s="11">
        <f t="shared" si="86"/>
        <v>0</v>
      </c>
      <c r="W51" s="11">
        <f t="shared" si="87"/>
        <v>0</v>
      </c>
      <c r="X51" s="21"/>
      <c r="Y51" s="16">
        <f t="shared" si="73"/>
        <v>0.88119000000000003</v>
      </c>
      <c r="Z51" s="17">
        <f t="shared" si="64"/>
        <v>3.8860199999999998</v>
      </c>
      <c r="AA51" s="16">
        <f t="shared" si="65"/>
        <v>0.35236000000000001</v>
      </c>
      <c r="AB51" s="17">
        <f t="shared" si="66"/>
        <v>1.2427299999999999</v>
      </c>
      <c r="AC51" s="16">
        <f t="shared" si="67"/>
        <v>2.5447600000000001</v>
      </c>
      <c r="AD51" s="17">
        <f t="shared" si="68"/>
        <v>9.0334099999999999</v>
      </c>
      <c r="AE51" s="16">
        <f t="shared" si="69"/>
        <v>0.11958000000000001</v>
      </c>
      <c r="AF51" s="17">
        <f t="shared" si="70"/>
        <v>0.72131999999999996</v>
      </c>
      <c r="AG51" s="16">
        <f t="shared" si="71"/>
        <v>1.03972</v>
      </c>
      <c r="AH51" s="17">
        <f t="shared" si="72"/>
        <v>2.2956500000000002</v>
      </c>
      <c r="AI51" s="18">
        <f t="shared" si="88"/>
        <v>2.6643400000000002</v>
      </c>
      <c r="AJ51" s="18">
        <f t="shared" si="89"/>
        <v>9.7547300000000003</v>
      </c>
    </row>
    <row r="52" spans="1:36" x14ac:dyDescent="0.2">
      <c r="A52" s="21" t="s">
        <v>3</v>
      </c>
      <c r="B52" s="14">
        <v>2024</v>
      </c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4">
        <v>2024</v>
      </c>
      <c r="N52" s="11">
        <f t="shared" si="78"/>
        <v>0</v>
      </c>
      <c r="O52" s="11">
        <f t="shared" si="79"/>
        <v>0</v>
      </c>
      <c r="P52" s="11">
        <f t="shared" si="80"/>
        <v>0</v>
      </c>
      <c r="Q52" s="11">
        <f t="shared" si="81"/>
        <v>0</v>
      </c>
      <c r="R52" s="11">
        <f t="shared" si="82"/>
        <v>0</v>
      </c>
      <c r="S52" s="11">
        <f t="shared" si="83"/>
        <v>0</v>
      </c>
      <c r="T52" s="11">
        <f t="shared" si="84"/>
        <v>0</v>
      </c>
      <c r="U52" s="11">
        <f t="shared" si="85"/>
        <v>0</v>
      </c>
      <c r="V52" s="11">
        <f t="shared" si="86"/>
        <v>0</v>
      </c>
      <c r="W52" s="11">
        <f t="shared" si="87"/>
        <v>0</v>
      </c>
      <c r="X52" s="21"/>
      <c r="Y52" s="16">
        <f t="shared" si="73"/>
        <v>0.88119000000000003</v>
      </c>
      <c r="Z52" s="17">
        <f t="shared" si="64"/>
        <v>3.8860199999999998</v>
      </c>
      <c r="AA52" s="16">
        <f t="shared" si="65"/>
        <v>0.35236000000000001</v>
      </c>
      <c r="AB52" s="17">
        <f t="shared" si="66"/>
        <v>1.2427299999999999</v>
      </c>
      <c r="AC52" s="16">
        <f t="shared" si="67"/>
        <v>2.5447600000000001</v>
      </c>
      <c r="AD52" s="17">
        <f t="shared" si="68"/>
        <v>9.0334099999999999</v>
      </c>
      <c r="AE52" s="16">
        <f t="shared" si="69"/>
        <v>0.11958000000000001</v>
      </c>
      <c r="AF52" s="17">
        <f t="shared" si="70"/>
        <v>0.72131999999999996</v>
      </c>
      <c r="AG52" s="16">
        <f t="shared" si="71"/>
        <v>1.03972</v>
      </c>
      <c r="AH52" s="17">
        <f t="shared" si="72"/>
        <v>2.2956500000000002</v>
      </c>
      <c r="AI52" s="18">
        <f t="shared" si="88"/>
        <v>2.6643400000000002</v>
      </c>
      <c r="AJ52" s="18">
        <f t="shared" si="89"/>
        <v>9.7547300000000003</v>
      </c>
    </row>
    <row r="53" spans="1:36" ht="12" thickBot="1" x14ac:dyDescent="0.25">
      <c r="A53" s="3" t="s">
        <v>3</v>
      </c>
      <c r="B53" s="4">
        <v>2025</v>
      </c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4">
        <v>2025</v>
      </c>
      <c r="N53" s="24">
        <f t="shared" si="54"/>
        <v>0</v>
      </c>
      <c r="O53" s="24">
        <f t="shared" si="55"/>
        <v>0</v>
      </c>
      <c r="P53" s="24">
        <f t="shared" si="56"/>
        <v>0</v>
      </c>
      <c r="Q53" s="24">
        <f t="shared" si="57"/>
        <v>0</v>
      </c>
      <c r="R53" s="24">
        <f t="shared" si="58"/>
        <v>0</v>
      </c>
      <c r="S53" s="24">
        <f t="shared" si="59"/>
        <v>0</v>
      </c>
      <c r="T53" s="24">
        <f t="shared" si="60"/>
        <v>0</v>
      </c>
      <c r="U53" s="24">
        <f t="shared" si="61"/>
        <v>0</v>
      </c>
      <c r="V53" s="24">
        <f t="shared" si="62"/>
        <v>0</v>
      </c>
      <c r="W53" s="24">
        <f t="shared" si="63"/>
        <v>0</v>
      </c>
      <c r="X53" s="3"/>
      <c r="Y53" s="19">
        <f t="shared" ref="Y53:AH53" si="103">Y46</f>
        <v>0.88119000000000003</v>
      </c>
      <c r="Z53" s="19">
        <f t="shared" si="103"/>
        <v>3.8860199999999998</v>
      </c>
      <c r="AA53" s="19">
        <f t="shared" si="103"/>
        <v>0.35236000000000001</v>
      </c>
      <c r="AB53" s="19">
        <f t="shared" si="103"/>
        <v>1.2427299999999999</v>
      </c>
      <c r="AC53" s="19">
        <f t="shared" si="103"/>
        <v>2.5447600000000001</v>
      </c>
      <c r="AD53" s="19">
        <f t="shared" si="103"/>
        <v>9.0334099999999999</v>
      </c>
      <c r="AE53" s="19">
        <f t="shared" si="103"/>
        <v>0.11958000000000001</v>
      </c>
      <c r="AF53" s="19">
        <f t="shared" si="103"/>
        <v>0.72131999999999996</v>
      </c>
      <c r="AG53" s="19">
        <f t="shared" si="103"/>
        <v>1.03972</v>
      </c>
      <c r="AH53" s="19">
        <f t="shared" si="103"/>
        <v>2.2956500000000002</v>
      </c>
      <c r="AI53" s="20">
        <f t="shared" si="76"/>
        <v>2.6643400000000002</v>
      </c>
      <c r="AJ53" s="20">
        <f t="shared" si="77"/>
        <v>9.7547300000000003</v>
      </c>
    </row>
    <row r="54" spans="1:36" x14ac:dyDescent="0.2">
      <c r="A54" s="8" t="s">
        <v>4</v>
      </c>
      <c r="B54" s="9">
        <v>2000</v>
      </c>
      <c r="C54" s="10">
        <v>14.14655315789474</v>
      </c>
      <c r="D54" s="10">
        <v>141.51921499999997</v>
      </c>
      <c r="E54" s="10">
        <v>4.017585263157895</v>
      </c>
      <c r="F54" s="10">
        <v>2.1098620000000001</v>
      </c>
      <c r="G54" s="10">
        <v>6.5972689473684216</v>
      </c>
      <c r="H54" s="10">
        <v>7.8060245000000013</v>
      </c>
      <c r="I54" s="10">
        <v>2.8846315789473684</v>
      </c>
      <c r="J54" s="10">
        <v>4.8604500000000002</v>
      </c>
      <c r="K54" s="10">
        <v>0.74194105263157883</v>
      </c>
      <c r="L54" s="10">
        <v>1.7263649999999999</v>
      </c>
      <c r="M54" s="9">
        <v>2000</v>
      </c>
      <c r="N54" s="11">
        <f>C54</f>
        <v>14.14655315789474</v>
      </c>
      <c r="O54" s="11">
        <f>ABS(D54-C54)</f>
        <v>127.37266184210523</v>
      </c>
      <c r="P54" s="11">
        <f>E54</f>
        <v>4.017585263157895</v>
      </c>
      <c r="Q54" s="11">
        <f>ABS(F54-E54)</f>
        <v>1.9077232631578949</v>
      </c>
      <c r="R54" s="11">
        <f>G54</f>
        <v>6.5972689473684216</v>
      </c>
      <c r="S54" s="11">
        <f>ABS(H54-G54)</f>
        <v>1.2087555526315796</v>
      </c>
      <c r="T54" s="11">
        <f>I54</f>
        <v>2.8846315789473684</v>
      </c>
      <c r="U54" s="11">
        <f>ABS(J54-I54)</f>
        <v>1.9758184210526317</v>
      </c>
      <c r="V54" s="11">
        <f>K54</f>
        <v>0.74194105263157883</v>
      </c>
      <c r="W54" s="11">
        <f>ABS(L54-K54)</f>
        <v>0.98442394736842109</v>
      </c>
      <c r="X54" s="8"/>
      <c r="Y54" s="12">
        <f>'RHIII metrics NATURAL DATA (2)'!B6</f>
        <v>0.79949000000000003</v>
      </c>
      <c r="Z54" s="12">
        <f>'RHIII metrics NATURAL DATA (2)'!C6</f>
        <v>4.5229400000000002</v>
      </c>
      <c r="AA54" s="12">
        <f>'RHIII metrics NATURAL DATA (2)'!D6</f>
        <v>0.38313000000000003</v>
      </c>
      <c r="AB54" s="12">
        <f>'RHIII metrics NATURAL DATA (2)'!E6</f>
        <v>0.52685000000000004</v>
      </c>
      <c r="AC54" s="12">
        <f>'RHIII metrics NATURAL DATA (2)'!F6</f>
        <v>2.3513899999999999</v>
      </c>
      <c r="AD54" s="12">
        <f>'RHIII metrics NATURAL DATA (2)'!G6</f>
        <v>7.4278700000000004</v>
      </c>
      <c r="AE54" s="12">
        <f>'RHIII metrics NATURAL DATA (2)'!H6</f>
        <v>0.10451000000000001</v>
      </c>
      <c r="AF54" s="12">
        <f>'RHIII metrics NATURAL DATA (2)'!I6</f>
        <v>0.54798999999999998</v>
      </c>
      <c r="AG54" s="12">
        <f>'RHIII metrics NATURAL DATA (2)'!J6</f>
        <v>0.57496000000000003</v>
      </c>
      <c r="AH54" s="12">
        <f>'RHIII metrics NATURAL DATA (2)'!K6</f>
        <v>1.4143399999999999</v>
      </c>
      <c r="AI54" s="13">
        <f t="shared" si="7"/>
        <v>2.4558999999999997</v>
      </c>
      <c r="AJ54" s="13">
        <f t="shared" si="8"/>
        <v>7.9758600000000008</v>
      </c>
    </row>
    <row r="55" spans="1:36" x14ac:dyDescent="0.2">
      <c r="A55" s="6" t="s">
        <v>4</v>
      </c>
      <c r="B55" s="14">
        <v>2001</v>
      </c>
      <c r="C55" s="15">
        <v>17.999064782608691</v>
      </c>
      <c r="D55" s="15">
        <v>154.59921521739133</v>
      </c>
      <c r="E55" s="15">
        <v>2.8830617391304343</v>
      </c>
      <c r="F55" s="15">
        <v>2.1851160869565218</v>
      </c>
      <c r="G55" s="15">
        <v>4.6930760869565207</v>
      </c>
      <c r="H55" s="15">
        <v>7.8785847826086952</v>
      </c>
      <c r="I55" s="15">
        <v>2.1210434782608698</v>
      </c>
      <c r="J55" s="15">
        <v>3.5032173913043478</v>
      </c>
      <c r="K55" s="15">
        <v>0.7378017391304349</v>
      </c>
      <c r="L55" s="15">
        <v>1.2587765217391302</v>
      </c>
      <c r="M55" s="14">
        <v>2001</v>
      </c>
      <c r="N55" s="11">
        <f t="shared" ref="N55:N79" si="104">C55</f>
        <v>17.999064782608691</v>
      </c>
      <c r="O55" s="11">
        <f t="shared" ref="O55:O79" si="105">ABS(D55-C55)</f>
        <v>136.60015043478265</v>
      </c>
      <c r="P55" s="11">
        <f t="shared" ref="P55:P79" si="106">E55</f>
        <v>2.8830617391304343</v>
      </c>
      <c r="Q55" s="11">
        <f t="shared" ref="Q55:Q79" si="107">ABS(F55-E55)</f>
        <v>0.69794565217391247</v>
      </c>
      <c r="R55" s="11">
        <f t="shared" ref="R55:R79" si="108">G55</f>
        <v>4.6930760869565207</v>
      </c>
      <c r="S55" s="11">
        <f t="shared" ref="S55:S79" si="109">ABS(H55-G55)</f>
        <v>3.1855086956521745</v>
      </c>
      <c r="T55" s="11">
        <f t="shared" ref="T55:T79" si="110">I55</f>
        <v>2.1210434782608698</v>
      </c>
      <c r="U55" s="11">
        <f t="shared" ref="U55:U79" si="111">ABS(J55-I55)</f>
        <v>1.382173913043478</v>
      </c>
      <c r="V55" s="11">
        <f t="shared" ref="V55:V79" si="112">K55</f>
        <v>0.7378017391304349</v>
      </c>
      <c r="W55" s="11">
        <f t="shared" ref="W55:W79" si="113">ABS(L55-K55)</f>
        <v>0.52097478260869534</v>
      </c>
      <c r="Y55" s="16">
        <f>Y54</f>
        <v>0.79949000000000003</v>
      </c>
      <c r="Z55" s="16">
        <f t="shared" ref="Z55:Z79" si="114">Z54</f>
        <v>4.5229400000000002</v>
      </c>
      <c r="AA55" s="16">
        <f t="shared" ref="AA55:AA79" si="115">AA54</f>
        <v>0.38313000000000003</v>
      </c>
      <c r="AB55" s="16">
        <f t="shared" ref="AB55:AB79" si="116">AB54</f>
        <v>0.52685000000000004</v>
      </c>
      <c r="AC55" s="16">
        <f t="shared" ref="AC55:AC79" si="117">AC54</f>
        <v>2.3513899999999999</v>
      </c>
      <c r="AD55" s="16">
        <f t="shared" ref="AD55:AD79" si="118">AD54</f>
        <v>7.4278700000000004</v>
      </c>
      <c r="AE55" s="16">
        <f t="shared" ref="AE55:AE79" si="119">AE54</f>
        <v>0.10451000000000001</v>
      </c>
      <c r="AF55" s="16">
        <f t="shared" ref="AF55:AF79" si="120">AF54</f>
        <v>0.54798999999999998</v>
      </c>
      <c r="AG55" s="16">
        <f t="shared" ref="AG55:AG79" si="121">AG54</f>
        <v>0.57496000000000003</v>
      </c>
      <c r="AH55" s="16">
        <f t="shared" ref="AH55:AH79" si="122">AH54</f>
        <v>1.4143399999999999</v>
      </c>
      <c r="AI55" s="18">
        <f t="shared" si="7"/>
        <v>2.4558999999999997</v>
      </c>
      <c r="AJ55" s="18">
        <f t="shared" si="8"/>
        <v>7.9758600000000008</v>
      </c>
    </row>
    <row r="56" spans="1:36" x14ac:dyDescent="0.2">
      <c r="A56" s="6" t="s">
        <v>4</v>
      </c>
      <c r="B56" s="14">
        <v>2002</v>
      </c>
      <c r="C56" s="15">
        <v>13.199324545454546</v>
      </c>
      <c r="D56" s="15">
        <v>150.05927347826088</v>
      </c>
      <c r="E56" s="15">
        <v>2.9988545454545448</v>
      </c>
      <c r="F56" s="15">
        <v>2.6829204347826088</v>
      </c>
      <c r="G56" s="15">
        <v>4.6255059090909079</v>
      </c>
      <c r="H56" s="15">
        <v>10.22653086956522</v>
      </c>
      <c r="I56" s="15">
        <v>1.9693181818181815</v>
      </c>
      <c r="J56" s="15">
        <v>3.8449565217391308</v>
      </c>
      <c r="K56" s="15">
        <v>0.73509545454545444</v>
      </c>
      <c r="L56" s="15">
        <v>1.3324513043478263</v>
      </c>
      <c r="M56" s="14">
        <v>2002</v>
      </c>
      <c r="N56" s="11">
        <f t="shared" si="104"/>
        <v>13.199324545454546</v>
      </c>
      <c r="O56" s="11">
        <f t="shared" si="105"/>
        <v>136.85994893280633</v>
      </c>
      <c r="P56" s="11">
        <f t="shared" si="106"/>
        <v>2.9988545454545448</v>
      </c>
      <c r="Q56" s="11">
        <f t="shared" si="107"/>
        <v>0.315934110671936</v>
      </c>
      <c r="R56" s="11">
        <f t="shared" si="108"/>
        <v>4.6255059090909079</v>
      </c>
      <c r="S56" s="11">
        <f t="shared" si="109"/>
        <v>5.6010249604743123</v>
      </c>
      <c r="T56" s="11">
        <f t="shared" si="110"/>
        <v>1.9693181818181815</v>
      </c>
      <c r="U56" s="11">
        <f t="shared" si="111"/>
        <v>1.8756383399209493</v>
      </c>
      <c r="V56" s="11">
        <f t="shared" si="112"/>
        <v>0.73509545454545444</v>
      </c>
      <c r="W56" s="11">
        <f t="shared" si="113"/>
        <v>0.59735584980237189</v>
      </c>
      <c r="Y56" s="16">
        <f t="shared" ref="Y56:Y79" si="123">Y55</f>
        <v>0.79949000000000003</v>
      </c>
      <c r="Z56" s="17">
        <f t="shared" si="114"/>
        <v>4.5229400000000002</v>
      </c>
      <c r="AA56" s="16">
        <f t="shared" si="115"/>
        <v>0.38313000000000003</v>
      </c>
      <c r="AB56" s="17">
        <f t="shared" si="116"/>
        <v>0.52685000000000004</v>
      </c>
      <c r="AC56" s="16">
        <f t="shared" si="117"/>
        <v>2.3513899999999999</v>
      </c>
      <c r="AD56" s="17">
        <f t="shared" si="118"/>
        <v>7.4278700000000004</v>
      </c>
      <c r="AE56" s="16">
        <f t="shared" si="119"/>
        <v>0.10451000000000001</v>
      </c>
      <c r="AF56" s="17">
        <f t="shared" si="120"/>
        <v>0.54798999999999998</v>
      </c>
      <c r="AG56" s="16">
        <f t="shared" si="121"/>
        <v>0.57496000000000003</v>
      </c>
      <c r="AH56" s="17">
        <f t="shared" si="122"/>
        <v>1.4143399999999999</v>
      </c>
      <c r="AI56" s="18">
        <f t="shared" si="7"/>
        <v>2.4558999999999997</v>
      </c>
      <c r="AJ56" s="18">
        <f t="shared" si="8"/>
        <v>7.9758600000000008</v>
      </c>
    </row>
    <row r="57" spans="1:36" x14ac:dyDescent="0.2">
      <c r="A57" s="6" t="s">
        <v>4</v>
      </c>
      <c r="B57" s="14">
        <v>2003</v>
      </c>
      <c r="C57" s="15">
        <v>12.980956521739131</v>
      </c>
      <c r="D57" s="15">
        <v>171.05675608695654</v>
      </c>
      <c r="E57" s="15">
        <v>3.0857439130434785</v>
      </c>
      <c r="F57" s="15">
        <v>1.6116265217391301</v>
      </c>
      <c r="G57" s="15">
        <v>4.4461391304347817</v>
      </c>
      <c r="H57" s="15">
        <v>11.169697826086956</v>
      </c>
      <c r="I57" s="15">
        <v>1.666869565217391</v>
      </c>
      <c r="J57" s="15">
        <v>4.4498695652173916</v>
      </c>
      <c r="K57" s="15">
        <v>0.67583217391304362</v>
      </c>
      <c r="L57" s="15">
        <v>0.79110782608695651</v>
      </c>
      <c r="M57" s="14">
        <v>2003</v>
      </c>
      <c r="N57" s="11">
        <f t="shared" si="104"/>
        <v>12.980956521739131</v>
      </c>
      <c r="O57" s="11">
        <f t="shared" si="105"/>
        <v>158.07579956521741</v>
      </c>
      <c r="P57" s="11">
        <f t="shared" si="106"/>
        <v>3.0857439130434785</v>
      </c>
      <c r="Q57" s="11">
        <f t="shared" si="107"/>
        <v>1.4741173913043484</v>
      </c>
      <c r="R57" s="11">
        <f t="shared" si="108"/>
        <v>4.4461391304347817</v>
      </c>
      <c r="S57" s="11">
        <f t="shared" si="109"/>
        <v>6.7235586956521747</v>
      </c>
      <c r="T57" s="11">
        <f t="shared" si="110"/>
        <v>1.666869565217391</v>
      </c>
      <c r="U57" s="11">
        <f t="shared" si="111"/>
        <v>2.7830000000000004</v>
      </c>
      <c r="V57" s="11">
        <f t="shared" si="112"/>
        <v>0.67583217391304362</v>
      </c>
      <c r="W57" s="11">
        <f t="shared" si="113"/>
        <v>0.11527565217391289</v>
      </c>
      <c r="Y57" s="16">
        <f t="shared" si="123"/>
        <v>0.79949000000000003</v>
      </c>
      <c r="Z57" s="17">
        <f t="shared" si="114"/>
        <v>4.5229400000000002</v>
      </c>
      <c r="AA57" s="16">
        <f t="shared" si="115"/>
        <v>0.38313000000000003</v>
      </c>
      <c r="AB57" s="17">
        <f t="shared" si="116"/>
        <v>0.52685000000000004</v>
      </c>
      <c r="AC57" s="16">
        <f t="shared" si="117"/>
        <v>2.3513899999999999</v>
      </c>
      <c r="AD57" s="17">
        <f t="shared" si="118"/>
        <v>7.4278700000000004</v>
      </c>
      <c r="AE57" s="16">
        <f t="shared" si="119"/>
        <v>0.10451000000000001</v>
      </c>
      <c r="AF57" s="17">
        <f t="shared" si="120"/>
        <v>0.54798999999999998</v>
      </c>
      <c r="AG57" s="16">
        <f t="shared" si="121"/>
        <v>0.57496000000000003</v>
      </c>
      <c r="AH57" s="17">
        <f t="shared" si="122"/>
        <v>1.4143399999999999</v>
      </c>
      <c r="AI57" s="18">
        <f t="shared" si="7"/>
        <v>2.4558999999999997</v>
      </c>
      <c r="AJ57" s="18">
        <f t="shared" si="8"/>
        <v>7.9758600000000008</v>
      </c>
    </row>
    <row r="58" spans="1:36" x14ac:dyDescent="0.2">
      <c r="A58" s="6" t="s">
        <v>4</v>
      </c>
      <c r="B58" s="14">
        <v>2004</v>
      </c>
      <c r="C58" s="15">
        <v>13.411545000000002</v>
      </c>
      <c r="D58" s="15">
        <v>169.3490252</v>
      </c>
      <c r="E58" s="15">
        <v>2.5299037499999999</v>
      </c>
      <c r="F58" s="15">
        <v>1.5753632000000002</v>
      </c>
      <c r="G58" s="15">
        <v>4.0153991666666675</v>
      </c>
      <c r="H58" s="15">
        <v>9.7011307999999996</v>
      </c>
      <c r="I58" s="15">
        <v>1.6232499999999999</v>
      </c>
      <c r="J58" s="15">
        <v>3.117</v>
      </c>
      <c r="K58" s="15">
        <v>0.77744000000000024</v>
      </c>
      <c r="L58" s="15">
        <v>1.0405032000000001</v>
      </c>
      <c r="M58" s="14">
        <v>2004</v>
      </c>
      <c r="N58" s="11">
        <f t="shared" si="104"/>
        <v>13.411545000000002</v>
      </c>
      <c r="O58" s="11">
        <f t="shared" si="105"/>
        <v>155.93748020000001</v>
      </c>
      <c r="P58" s="11">
        <f t="shared" si="106"/>
        <v>2.5299037499999999</v>
      </c>
      <c r="Q58" s="11">
        <f t="shared" si="107"/>
        <v>0.95454054999999971</v>
      </c>
      <c r="R58" s="11">
        <f t="shared" si="108"/>
        <v>4.0153991666666675</v>
      </c>
      <c r="S58" s="11">
        <f t="shared" si="109"/>
        <v>5.6857316333333321</v>
      </c>
      <c r="T58" s="11">
        <f t="shared" si="110"/>
        <v>1.6232499999999999</v>
      </c>
      <c r="U58" s="11">
        <f t="shared" si="111"/>
        <v>1.4937500000000001</v>
      </c>
      <c r="V58" s="11">
        <f t="shared" si="112"/>
        <v>0.77744000000000024</v>
      </c>
      <c r="W58" s="11">
        <f t="shared" si="113"/>
        <v>0.26306319999999983</v>
      </c>
      <c r="Y58" s="16">
        <f t="shared" si="123"/>
        <v>0.79949000000000003</v>
      </c>
      <c r="Z58" s="17">
        <f t="shared" si="114"/>
        <v>4.5229400000000002</v>
      </c>
      <c r="AA58" s="16">
        <f t="shared" si="115"/>
        <v>0.38313000000000003</v>
      </c>
      <c r="AB58" s="17">
        <f t="shared" si="116"/>
        <v>0.52685000000000004</v>
      </c>
      <c r="AC58" s="16">
        <f t="shared" si="117"/>
        <v>2.3513899999999999</v>
      </c>
      <c r="AD58" s="17">
        <f t="shared" si="118"/>
        <v>7.4278700000000004</v>
      </c>
      <c r="AE58" s="16">
        <f t="shared" si="119"/>
        <v>0.10451000000000001</v>
      </c>
      <c r="AF58" s="17">
        <f t="shared" si="120"/>
        <v>0.54798999999999998</v>
      </c>
      <c r="AG58" s="16">
        <f t="shared" si="121"/>
        <v>0.57496000000000003</v>
      </c>
      <c r="AH58" s="17">
        <f t="shared" si="122"/>
        <v>1.4143399999999999</v>
      </c>
      <c r="AI58" s="18">
        <f t="shared" si="7"/>
        <v>2.4558999999999997</v>
      </c>
      <c r="AJ58" s="18">
        <f t="shared" si="8"/>
        <v>7.9758600000000008</v>
      </c>
    </row>
    <row r="59" spans="1:36" x14ac:dyDescent="0.2">
      <c r="A59" s="6" t="s">
        <v>4</v>
      </c>
      <c r="B59" s="14">
        <v>2005</v>
      </c>
      <c r="C59" s="15">
        <v>13.766229565217392</v>
      </c>
      <c r="D59" s="15">
        <v>190.98843124999996</v>
      </c>
      <c r="E59" s="15">
        <v>3.248207826086956</v>
      </c>
      <c r="F59" s="15">
        <v>1.6732120833333333</v>
      </c>
      <c r="G59" s="15">
        <v>3.5988865217391304</v>
      </c>
      <c r="H59" s="15">
        <v>8.2384275000000002</v>
      </c>
      <c r="I59" s="15">
        <v>1.8870869565217387</v>
      </c>
      <c r="J59" s="15">
        <v>3.9760416666666654</v>
      </c>
      <c r="K59" s="15">
        <v>0.86400434782608682</v>
      </c>
      <c r="L59" s="15">
        <v>1.80637</v>
      </c>
      <c r="M59" s="14">
        <v>2005</v>
      </c>
      <c r="N59" s="11">
        <f t="shared" si="104"/>
        <v>13.766229565217392</v>
      </c>
      <c r="O59" s="11">
        <f t="shared" si="105"/>
        <v>177.22220168478256</v>
      </c>
      <c r="P59" s="11">
        <f t="shared" si="106"/>
        <v>3.248207826086956</v>
      </c>
      <c r="Q59" s="11">
        <f t="shared" si="107"/>
        <v>1.5749957427536228</v>
      </c>
      <c r="R59" s="11">
        <f t="shared" si="108"/>
        <v>3.5988865217391304</v>
      </c>
      <c r="S59" s="11">
        <f t="shared" si="109"/>
        <v>4.6395409782608699</v>
      </c>
      <c r="T59" s="11">
        <f t="shared" si="110"/>
        <v>1.8870869565217387</v>
      </c>
      <c r="U59" s="11">
        <f t="shared" si="111"/>
        <v>2.0889547101449266</v>
      </c>
      <c r="V59" s="11">
        <f t="shared" si="112"/>
        <v>0.86400434782608682</v>
      </c>
      <c r="W59" s="11">
        <f t="shared" si="113"/>
        <v>0.94236565217391322</v>
      </c>
      <c r="Y59" s="16">
        <f t="shared" si="123"/>
        <v>0.79949000000000003</v>
      </c>
      <c r="Z59" s="17">
        <f t="shared" si="114"/>
        <v>4.5229400000000002</v>
      </c>
      <c r="AA59" s="16">
        <f t="shared" si="115"/>
        <v>0.38313000000000003</v>
      </c>
      <c r="AB59" s="17">
        <f t="shared" si="116"/>
        <v>0.52685000000000004</v>
      </c>
      <c r="AC59" s="16">
        <f t="shared" si="117"/>
        <v>2.3513899999999999</v>
      </c>
      <c r="AD59" s="17">
        <f t="shared" si="118"/>
        <v>7.4278700000000004</v>
      </c>
      <c r="AE59" s="16">
        <f t="shared" si="119"/>
        <v>0.10451000000000001</v>
      </c>
      <c r="AF59" s="17">
        <f t="shared" si="120"/>
        <v>0.54798999999999998</v>
      </c>
      <c r="AG59" s="16">
        <f t="shared" si="121"/>
        <v>0.57496000000000003</v>
      </c>
      <c r="AH59" s="17">
        <f t="shared" si="122"/>
        <v>1.4143399999999999</v>
      </c>
      <c r="AI59" s="18">
        <f t="shared" si="7"/>
        <v>2.4558999999999997</v>
      </c>
      <c r="AJ59" s="18">
        <f t="shared" si="8"/>
        <v>7.9758600000000008</v>
      </c>
    </row>
    <row r="60" spans="1:36" x14ac:dyDescent="0.2">
      <c r="A60" s="6" t="s">
        <v>4</v>
      </c>
      <c r="B60" s="14">
        <v>2006</v>
      </c>
      <c r="C60" s="15">
        <v>12.023663043478257</v>
      </c>
      <c r="D60" s="15">
        <v>168.71306666666666</v>
      </c>
      <c r="E60" s="15">
        <v>1.6110660869565216</v>
      </c>
      <c r="F60" s="15">
        <v>1.7941179166666668</v>
      </c>
      <c r="G60" s="15">
        <v>2.9422839130434779</v>
      </c>
      <c r="H60" s="15">
        <v>8.82313041666667</v>
      </c>
      <c r="I60" s="15">
        <v>1.5955652173913046</v>
      </c>
      <c r="J60" s="15">
        <v>3.7961666666666667</v>
      </c>
      <c r="K60" s="15">
        <v>0.82401391304347826</v>
      </c>
      <c r="L60" s="15">
        <v>1.0890512499999998</v>
      </c>
      <c r="M60" s="14">
        <v>2006</v>
      </c>
      <c r="N60" s="11">
        <f t="shared" si="104"/>
        <v>12.023663043478257</v>
      </c>
      <c r="O60" s="11">
        <f t="shared" si="105"/>
        <v>156.68940362318841</v>
      </c>
      <c r="P60" s="11">
        <f t="shared" si="106"/>
        <v>1.6110660869565216</v>
      </c>
      <c r="Q60" s="11">
        <f t="shared" si="107"/>
        <v>0.18305182971014511</v>
      </c>
      <c r="R60" s="11">
        <f t="shared" si="108"/>
        <v>2.9422839130434779</v>
      </c>
      <c r="S60" s="11">
        <f t="shared" si="109"/>
        <v>5.8808465036231921</v>
      </c>
      <c r="T60" s="11">
        <f t="shared" si="110"/>
        <v>1.5955652173913046</v>
      </c>
      <c r="U60" s="11">
        <f t="shared" si="111"/>
        <v>2.2006014492753621</v>
      </c>
      <c r="V60" s="11">
        <f t="shared" si="112"/>
        <v>0.82401391304347826</v>
      </c>
      <c r="W60" s="11">
        <f t="shared" si="113"/>
        <v>0.26503733695652154</v>
      </c>
      <c r="Y60" s="16">
        <f t="shared" si="123"/>
        <v>0.79949000000000003</v>
      </c>
      <c r="Z60" s="17">
        <f t="shared" si="114"/>
        <v>4.5229400000000002</v>
      </c>
      <c r="AA60" s="16">
        <f t="shared" si="115"/>
        <v>0.38313000000000003</v>
      </c>
      <c r="AB60" s="17">
        <f t="shared" si="116"/>
        <v>0.52685000000000004</v>
      </c>
      <c r="AC60" s="16">
        <f t="shared" si="117"/>
        <v>2.3513899999999999</v>
      </c>
      <c r="AD60" s="17">
        <f t="shared" si="118"/>
        <v>7.4278700000000004</v>
      </c>
      <c r="AE60" s="16">
        <f t="shared" si="119"/>
        <v>0.10451000000000001</v>
      </c>
      <c r="AF60" s="17">
        <f t="shared" si="120"/>
        <v>0.54798999999999998</v>
      </c>
      <c r="AG60" s="16">
        <f t="shared" si="121"/>
        <v>0.57496000000000003</v>
      </c>
      <c r="AH60" s="17">
        <f t="shared" si="122"/>
        <v>1.4143399999999999</v>
      </c>
      <c r="AI60" s="18">
        <f t="shared" si="7"/>
        <v>2.4558999999999997</v>
      </c>
      <c r="AJ60" s="18">
        <f t="shared" si="8"/>
        <v>7.9758600000000008</v>
      </c>
    </row>
    <row r="61" spans="1:36" x14ac:dyDescent="0.2">
      <c r="A61" s="6" t="s">
        <v>4</v>
      </c>
      <c r="B61" s="14">
        <v>2007</v>
      </c>
      <c r="C61" s="15">
        <v>10.941812083333334</v>
      </c>
      <c r="D61" s="15">
        <v>151.82440640000002</v>
      </c>
      <c r="E61" s="15">
        <v>1.7498199999999999</v>
      </c>
      <c r="F61" s="15">
        <v>2.2808220000000001</v>
      </c>
      <c r="G61" s="15">
        <v>3.2277999999999998</v>
      </c>
      <c r="H61" s="15">
        <v>11.457513199999999</v>
      </c>
      <c r="I61" s="15">
        <v>1.4795</v>
      </c>
      <c r="J61" s="15">
        <v>3.5240000000000005</v>
      </c>
      <c r="K61" s="15">
        <v>0.83064583333333319</v>
      </c>
      <c r="L61" s="15">
        <v>1.9955351999999997</v>
      </c>
      <c r="M61" s="14">
        <v>2007</v>
      </c>
      <c r="N61" s="11">
        <f t="shared" si="104"/>
        <v>10.941812083333334</v>
      </c>
      <c r="O61" s="11">
        <f t="shared" si="105"/>
        <v>140.88259431666668</v>
      </c>
      <c r="P61" s="11">
        <f t="shared" si="106"/>
        <v>1.7498199999999999</v>
      </c>
      <c r="Q61" s="11">
        <f t="shared" si="107"/>
        <v>0.5310020000000002</v>
      </c>
      <c r="R61" s="11">
        <f t="shared" si="108"/>
        <v>3.2277999999999998</v>
      </c>
      <c r="S61" s="11">
        <f t="shared" si="109"/>
        <v>8.2297131999999991</v>
      </c>
      <c r="T61" s="11">
        <f t="shared" si="110"/>
        <v>1.4795</v>
      </c>
      <c r="U61" s="11">
        <f t="shared" si="111"/>
        <v>2.0445000000000002</v>
      </c>
      <c r="V61" s="11">
        <f t="shared" si="112"/>
        <v>0.83064583333333319</v>
      </c>
      <c r="W61" s="11">
        <f t="shared" si="113"/>
        <v>1.1648893666666664</v>
      </c>
      <c r="Y61" s="16">
        <f t="shared" si="123"/>
        <v>0.79949000000000003</v>
      </c>
      <c r="Z61" s="17">
        <f t="shared" si="114"/>
        <v>4.5229400000000002</v>
      </c>
      <c r="AA61" s="16">
        <f t="shared" si="115"/>
        <v>0.38313000000000003</v>
      </c>
      <c r="AB61" s="17">
        <f t="shared" si="116"/>
        <v>0.52685000000000004</v>
      </c>
      <c r="AC61" s="16">
        <f t="shared" si="117"/>
        <v>2.3513899999999999</v>
      </c>
      <c r="AD61" s="17">
        <f t="shared" si="118"/>
        <v>7.4278700000000004</v>
      </c>
      <c r="AE61" s="16">
        <f t="shared" si="119"/>
        <v>0.10451000000000001</v>
      </c>
      <c r="AF61" s="17">
        <f t="shared" si="120"/>
        <v>0.54798999999999998</v>
      </c>
      <c r="AG61" s="16">
        <f t="shared" si="121"/>
        <v>0.57496000000000003</v>
      </c>
      <c r="AH61" s="17">
        <f t="shared" si="122"/>
        <v>1.4143399999999999</v>
      </c>
      <c r="AI61" s="18">
        <f t="shared" si="7"/>
        <v>2.4558999999999997</v>
      </c>
      <c r="AJ61" s="18">
        <f t="shared" si="8"/>
        <v>7.9758600000000008</v>
      </c>
    </row>
    <row r="62" spans="1:36" x14ac:dyDescent="0.2">
      <c r="A62" s="6" t="s">
        <v>4</v>
      </c>
      <c r="B62" s="14">
        <v>2008</v>
      </c>
      <c r="C62" s="15">
        <v>9.7195608333333325</v>
      </c>
      <c r="D62" s="15">
        <v>94.418928000000008</v>
      </c>
      <c r="E62" s="15">
        <v>2.0431529166666667</v>
      </c>
      <c r="F62" s="15">
        <v>2.8866672000000007</v>
      </c>
      <c r="G62" s="15">
        <v>2.3643695833333331</v>
      </c>
      <c r="H62" s="15">
        <v>8.3018560000000008</v>
      </c>
      <c r="I62" s="15">
        <v>1.0493333333333335</v>
      </c>
      <c r="J62" s="15">
        <v>2.6323999999999996</v>
      </c>
      <c r="K62" s="15">
        <v>0.79621708333333341</v>
      </c>
      <c r="L62" s="15">
        <v>1.8718848000000003</v>
      </c>
      <c r="M62" s="14">
        <v>2008</v>
      </c>
      <c r="N62" s="11">
        <f t="shared" si="104"/>
        <v>9.7195608333333325</v>
      </c>
      <c r="O62" s="11">
        <f t="shared" si="105"/>
        <v>84.699367166666676</v>
      </c>
      <c r="P62" s="11">
        <f t="shared" si="106"/>
        <v>2.0431529166666667</v>
      </c>
      <c r="Q62" s="11">
        <f t="shared" si="107"/>
        <v>0.843514283333334</v>
      </c>
      <c r="R62" s="11">
        <f t="shared" si="108"/>
        <v>2.3643695833333331</v>
      </c>
      <c r="S62" s="11">
        <f t="shared" si="109"/>
        <v>5.9374864166666672</v>
      </c>
      <c r="T62" s="11">
        <f t="shared" si="110"/>
        <v>1.0493333333333335</v>
      </c>
      <c r="U62" s="11">
        <f t="shared" si="111"/>
        <v>1.5830666666666662</v>
      </c>
      <c r="V62" s="11">
        <f t="shared" si="112"/>
        <v>0.79621708333333341</v>
      </c>
      <c r="W62" s="11">
        <f t="shared" si="113"/>
        <v>1.0756677166666671</v>
      </c>
      <c r="Y62" s="16">
        <f t="shared" si="123"/>
        <v>0.79949000000000003</v>
      </c>
      <c r="Z62" s="17">
        <f t="shared" si="114"/>
        <v>4.5229400000000002</v>
      </c>
      <c r="AA62" s="16">
        <f t="shared" si="115"/>
        <v>0.38313000000000003</v>
      </c>
      <c r="AB62" s="17">
        <f t="shared" si="116"/>
        <v>0.52685000000000004</v>
      </c>
      <c r="AC62" s="16">
        <f t="shared" si="117"/>
        <v>2.3513899999999999</v>
      </c>
      <c r="AD62" s="17">
        <f t="shared" si="118"/>
        <v>7.4278700000000004</v>
      </c>
      <c r="AE62" s="16">
        <f t="shared" si="119"/>
        <v>0.10451000000000001</v>
      </c>
      <c r="AF62" s="17">
        <f t="shared" si="120"/>
        <v>0.54798999999999998</v>
      </c>
      <c r="AG62" s="16">
        <f t="shared" si="121"/>
        <v>0.57496000000000003</v>
      </c>
      <c r="AH62" s="17">
        <f t="shared" si="122"/>
        <v>1.4143399999999999</v>
      </c>
      <c r="AI62" s="18">
        <f t="shared" si="7"/>
        <v>2.4558999999999997</v>
      </c>
      <c r="AJ62" s="18">
        <f t="shared" si="8"/>
        <v>7.9758600000000008</v>
      </c>
    </row>
    <row r="63" spans="1:36" x14ac:dyDescent="0.2">
      <c r="A63" s="6" t="s">
        <v>4</v>
      </c>
      <c r="B63" s="14">
        <v>2009</v>
      </c>
      <c r="C63" s="15">
        <v>8.3080737500000019</v>
      </c>
      <c r="D63" s="15">
        <v>68.921830000000014</v>
      </c>
      <c r="E63" s="15">
        <v>1.5506937500000006</v>
      </c>
      <c r="F63" s="15">
        <v>1.3985837499999996</v>
      </c>
      <c r="G63" s="15">
        <v>2.4941095833333331</v>
      </c>
      <c r="H63" s="15">
        <v>6.3392004166666647</v>
      </c>
      <c r="I63" s="15">
        <v>1.0434166666666667</v>
      </c>
      <c r="J63" s="15">
        <v>2.207708333333334</v>
      </c>
      <c r="K63" s="15">
        <v>0.72854749999999979</v>
      </c>
      <c r="L63" s="15">
        <v>1.5236550000000004</v>
      </c>
      <c r="M63" s="14">
        <v>2009</v>
      </c>
      <c r="N63" s="11">
        <f t="shared" si="104"/>
        <v>8.3080737500000019</v>
      </c>
      <c r="O63" s="11">
        <f t="shared" si="105"/>
        <v>60.613756250000009</v>
      </c>
      <c r="P63" s="11">
        <f t="shared" si="106"/>
        <v>1.5506937500000006</v>
      </c>
      <c r="Q63" s="11">
        <f t="shared" si="107"/>
        <v>0.15211000000000108</v>
      </c>
      <c r="R63" s="11">
        <f t="shared" si="108"/>
        <v>2.4941095833333331</v>
      </c>
      <c r="S63" s="11">
        <f t="shared" si="109"/>
        <v>3.8450908333333316</v>
      </c>
      <c r="T63" s="11">
        <f t="shared" si="110"/>
        <v>1.0434166666666667</v>
      </c>
      <c r="U63" s="11">
        <f t="shared" si="111"/>
        <v>1.1642916666666674</v>
      </c>
      <c r="V63" s="11">
        <f t="shared" si="112"/>
        <v>0.72854749999999979</v>
      </c>
      <c r="W63" s="11">
        <f t="shared" si="113"/>
        <v>0.79510750000000063</v>
      </c>
      <c r="Y63" s="16">
        <f t="shared" si="123"/>
        <v>0.79949000000000003</v>
      </c>
      <c r="Z63" s="17">
        <f t="shared" si="114"/>
        <v>4.5229400000000002</v>
      </c>
      <c r="AA63" s="16">
        <f t="shared" si="115"/>
        <v>0.38313000000000003</v>
      </c>
      <c r="AB63" s="17">
        <f t="shared" si="116"/>
        <v>0.52685000000000004</v>
      </c>
      <c r="AC63" s="16">
        <f t="shared" si="117"/>
        <v>2.3513899999999999</v>
      </c>
      <c r="AD63" s="17">
        <f t="shared" si="118"/>
        <v>7.4278700000000004</v>
      </c>
      <c r="AE63" s="16">
        <f t="shared" si="119"/>
        <v>0.10451000000000001</v>
      </c>
      <c r="AF63" s="17">
        <f t="shared" si="120"/>
        <v>0.54798999999999998</v>
      </c>
      <c r="AG63" s="16">
        <f t="shared" si="121"/>
        <v>0.57496000000000003</v>
      </c>
      <c r="AH63" s="17">
        <f t="shared" si="122"/>
        <v>1.4143399999999999</v>
      </c>
      <c r="AI63" s="18">
        <f t="shared" si="7"/>
        <v>2.4558999999999997</v>
      </c>
      <c r="AJ63" s="18">
        <f t="shared" si="8"/>
        <v>7.9758600000000008</v>
      </c>
    </row>
    <row r="64" spans="1:36" x14ac:dyDescent="0.2">
      <c r="A64" s="6" t="s">
        <v>4</v>
      </c>
      <c r="B64" s="14">
        <v>2010</v>
      </c>
      <c r="C64" s="15">
        <v>10.001564347826088</v>
      </c>
      <c r="D64" s="15">
        <v>77.842231666666663</v>
      </c>
      <c r="E64" s="15">
        <v>2.1692204347826087</v>
      </c>
      <c r="F64" s="15">
        <v>2.2409041666666671</v>
      </c>
      <c r="G64" s="15">
        <v>3.4042791304347837</v>
      </c>
      <c r="H64" s="15">
        <v>8.1698920833333339</v>
      </c>
      <c r="I64" s="15">
        <v>1.3170869565217389</v>
      </c>
      <c r="J64" s="15">
        <v>2.4250000000000003</v>
      </c>
      <c r="K64" s="15">
        <v>0.79439478260869567</v>
      </c>
      <c r="L64" s="15">
        <v>1.3043549999999999</v>
      </c>
      <c r="M64" s="14">
        <v>2010</v>
      </c>
      <c r="N64" s="11">
        <f t="shared" si="104"/>
        <v>10.001564347826088</v>
      </c>
      <c r="O64" s="11">
        <f t="shared" si="105"/>
        <v>67.840667318840573</v>
      </c>
      <c r="P64" s="11">
        <f t="shared" si="106"/>
        <v>2.1692204347826087</v>
      </c>
      <c r="Q64" s="11">
        <f t="shared" si="107"/>
        <v>7.168373188405841E-2</v>
      </c>
      <c r="R64" s="11">
        <f t="shared" si="108"/>
        <v>3.4042791304347837</v>
      </c>
      <c r="S64" s="11">
        <f t="shared" si="109"/>
        <v>4.7656129528985502</v>
      </c>
      <c r="T64" s="11">
        <f t="shared" si="110"/>
        <v>1.3170869565217389</v>
      </c>
      <c r="U64" s="11">
        <f t="shared" si="111"/>
        <v>1.1079130434782614</v>
      </c>
      <c r="V64" s="11">
        <f t="shared" si="112"/>
        <v>0.79439478260869567</v>
      </c>
      <c r="W64" s="11">
        <f t="shared" si="113"/>
        <v>0.50996021739130426</v>
      </c>
      <c r="Y64" s="16">
        <f t="shared" si="123"/>
        <v>0.79949000000000003</v>
      </c>
      <c r="Z64" s="17">
        <f t="shared" si="114"/>
        <v>4.5229400000000002</v>
      </c>
      <c r="AA64" s="16">
        <f t="shared" si="115"/>
        <v>0.38313000000000003</v>
      </c>
      <c r="AB64" s="17">
        <f t="shared" si="116"/>
        <v>0.52685000000000004</v>
      </c>
      <c r="AC64" s="16">
        <f t="shared" si="117"/>
        <v>2.3513899999999999</v>
      </c>
      <c r="AD64" s="17">
        <f t="shared" si="118"/>
        <v>7.4278700000000004</v>
      </c>
      <c r="AE64" s="16">
        <f t="shared" si="119"/>
        <v>0.10451000000000001</v>
      </c>
      <c r="AF64" s="17">
        <f t="shared" si="120"/>
        <v>0.54798999999999998</v>
      </c>
      <c r="AG64" s="16">
        <f t="shared" si="121"/>
        <v>0.57496000000000003</v>
      </c>
      <c r="AH64" s="17">
        <f t="shared" si="122"/>
        <v>1.4143399999999999</v>
      </c>
      <c r="AI64" s="18">
        <f t="shared" si="7"/>
        <v>2.4558999999999997</v>
      </c>
      <c r="AJ64" s="18">
        <f t="shared" si="8"/>
        <v>7.9758600000000008</v>
      </c>
    </row>
    <row r="65" spans="1:36" x14ac:dyDescent="0.2">
      <c r="A65" s="6" t="s">
        <v>4</v>
      </c>
      <c r="B65" s="14">
        <v>2011</v>
      </c>
      <c r="C65" s="15">
        <v>7.777418260869565</v>
      </c>
      <c r="D65" s="15">
        <v>88.649285833333309</v>
      </c>
      <c r="E65" s="15">
        <v>1.5901313043478258</v>
      </c>
      <c r="F65" s="15">
        <v>3.1409816666666672</v>
      </c>
      <c r="G65" s="15">
        <v>2.8768952173913043</v>
      </c>
      <c r="H65" s="15">
        <v>8.2431762499999994</v>
      </c>
      <c r="I65" s="15">
        <v>1.0764347826086953</v>
      </c>
      <c r="J65" s="15">
        <v>2.8790416666666663</v>
      </c>
      <c r="K65" s="15">
        <v>0.85102173913043455</v>
      </c>
      <c r="L65" s="15">
        <v>1.7492929166666669</v>
      </c>
      <c r="M65" s="14">
        <v>2011</v>
      </c>
      <c r="N65" s="11">
        <f t="shared" si="104"/>
        <v>7.777418260869565</v>
      </c>
      <c r="O65" s="11">
        <f t="shared" si="105"/>
        <v>80.871867572463742</v>
      </c>
      <c r="P65" s="11">
        <f t="shared" si="106"/>
        <v>1.5901313043478258</v>
      </c>
      <c r="Q65" s="11">
        <f t="shared" si="107"/>
        <v>1.5508503623188414</v>
      </c>
      <c r="R65" s="11">
        <f t="shared" si="108"/>
        <v>2.8768952173913043</v>
      </c>
      <c r="S65" s="11">
        <f t="shared" si="109"/>
        <v>5.3662810326086952</v>
      </c>
      <c r="T65" s="11">
        <f t="shared" si="110"/>
        <v>1.0764347826086953</v>
      </c>
      <c r="U65" s="11">
        <f t="shared" si="111"/>
        <v>1.802606884057971</v>
      </c>
      <c r="V65" s="11">
        <f t="shared" si="112"/>
        <v>0.85102173913043455</v>
      </c>
      <c r="W65" s="11">
        <f t="shared" si="113"/>
        <v>0.89827117753623231</v>
      </c>
      <c r="Y65" s="16">
        <f t="shared" si="123"/>
        <v>0.79949000000000003</v>
      </c>
      <c r="Z65" s="17">
        <f t="shared" si="114"/>
        <v>4.5229400000000002</v>
      </c>
      <c r="AA65" s="16">
        <f t="shared" si="115"/>
        <v>0.38313000000000003</v>
      </c>
      <c r="AB65" s="17">
        <f t="shared" si="116"/>
        <v>0.52685000000000004</v>
      </c>
      <c r="AC65" s="16">
        <f t="shared" si="117"/>
        <v>2.3513899999999999</v>
      </c>
      <c r="AD65" s="17">
        <f t="shared" si="118"/>
        <v>7.4278700000000004</v>
      </c>
      <c r="AE65" s="16">
        <f t="shared" si="119"/>
        <v>0.10451000000000001</v>
      </c>
      <c r="AF65" s="17">
        <f t="shared" si="120"/>
        <v>0.54798999999999998</v>
      </c>
      <c r="AG65" s="16">
        <f t="shared" si="121"/>
        <v>0.57496000000000003</v>
      </c>
      <c r="AH65" s="17">
        <f t="shared" si="122"/>
        <v>1.4143399999999999</v>
      </c>
      <c r="AI65" s="18">
        <f t="shared" si="7"/>
        <v>2.4558999999999997</v>
      </c>
      <c r="AJ65" s="18">
        <f t="shared" si="8"/>
        <v>7.9758600000000008</v>
      </c>
    </row>
    <row r="66" spans="1:36" x14ac:dyDescent="0.2">
      <c r="A66" s="6" t="s">
        <v>4</v>
      </c>
      <c r="B66" s="14">
        <v>2012</v>
      </c>
      <c r="C66" s="15">
        <v>9.3726773913043466</v>
      </c>
      <c r="D66" s="15">
        <v>57.924070833333339</v>
      </c>
      <c r="E66" s="15">
        <v>1.9137130434782612</v>
      </c>
      <c r="F66" s="15">
        <v>2.57579</v>
      </c>
      <c r="G66" s="15">
        <v>2.7926678260869564</v>
      </c>
      <c r="H66" s="15">
        <v>7.0945062499999993</v>
      </c>
      <c r="I66" s="15">
        <v>1.225086956521739</v>
      </c>
      <c r="J66" s="15">
        <v>2.3102500000000004</v>
      </c>
      <c r="K66" s="15">
        <v>0.96764869565217393</v>
      </c>
      <c r="L66" s="15">
        <v>1.9000575000000002</v>
      </c>
      <c r="M66" s="14">
        <v>2012</v>
      </c>
      <c r="N66" s="11">
        <f t="shared" si="104"/>
        <v>9.3726773913043466</v>
      </c>
      <c r="O66" s="11">
        <f t="shared" si="105"/>
        <v>48.551393442028996</v>
      </c>
      <c r="P66" s="11">
        <f t="shared" si="106"/>
        <v>1.9137130434782612</v>
      </c>
      <c r="Q66" s="11">
        <f t="shared" si="107"/>
        <v>0.66207695652173881</v>
      </c>
      <c r="R66" s="11">
        <f t="shared" si="108"/>
        <v>2.7926678260869564</v>
      </c>
      <c r="S66" s="11">
        <f t="shared" si="109"/>
        <v>4.3018384239130434</v>
      </c>
      <c r="T66" s="11">
        <f t="shared" si="110"/>
        <v>1.225086956521739</v>
      </c>
      <c r="U66" s="11">
        <f t="shared" si="111"/>
        <v>1.0851630434782613</v>
      </c>
      <c r="V66" s="11">
        <f t="shared" si="112"/>
        <v>0.96764869565217393</v>
      </c>
      <c r="W66" s="11">
        <f t="shared" si="113"/>
        <v>0.93240880434782625</v>
      </c>
      <c r="Y66" s="16">
        <f t="shared" si="123"/>
        <v>0.79949000000000003</v>
      </c>
      <c r="Z66" s="17">
        <f t="shared" si="114"/>
        <v>4.5229400000000002</v>
      </c>
      <c r="AA66" s="16">
        <f t="shared" si="115"/>
        <v>0.38313000000000003</v>
      </c>
      <c r="AB66" s="17">
        <f t="shared" si="116"/>
        <v>0.52685000000000004</v>
      </c>
      <c r="AC66" s="16">
        <f t="shared" si="117"/>
        <v>2.3513899999999999</v>
      </c>
      <c r="AD66" s="17">
        <f t="shared" si="118"/>
        <v>7.4278700000000004</v>
      </c>
      <c r="AE66" s="16">
        <f t="shared" si="119"/>
        <v>0.10451000000000001</v>
      </c>
      <c r="AF66" s="17">
        <f t="shared" si="120"/>
        <v>0.54798999999999998</v>
      </c>
      <c r="AG66" s="16">
        <f t="shared" si="121"/>
        <v>0.57496000000000003</v>
      </c>
      <c r="AH66" s="17">
        <f t="shared" si="122"/>
        <v>1.4143399999999999</v>
      </c>
      <c r="AI66" s="18">
        <f t="shared" si="7"/>
        <v>2.4558999999999997</v>
      </c>
      <c r="AJ66" s="18">
        <f t="shared" si="8"/>
        <v>7.9758600000000008</v>
      </c>
    </row>
    <row r="67" spans="1:36" x14ac:dyDescent="0.2">
      <c r="A67" s="6" t="s">
        <v>4</v>
      </c>
      <c r="B67" s="14">
        <v>2013</v>
      </c>
      <c r="C67" s="15">
        <v>8.0717682608695664</v>
      </c>
      <c r="D67" s="15">
        <v>44.640872500000008</v>
      </c>
      <c r="E67" s="15">
        <v>1.5873695652173914</v>
      </c>
      <c r="F67" s="15">
        <v>5.517220833333333</v>
      </c>
      <c r="G67" s="15">
        <v>2.2203539130434784</v>
      </c>
      <c r="H67" s="15">
        <v>5.6007020833333341</v>
      </c>
      <c r="I67" s="15">
        <v>0.93673913043478241</v>
      </c>
      <c r="J67" s="15">
        <v>2.1221666666666668</v>
      </c>
      <c r="K67" s="15">
        <v>0.75607304347826099</v>
      </c>
      <c r="L67" s="15">
        <v>1.26806</v>
      </c>
      <c r="M67" s="14">
        <v>2013</v>
      </c>
      <c r="N67" s="11">
        <f t="shared" si="104"/>
        <v>8.0717682608695664</v>
      </c>
      <c r="O67" s="11">
        <f t="shared" si="105"/>
        <v>36.569104239130439</v>
      </c>
      <c r="P67" s="11">
        <f t="shared" si="106"/>
        <v>1.5873695652173914</v>
      </c>
      <c r="Q67" s="11">
        <f t="shared" si="107"/>
        <v>3.9298512681159417</v>
      </c>
      <c r="R67" s="11">
        <f t="shared" si="108"/>
        <v>2.2203539130434784</v>
      </c>
      <c r="S67" s="11">
        <f t="shared" si="109"/>
        <v>3.3803481702898557</v>
      </c>
      <c r="T67" s="11">
        <f t="shared" si="110"/>
        <v>0.93673913043478241</v>
      </c>
      <c r="U67" s="11">
        <f t="shared" si="111"/>
        <v>1.1854275362318845</v>
      </c>
      <c r="V67" s="11">
        <f t="shared" si="112"/>
        <v>0.75607304347826099</v>
      </c>
      <c r="W67" s="11">
        <f t="shared" si="113"/>
        <v>0.51198695652173898</v>
      </c>
      <c r="Y67" s="16">
        <f t="shared" si="123"/>
        <v>0.79949000000000003</v>
      </c>
      <c r="Z67" s="17">
        <f t="shared" si="114"/>
        <v>4.5229400000000002</v>
      </c>
      <c r="AA67" s="16">
        <f t="shared" si="115"/>
        <v>0.38313000000000003</v>
      </c>
      <c r="AB67" s="17">
        <f t="shared" si="116"/>
        <v>0.52685000000000004</v>
      </c>
      <c r="AC67" s="16">
        <f t="shared" si="117"/>
        <v>2.3513899999999999</v>
      </c>
      <c r="AD67" s="17">
        <f t="shared" si="118"/>
        <v>7.4278700000000004</v>
      </c>
      <c r="AE67" s="16">
        <f t="shared" si="119"/>
        <v>0.10451000000000001</v>
      </c>
      <c r="AF67" s="17">
        <f t="shared" si="120"/>
        <v>0.54798999999999998</v>
      </c>
      <c r="AG67" s="16">
        <f t="shared" si="121"/>
        <v>0.57496000000000003</v>
      </c>
      <c r="AH67" s="17">
        <f t="shared" si="122"/>
        <v>1.4143399999999999</v>
      </c>
      <c r="AI67" s="18">
        <f t="shared" si="7"/>
        <v>2.4558999999999997</v>
      </c>
      <c r="AJ67" s="18">
        <f t="shared" si="8"/>
        <v>7.9758600000000008</v>
      </c>
    </row>
    <row r="68" spans="1:36" x14ac:dyDescent="0.2">
      <c r="A68" s="6" t="s">
        <v>4</v>
      </c>
      <c r="B68" s="14">
        <v>2014</v>
      </c>
      <c r="C68" s="15">
        <v>7.493131739130436</v>
      </c>
      <c r="D68" s="15">
        <v>45.469249999999995</v>
      </c>
      <c r="E68" s="15">
        <v>1.8611239130434782</v>
      </c>
      <c r="F68" s="15">
        <v>7.2938737500000004</v>
      </c>
      <c r="G68" s="15">
        <v>2.3603069565217396</v>
      </c>
      <c r="H68" s="15">
        <v>5.3740966666666665</v>
      </c>
      <c r="I68" s="15">
        <v>0.97000000000000008</v>
      </c>
      <c r="J68" s="15">
        <v>2.1243749999999997</v>
      </c>
      <c r="K68" s="15">
        <v>0.86530695652173895</v>
      </c>
      <c r="L68" s="15">
        <v>1.4914824999999998</v>
      </c>
      <c r="M68" s="14">
        <v>2014</v>
      </c>
      <c r="N68" s="11">
        <f t="shared" si="104"/>
        <v>7.493131739130436</v>
      </c>
      <c r="O68" s="11">
        <f t="shared" si="105"/>
        <v>37.976118260869562</v>
      </c>
      <c r="P68" s="11">
        <f t="shared" si="106"/>
        <v>1.8611239130434782</v>
      </c>
      <c r="Q68" s="11">
        <f t="shared" si="107"/>
        <v>5.4327498369565221</v>
      </c>
      <c r="R68" s="11">
        <f t="shared" si="108"/>
        <v>2.3603069565217396</v>
      </c>
      <c r="S68" s="11">
        <f t="shared" si="109"/>
        <v>3.0137897101449269</v>
      </c>
      <c r="T68" s="11">
        <f t="shared" si="110"/>
        <v>0.97000000000000008</v>
      </c>
      <c r="U68" s="11">
        <f t="shared" si="111"/>
        <v>1.1543749999999995</v>
      </c>
      <c r="V68" s="11">
        <f t="shared" si="112"/>
        <v>0.86530695652173895</v>
      </c>
      <c r="W68" s="11">
        <f t="shared" si="113"/>
        <v>0.62617554347826088</v>
      </c>
      <c r="Y68" s="16">
        <f t="shared" si="123"/>
        <v>0.79949000000000003</v>
      </c>
      <c r="Z68" s="17">
        <f t="shared" si="114"/>
        <v>4.5229400000000002</v>
      </c>
      <c r="AA68" s="16">
        <f t="shared" si="115"/>
        <v>0.38313000000000003</v>
      </c>
      <c r="AB68" s="17">
        <f t="shared" si="116"/>
        <v>0.52685000000000004</v>
      </c>
      <c r="AC68" s="16">
        <f t="shared" si="117"/>
        <v>2.3513899999999999</v>
      </c>
      <c r="AD68" s="17">
        <f t="shared" si="118"/>
        <v>7.4278700000000004</v>
      </c>
      <c r="AE68" s="16">
        <f t="shared" si="119"/>
        <v>0.10451000000000001</v>
      </c>
      <c r="AF68" s="17">
        <f t="shared" si="120"/>
        <v>0.54798999999999998</v>
      </c>
      <c r="AG68" s="16">
        <f t="shared" si="121"/>
        <v>0.57496000000000003</v>
      </c>
      <c r="AH68" s="17">
        <f t="shared" si="122"/>
        <v>1.4143399999999999</v>
      </c>
      <c r="AI68" s="18">
        <f t="shared" si="7"/>
        <v>2.4558999999999997</v>
      </c>
      <c r="AJ68" s="18">
        <f t="shared" si="8"/>
        <v>7.9758600000000008</v>
      </c>
    </row>
    <row r="69" spans="1:36" x14ac:dyDescent="0.2">
      <c r="A69" s="6" t="s">
        <v>4</v>
      </c>
      <c r="B69" s="14">
        <v>2015</v>
      </c>
      <c r="C69" s="15">
        <v>4.1303904347826093</v>
      </c>
      <c r="D69" s="15">
        <v>41.818208749999997</v>
      </c>
      <c r="E69" s="15">
        <v>0.81868956521739134</v>
      </c>
      <c r="F69" s="15">
        <v>4.7027270833333326</v>
      </c>
      <c r="G69" s="15">
        <v>1.8949099999999999</v>
      </c>
      <c r="H69" s="15">
        <v>7.0138841666666671</v>
      </c>
      <c r="I69" s="15">
        <v>0.5657695652173913</v>
      </c>
      <c r="J69" s="15">
        <v>2.1831958333333334</v>
      </c>
      <c r="K69" s="15">
        <v>0.77540130434782617</v>
      </c>
      <c r="L69" s="15">
        <v>1.8248033333333329</v>
      </c>
      <c r="M69" s="14">
        <v>2015</v>
      </c>
      <c r="N69" s="11">
        <f t="shared" si="104"/>
        <v>4.1303904347826093</v>
      </c>
      <c r="O69" s="11">
        <f t="shared" si="105"/>
        <v>37.687818315217385</v>
      </c>
      <c r="P69" s="11">
        <f t="shared" si="106"/>
        <v>0.81868956521739134</v>
      </c>
      <c r="Q69" s="11">
        <f t="shared" si="107"/>
        <v>3.8840375181159414</v>
      </c>
      <c r="R69" s="11">
        <f t="shared" si="108"/>
        <v>1.8949099999999999</v>
      </c>
      <c r="S69" s="11">
        <f t="shared" si="109"/>
        <v>5.1189741666666677</v>
      </c>
      <c r="T69" s="11">
        <f t="shared" si="110"/>
        <v>0.5657695652173913</v>
      </c>
      <c r="U69" s="11">
        <f t="shared" si="111"/>
        <v>1.6174262681159421</v>
      </c>
      <c r="V69" s="11">
        <f t="shared" si="112"/>
        <v>0.77540130434782617</v>
      </c>
      <c r="W69" s="11">
        <f t="shared" si="113"/>
        <v>1.0494020289855066</v>
      </c>
      <c r="Y69" s="16">
        <f t="shared" si="123"/>
        <v>0.79949000000000003</v>
      </c>
      <c r="Z69" s="17">
        <f t="shared" si="114"/>
        <v>4.5229400000000002</v>
      </c>
      <c r="AA69" s="16">
        <f t="shared" si="115"/>
        <v>0.38313000000000003</v>
      </c>
      <c r="AB69" s="17">
        <f t="shared" si="116"/>
        <v>0.52685000000000004</v>
      </c>
      <c r="AC69" s="16">
        <f t="shared" si="117"/>
        <v>2.3513899999999999</v>
      </c>
      <c r="AD69" s="17">
        <f t="shared" si="118"/>
        <v>7.4278700000000004</v>
      </c>
      <c r="AE69" s="16">
        <f t="shared" si="119"/>
        <v>0.10451000000000001</v>
      </c>
      <c r="AF69" s="17">
        <f t="shared" si="120"/>
        <v>0.54798999999999998</v>
      </c>
      <c r="AG69" s="16">
        <f t="shared" si="121"/>
        <v>0.57496000000000003</v>
      </c>
      <c r="AH69" s="17">
        <f t="shared" si="122"/>
        <v>1.4143399999999999</v>
      </c>
      <c r="AI69" s="18">
        <f t="shared" si="7"/>
        <v>2.4558999999999997</v>
      </c>
      <c r="AJ69" s="18">
        <f t="shared" si="8"/>
        <v>7.9758600000000008</v>
      </c>
    </row>
    <row r="70" spans="1:36" x14ac:dyDescent="0.2">
      <c r="A70" s="21" t="s">
        <v>4</v>
      </c>
      <c r="B70" s="14">
        <v>2016</v>
      </c>
      <c r="C70" s="15">
        <v>5.5702983333333336</v>
      </c>
      <c r="D70" s="15">
        <v>30.130916666666668</v>
      </c>
      <c r="E70" s="15">
        <v>1.3965408333333331</v>
      </c>
      <c r="F70" s="15">
        <v>6.3747195833333334</v>
      </c>
      <c r="G70" s="15">
        <v>2.0647495833333331</v>
      </c>
      <c r="H70" s="15">
        <v>5.2022991666666671</v>
      </c>
      <c r="I70" s="15">
        <v>0.66520000000000001</v>
      </c>
      <c r="J70" s="15">
        <v>1.7298458333333333</v>
      </c>
      <c r="K70" s="15">
        <v>0.77946749999999987</v>
      </c>
      <c r="L70" s="15">
        <v>1.9187120833333335</v>
      </c>
      <c r="M70" s="14">
        <v>2016</v>
      </c>
      <c r="N70" s="11">
        <f t="shared" si="104"/>
        <v>5.5702983333333336</v>
      </c>
      <c r="O70" s="11">
        <f t="shared" si="105"/>
        <v>24.560618333333334</v>
      </c>
      <c r="P70" s="11">
        <f t="shared" si="106"/>
        <v>1.3965408333333331</v>
      </c>
      <c r="Q70" s="11">
        <f t="shared" si="107"/>
        <v>4.9781787500000005</v>
      </c>
      <c r="R70" s="11">
        <f t="shared" si="108"/>
        <v>2.0647495833333331</v>
      </c>
      <c r="S70" s="11">
        <f t="shared" si="109"/>
        <v>3.137549583333334</v>
      </c>
      <c r="T70" s="11">
        <f t="shared" si="110"/>
        <v>0.66520000000000001</v>
      </c>
      <c r="U70" s="11">
        <f t="shared" si="111"/>
        <v>1.0646458333333333</v>
      </c>
      <c r="V70" s="11">
        <f t="shared" si="112"/>
        <v>0.77946749999999987</v>
      </c>
      <c r="W70" s="11">
        <f t="shared" si="113"/>
        <v>1.1392445833333338</v>
      </c>
      <c r="Y70" s="16">
        <f t="shared" si="123"/>
        <v>0.79949000000000003</v>
      </c>
      <c r="Z70" s="17">
        <f t="shared" si="114"/>
        <v>4.5229400000000002</v>
      </c>
      <c r="AA70" s="16">
        <f t="shared" si="115"/>
        <v>0.38313000000000003</v>
      </c>
      <c r="AB70" s="17">
        <f t="shared" si="116"/>
        <v>0.52685000000000004</v>
      </c>
      <c r="AC70" s="16">
        <f t="shared" si="117"/>
        <v>2.3513899999999999</v>
      </c>
      <c r="AD70" s="17">
        <f t="shared" si="118"/>
        <v>7.4278700000000004</v>
      </c>
      <c r="AE70" s="16">
        <f t="shared" si="119"/>
        <v>0.10451000000000001</v>
      </c>
      <c r="AF70" s="17">
        <f t="shared" si="120"/>
        <v>0.54798999999999998</v>
      </c>
      <c r="AG70" s="16">
        <f t="shared" si="121"/>
        <v>0.57496000000000003</v>
      </c>
      <c r="AH70" s="17">
        <f t="shared" si="122"/>
        <v>1.4143399999999999</v>
      </c>
      <c r="AI70" s="18">
        <f t="shared" ref="AI70" si="124">AC70+AE70</f>
        <v>2.4558999999999997</v>
      </c>
      <c r="AJ70" s="18">
        <f t="shared" ref="AJ70" si="125">AD70+AF70</f>
        <v>7.9758600000000008</v>
      </c>
    </row>
    <row r="71" spans="1:36" x14ac:dyDescent="0.2">
      <c r="A71" s="21" t="s">
        <v>4</v>
      </c>
      <c r="B71" s="14">
        <v>2017</v>
      </c>
      <c r="C71" s="15">
        <v>4.1533569565217396</v>
      </c>
      <c r="D71" s="15">
        <v>22.072182499999997</v>
      </c>
      <c r="E71" s="15">
        <v>1.3632365217391305</v>
      </c>
      <c r="F71" s="15">
        <v>8.4504008333333331</v>
      </c>
      <c r="G71" s="15">
        <v>2.1915878260869563</v>
      </c>
      <c r="H71" s="15">
        <v>6.7182720833333329</v>
      </c>
      <c r="I71" s="15">
        <v>0.77623478260869572</v>
      </c>
      <c r="J71" s="15">
        <v>2.4042250000000007</v>
      </c>
      <c r="K71" s="15">
        <v>0.80806173913043489</v>
      </c>
      <c r="L71" s="15">
        <v>1.7919375000000002</v>
      </c>
      <c r="M71" s="14">
        <v>2017</v>
      </c>
      <c r="N71" s="11">
        <f t="shared" si="104"/>
        <v>4.1533569565217396</v>
      </c>
      <c r="O71" s="11">
        <f t="shared" si="105"/>
        <v>17.918825543478256</v>
      </c>
      <c r="P71" s="11">
        <f t="shared" si="106"/>
        <v>1.3632365217391305</v>
      </c>
      <c r="Q71" s="11">
        <f t="shared" si="107"/>
        <v>7.0871643115942025</v>
      </c>
      <c r="R71" s="11">
        <f t="shared" si="108"/>
        <v>2.1915878260869563</v>
      </c>
      <c r="S71" s="11">
        <f t="shared" si="109"/>
        <v>4.5266842572463766</v>
      </c>
      <c r="T71" s="11">
        <f t="shared" si="110"/>
        <v>0.77623478260869572</v>
      </c>
      <c r="U71" s="11">
        <f t="shared" si="111"/>
        <v>1.627990217391305</v>
      </c>
      <c r="V71" s="11">
        <f t="shared" si="112"/>
        <v>0.80806173913043489</v>
      </c>
      <c r="W71" s="11">
        <f t="shared" si="113"/>
        <v>0.9838757608695653</v>
      </c>
      <c r="Y71" s="16">
        <f t="shared" si="123"/>
        <v>0.79949000000000003</v>
      </c>
      <c r="Z71" s="17">
        <f t="shared" si="114"/>
        <v>4.5229400000000002</v>
      </c>
      <c r="AA71" s="16">
        <f t="shared" si="115"/>
        <v>0.38313000000000003</v>
      </c>
      <c r="AB71" s="17">
        <f t="shared" si="116"/>
        <v>0.52685000000000004</v>
      </c>
      <c r="AC71" s="16">
        <f t="shared" si="117"/>
        <v>2.3513899999999999</v>
      </c>
      <c r="AD71" s="17">
        <f t="shared" si="118"/>
        <v>7.4278700000000004</v>
      </c>
      <c r="AE71" s="16">
        <f t="shared" si="119"/>
        <v>0.10451000000000001</v>
      </c>
      <c r="AF71" s="17">
        <f t="shared" si="120"/>
        <v>0.54798999999999998</v>
      </c>
      <c r="AG71" s="16">
        <f t="shared" si="121"/>
        <v>0.57496000000000003</v>
      </c>
      <c r="AH71" s="17">
        <f t="shared" si="122"/>
        <v>1.4143399999999999</v>
      </c>
      <c r="AI71" s="18">
        <f t="shared" ref="AI71:AI79" si="126">AC71+AE71</f>
        <v>2.4558999999999997</v>
      </c>
      <c r="AJ71" s="18">
        <f t="shared" ref="AJ71:AJ79" si="127">AD71+AF71</f>
        <v>7.9758600000000008</v>
      </c>
    </row>
    <row r="72" spans="1:36" x14ac:dyDescent="0.2">
      <c r="A72" s="21" t="s">
        <v>4</v>
      </c>
      <c r="B72" s="14">
        <v>2018</v>
      </c>
      <c r="C72" s="15">
        <v>3.3867121739130428</v>
      </c>
      <c r="D72" s="15">
        <v>26.264938749999999</v>
      </c>
      <c r="E72" s="15">
        <v>1.1409134782608696</v>
      </c>
      <c r="F72" s="15">
        <v>8.9697787499999979</v>
      </c>
      <c r="G72" s="15">
        <v>1.5782239130434781</v>
      </c>
      <c r="H72" s="15">
        <v>6.2840708333333319</v>
      </c>
      <c r="I72" s="15">
        <v>0.64398695652173921</v>
      </c>
      <c r="J72" s="15">
        <v>2.6593124999999995</v>
      </c>
      <c r="K72" s="15">
        <v>0.67775869565217384</v>
      </c>
      <c r="L72" s="15">
        <v>1.7891883333333334</v>
      </c>
      <c r="M72" s="14">
        <v>2018</v>
      </c>
      <c r="N72" s="11">
        <f t="shared" ref="N72:N77" si="128">C72</f>
        <v>3.3867121739130428</v>
      </c>
      <c r="O72" s="11">
        <f t="shared" ref="O72:O77" si="129">ABS(D72-C72)</f>
        <v>22.878226576086956</v>
      </c>
      <c r="P72" s="11">
        <f t="shared" ref="P72:P77" si="130">E72</f>
        <v>1.1409134782608696</v>
      </c>
      <c r="Q72" s="11">
        <f t="shared" ref="Q72:Q77" si="131">ABS(F72-E72)</f>
        <v>7.8288652717391285</v>
      </c>
      <c r="R72" s="11">
        <f t="shared" ref="R72:R77" si="132">G72</f>
        <v>1.5782239130434781</v>
      </c>
      <c r="S72" s="11">
        <f t="shared" ref="S72:S77" si="133">ABS(H72-G72)</f>
        <v>4.7058469202898543</v>
      </c>
      <c r="T72" s="11">
        <f t="shared" ref="T72:T77" si="134">I72</f>
        <v>0.64398695652173921</v>
      </c>
      <c r="U72" s="11">
        <f t="shared" ref="U72:U77" si="135">ABS(J72-I72)</f>
        <v>2.0153255434782604</v>
      </c>
      <c r="V72" s="11">
        <f t="shared" ref="V72:V77" si="136">K72</f>
        <v>0.67775869565217384</v>
      </c>
      <c r="W72" s="11">
        <f t="shared" ref="W72:W77" si="137">ABS(L72-K72)</f>
        <v>1.1114296376811597</v>
      </c>
      <c r="Y72" s="16">
        <f t="shared" si="123"/>
        <v>0.79949000000000003</v>
      </c>
      <c r="Z72" s="17">
        <f t="shared" si="114"/>
        <v>4.5229400000000002</v>
      </c>
      <c r="AA72" s="16">
        <f t="shared" si="115"/>
        <v>0.38313000000000003</v>
      </c>
      <c r="AB72" s="17">
        <f t="shared" si="116"/>
        <v>0.52685000000000004</v>
      </c>
      <c r="AC72" s="16">
        <f t="shared" si="117"/>
        <v>2.3513899999999999</v>
      </c>
      <c r="AD72" s="17">
        <f t="shared" si="118"/>
        <v>7.4278700000000004</v>
      </c>
      <c r="AE72" s="16">
        <f t="shared" si="119"/>
        <v>0.10451000000000001</v>
      </c>
      <c r="AF72" s="17">
        <f t="shared" si="120"/>
        <v>0.54798999999999998</v>
      </c>
      <c r="AG72" s="16">
        <f t="shared" si="121"/>
        <v>0.57496000000000003</v>
      </c>
      <c r="AH72" s="17">
        <f t="shared" si="122"/>
        <v>1.4143399999999999</v>
      </c>
      <c r="AI72" s="18">
        <f t="shared" ref="AI72:AI77" si="138">AC72+AE72</f>
        <v>2.4558999999999997</v>
      </c>
      <c r="AJ72" s="18">
        <f t="shared" ref="AJ72:AJ77" si="139">AD72+AF72</f>
        <v>7.9758600000000008</v>
      </c>
    </row>
    <row r="73" spans="1:36" x14ac:dyDescent="0.2">
      <c r="A73" s="21" t="s">
        <v>4</v>
      </c>
      <c r="B73" s="14">
        <v>2019</v>
      </c>
      <c r="C73" s="15">
        <v>4.0729999999999995</v>
      </c>
      <c r="D73" s="15">
        <v>26.99758090909091</v>
      </c>
      <c r="E73" s="15">
        <v>1.2365057142857143</v>
      </c>
      <c r="F73" s="15">
        <v>5.464412272727273</v>
      </c>
      <c r="G73" s="15">
        <v>1.7521552380952381</v>
      </c>
      <c r="H73" s="15">
        <v>6.1638531818181832</v>
      </c>
      <c r="I73" s="15">
        <v>0.90728095238095197</v>
      </c>
      <c r="J73" s="15">
        <v>2.1831590909090908</v>
      </c>
      <c r="K73" s="15">
        <v>0.45159428571428573</v>
      </c>
      <c r="L73" s="15">
        <v>1.5735377272727271</v>
      </c>
      <c r="M73" s="14">
        <v>2019</v>
      </c>
      <c r="N73" s="11">
        <f t="shared" si="128"/>
        <v>4.0729999999999995</v>
      </c>
      <c r="O73" s="11">
        <f t="shared" si="129"/>
        <v>22.92458090909091</v>
      </c>
      <c r="P73" s="11">
        <f t="shared" si="130"/>
        <v>1.2365057142857143</v>
      </c>
      <c r="Q73" s="11">
        <f t="shared" si="131"/>
        <v>4.2279065584415587</v>
      </c>
      <c r="R73" s="11">
        <f t="shared" si="132"/>
        <v>1.7521552380952381</v>
      </c>
      <c r="S73" s="11">
        <f t="shared" si="133"/>
        <v>4.4116979437229453</v>
      </c>
      <c r="T73" s="11">
        <f t="shared" si="134"/>
        <v>0.90728095238095197</v>
      </c>
      <c r="U73" s="11">
        <f t="shared" si="135"/>
        <v>1.2758781385281388</v>
      </c>
      <c r="V73" s="11">
        <f t="shared" si="136"/>
        <v>0.45159428571428573</v>
      </c>
      <c r="W73" s="11">
        <f t="shared" si="137"/>
        <v>1.1219434415584413</v>
      </c>
      <c r="Y73" s="16">
        <f t="shared" si="123"/>
        <v>0.79949000000000003</v>
      </c>
      <c r="Z73" s="17">
        <f t="shared" si="114"/>
        <v>4.5229400000000002</v>
      </c>
      <c r="AA73" s="16">
        <f t="shared" si="115"/>
        <v>0.38313000000000003</v>
      </c>
      <c r="AB73" s="17">
        <f t="shared" si="116"/>
        <v>0.52685000000000004</v>
      </c>
      <c r="AC73" s="16">
        <f t="shared" si="117"/>
        <v>2.3513899999999999</v>
      </c>
      <c r="AD73" s="17">
        <f t="shared" si="118"/>
        <v>7.4278700000000004</v>
      </c>
      <c r="AE73" s="16">
        <f t="shared" si="119"/>
        <v>0.10451000000000001</v>
      </c>
      <c r="AF73" s="17">
        <f t="shared" si="120"/>
        <v>0.54798999999999998</v>
      </c>
      <c r="AG73" s="16">
        <f t="shared" si="121"/>
        <v>0.57496000000000003</v>
      </c>
      <c r="AH73" s="17">
        <f t="shared" si="122"/>
        <v>1.4143399999999999</v>
      </c>
      <c r="AI73" s="18">
        <f t="shared" si="138"/>
        <v>2.4558999999999997</v>
      </c>
      <c r="AJ73" s="18">
        <f t="shared" si="139"/>
        <v>7.9758600000000008</v>
      </c>
    </row>
    <row r="74" spans="1:36" x14ac:dyDescent="0.2">
      <c r="A74" s="21" t="s">
        <v>4</v>
      </c>
      <c r="B74" s="14">
        <v>2020</v>
      </c>
      <c r="C74" s="15">
        <v>3.693132916666666</v>
      </c>
      <c r="D74" s="15">
        <v>15.593063200000003</v>
      </c>
      <c r="E74" s="15">
        <v>1.0862516666666666</v>
      </c>
      <c r="F74" s="15">
        <v>7.7880300000000027</v>
      </c>
      <c r="G74" s="15">
        <v>1.6937216666666668</v>
      </c>
      <c r="H74" s="15">
        <v>4.0417772000000003</v>
      </c>
      <c r="I74" s="15">
        <v>0.78841666666666665</v>
      </c>
      <c r="J74" s="15">
        <v>1.6247400000000001</v>
      </c>
      <c r="K74" s="15">
        <v>0.66810958333333315</v>
      </c>
      <c r="L74" s="15">
        <v>0.91285959999999999</v>
      </c>
      <c r="M74" s="14">
        <v>2020</v>
      </c>
      <c r="N74" s="11">
        <f t="shared" si="128"/>
        <v>3.693132916666666</v>
      </c>
      <c r="O74" s="11">
        <f t="shared" si="129"/>
        <v>11.899930283333337</v>
      </c>
      <c r="P74" s="11">
        <f t="shared" si="130"/>
        <v>1.0862516666666666</v>
      </c>
      <c r="Q74" s="11">
        <f t="shared" si="131"/>
        <v>6.7017783333333361</v>
      </c>
      <c r="R74" s="11">
        <f t="shared" si="132"/>
        <v>1.6937216666666668</v>
      </c>
      <c r="S74" s="11">
        <f t="shared" si="133"/>
        <v>2.3480555333333335</v>
      </c>
      <c r="T74" s="11">
        <f t="shared" si="134"/>
        <v>0.78841666666666665</v>
      </c>
      <c r="U74" s="11">
        <f t="shared" si="135"/>
        <v>0.83632333333333342</v>
      </c>
      <c r="V74" s="11">
        <f t="shared" si="136"/>
        <v>0.66810958333333315</v>
      </c>
      <c r="W74" s="11">
        <f t="shared" si="137"/>
        <v>0.24475001666666685</v>
      </c>
      <c r="Y74" s="16">
        <f t="shared" si="123"/>
        <v>0.79949000000000003</v>
      </c>
      <c r="Z74" s="17">
        <f t="shared" si="114"/>
        <v>4.5229400000000002</v>
      </c>
      <c r="AA74" s="16">
        <f t="shared" si="115"/>
        <v>0.38313000000000003</v>
      </c>
      <c r="AB74" s="17">
        <f t="shared" si="116"/>
        <v>0.52685000000000004</v>
      </c>
      <c r="AC74" s="16">
        <f t="shared" si="117"/>
        <v>2.3513899999999999</v>
      </c>
      <c r="AD74" s="17">
        <f t="shared" si="118"/>
        <v>7.4278700000000004</v>
      </c>
      <c r="AE74" s="16">
        <f t="shared" si="119"/>
        <v>0.10451000000000001</v>
      </c>
      <c r="AF74" s="17">
        <f t="shared" si="120"/>
        <v>0.54798999999999998</v>
      </c>
      <c r="AG74" s="16">
        <f t="shared" si="121"/>
        <v>0.57496000000000003</v>
      </c>
      <c r="AH74" s="17">
        <f t="shared" si="122"/>
        <v>1.4143399999999999</v>
      </c>
      <c r="AI74" s="18">
        <f t="shared" si="138"/>
        <v>2.4558999999999997</v>
      </c>
      <c r="AJ74" s="18">
        <f t="shared" si="139"/>
        <v>7.9758600000000008</v>
      </c>
    </row>
    <row r="75" spans="1:36" x14ac:dyDescent="0.2">
      <c r="A75" s="21" t="s">
        <v>4</v>
      </c>
      <c r="B75" s="14">
        <v>2021</v>
      </c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4">
        <v>2021</v>
      </c>
      <c r="N75" s="11">
        <f t="shared" si="128"/>
        <v>0</v>
      </c>
      <c r="O75" s="11">
        <f t="shared" si="129"/>
        <v>0</v>
      </c>
      <c r="P75" s="11">
        <f t="shared" si="130"/>
        <v>0</v>
      </c>
      <c r="Q75" s="11">
        <f t="shared" si="131"/>
        <v>0</v>
      </c>
      <c r="R75" s="11">
        <f t="shared" si="132"/>
        <v>0</v>
      </c>
      <c r="S75" s="11">
        <f t="shared" si="133"/>
        <v>0</v>
      </c>
      <c r="T75" s="11">
        <f t="shared" si="134"/>
        <v>0</v>
      </c>
      <c r="U75" s="11">
        <f t="shared" si="135"/>
        <v>0</v>
      </c>
      <c r="V75" s="11">
        <f t="shared" si="136"/>
        <v>0</v>
      </c>
      <c r="W75" s="11">
        <f t="shared" si="137"/>
        <v>0</v>
      </c>
      <c r="Y75" s="16">
        <f t="shared" si="123"/>
        <v>0.79949000000000003</v>
      </c>
      <c r="Z75" s="17">
        <f t="shared" si="114"/>
        <v>4.5229400000000002</v>
      </c>
      <c r="AA75" s="16">
        <f t="shared" si="115"/>
        <v>0.38313000000000003</v>
      </c>
      <c r="AB75" s="17">
        <f t="shared" si="116"/>
        <v>0.52685000000000004</v>
      </c>
      <c r="AC75" s="16">
        <f t="shared" si="117"/>
        <v>2.3513899999999999</v>
      </c>
      <c r="AD75" s="17">
        <f t="shared" si="118"/>
        <v>7.4278700000000004</v>
      </c>
      <c r="AE75" s="16">
        <f t="shared" si="119"/>
        <v>0.10451000000000001</v>
      </c>
      <c r="AF75" s="17">
        <f t="shared" si="120"/>
        <v>0.54798999999999998</v>
      </c>
      <c r="AG75" s="16">
        <f t="shared" si="121"/>
        <v>0.57496000000000003</v>
      </c>
      <c r="AH75" s="17">
        <f t="shared" si="122"/>
        <v>1.4143399999999999</v>
      </c>
      <c r="AI75" s="18">
        <f t="shared" si="138"/>
        <v>2.4558999999999997</v>
      </c>
      <c r="AJ75" s="18">
        <f t="shared" si="139"/>
        <v>7.9758600000000008</v>
      </c>
    </row>
    <row r="76" spans="1:36" x14ac:dyDescent="0.2">
      <c r="A76" s="21" t="s">
        <v>4</v>
      </c>
      <c r="B76" s="14">
        <v>2022</v>
      </c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4">
        <v>2022</v>
      </c>
      <c r="N76" s="11">
        <f t="shared" si="128"/>
        <v>0</v>
      </c>
      <c r="O76" s="11">
        <f t="shared" si="129"/>
        <v>0</v>
      </c>
      <c r="P76" s="11">
        <f t="shared" si="130"/>
        <v>0</v>
      </c>
      <c r="Q76" s="11">
        <f t="shared" si="131"/>
        <v>0</v>
      </c>
      <c r="R76" s="11">
        <f t="shared" si="132"/>
        <v>0</v>
      </c>
      <c r="S76" s="11">
        <f t="shared" si="133"/>
        <v>0</v>
      </c>
      <c r="T76" s="11">
        <f t="shared" si="134"/>
        <v>0</v>
      </c>
      <c r="U76" s="11">
        <f t="shared" si="135"/>
        <v>0</v>
      </c>
      <c r="V76" s="11">
        <f t="shared" si="136"/>
        <v>0</v>
      </c>
      <c r="W76" s="11">
        <f t="shared" si="137"/>
        <v>0</v>
      </c>
      <c r="Y76" s="16">
        <f t="shared" si="123"/>
        <v>0.79949000000000003</v>
      </c>
      <c r="Z76" s="17">
        <f t="shared" si="114"/>
        <v>4.5229400000000002</v>
      </c>
      <c r="AA76" s="16">
        <f t="shared" si="115"/>
        <v>0.38313000000000003</v>
      </c>
      <c r="AB76" s="17">
        <f t="shared" si="116"/>
        <v>0.52685000000000004</v>
      </c>
      <c r="AC76" s="16">
        <f t="shared" si="117"/>
        <v>2.3513899999999999</v>
      </c>
      <c r="AD76" s="17">
        <f t="shared" si="118"/>
        <v>7.4278700000000004</v>
      </c>
      <c r="AE76" s="16">
        <f t="shared" si="119"/>
        <v>0.10451000000000001</v>
      </c>
      <c r="AF76" s="17">
        <f t="shared" si="120"/>
        <v>0.54798999999999998</v>
      </c>
      <c r="AG76" s="16">
        <f t="shared" si="121"/>
        <v>0.57496000000000003</v>
      </c>
      <c r="AH76" s="17">
        <f t="shared" si="122"/>
        <v>1.4143399999999999</v>
      </c>
      <c r="AI76" s="18">
        <f t="shared" si="138"/>
        <v>2.4558999999999997</v>
      </c>
      <c r="AJ76" s="18">
        <f t="shared" si="139"/>
        <v>7.9758600000000008</v>
      </c>
    </row>
    <row r="77" spans="1:36" x14ac:dyDescent="0.2">
      <c r="A77" s="21" t="s">
        <v>4</v>
      </c>
      <c r="B77" s="14">
        <v>2023</v>
      </c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4">
        <v>2023</v>
      </c>
      <c r="N77" s="11">
        <f t="shared" si="128"/>
        <v>0</v>
      </c>
      <c r="O77" s="11">
        <f t="shared" si="129"/>
        <v>0</v>
      </c>
      <c r="P77" s="11">
        <f t="shared" si="130"/>
        <v>0</v>
      </c>
      <c r="Q77" s="11">
        <f t="shared" si="131"/>
        <v>0</v>
      </c>
      <c r="R77" s="11">
        <f t="shared" si="132"/>
        <v>0</v>
      </c>
      <c r="S77" s="11">
        <f t="shared" si="133"/>
        <v>0</v>
      </c>
      <c r="T77" s="11">
        <f t="shared" si="134"/>
        <v>0</v>
      </c>
      <c r="U77" s="11">
        <f t="shared" si="135"/>
        <v>0</v>
      </c>
      <c r="V77" s="11">
        <f t="shared" si="136"/>
        <v>0</v>
      </c>
      <c r="W77" s="11">
        <f t="shared" si="137"/>
        <v>0</v>
      </c>
      <c r="Y77" s="16">
        <f t="shared" si="123"/>
        <v>0.79949000000000003</v>
      </c>
      <c r="Z77" s="17">
        <f t="shared" si="114"/>
        <v>4.5229400000000002</v>
      </c>
      <c r="AA77" s="16">
        <f t="shared" si="115"/>
        <v>0.38313000000000003</v>
      </c>
      <c r="AB77" s="17">
        <f t="shared" si="116"/>
        <v>0.52685000000000004</v>
      </c>
      <c r="AC77" s="16">
        <f t="shared" si="117"/>
        <v>2.3513899999999999</v>
      </c>
      <c r="AD77" s="17">
        <f t="shared" si="118"/>
        <v>7.4278700000000004</v>
      </c>
      <c r="AE77" s="16">
        <f t="shared" si="119"/>
        <v>0.10451000000000001</v>
      </c>
      <c r="AF77" s="17">
        <f t="shared" si="120"/>
        <v>0.54798999999999998</v>
      </c>
      <c r="AG77" s="16">
        <f t="shared" si="121"/>
        <v>0.57496000000000003</v>
      </c>
      <c r="AH77" s="17">
        <f t="shared" si="122"/>
        <v>1.4143399999999999</v>
      </c>
      <c r="AI77" s="18">
        <f t="shared" si="138"/>
        <v>2.4558999999999997</v>
      </c>
      <c r="AJ77" s="18">
        <f t="shared" si="139"/>
        <v>7.9758600000000008</v>
      </c>
    </row>
    <row r="78" spans="1:36" x14ac:dyDescent="0.2">
      <c r="A78" s="21" t="s">
        <v>4</v>
      </c>
      <c r="B78" s="14">
        <v>2024</v>
      </c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4">
        <v>2024</v>
      </c>
      <c r="N78" s="22">
        <f t="shared" si="104"/>
        <v>0</v>
      </c>
      <c r="O78" s="22">
        <f t="shared" si="105"/>
        <v>0</v>
      </c>
      <c r="P78" s="22">
        <f t="shared" si="106"/>
        <v>0</v>
      </c>
      <c r="Q78" s="22">
        <f t="shared" si="107"/>
        <v>0</v>
      </c>
      <c r="R78" s="22">
        <f t="shared" si="108"/>
        <v>0</v>
      </c>
      <c r="S78" s="22">
        <f t="shared" si="109"/>
        <v>0</v>
      </c>
      <c r="T78" s="22">
        <f t="shared" si="110"/>
        <v>0</v>
      </c>
      <c r="U78" s="22">
        <f t="shared" si="111"/>
        <v>0</v>
      </c>
      <c r="V78" s="22">
        <f t="shared" si="112"/>
        <v>0</v>
      </c>
      <c r="W78" s="22">
        <f t="shared" si="113"/>
        <v>0</v>
      </c>
      <c r="X78" s="21"/>
      <c r="Y78" s="16">
        <f t="shared" ref="Y78:AH78" si="140">Y71</f>
        <v>0.79949000000000003</v>
      </c>
      <c r="Z78" s="16">
        <f t="shared" si="140"/>
        <v>4.5229400000000002</v>
      </c>
      <c r="AA78" s="16">
        <f t="shared" si="140"/>
        <v>0.38313000000000003</v>
      </c>
      <c r="AB78" s="16">
        <f t="shared" si="140"/>
        <v>0.52685000000000004</v>
      </c>
      <c r="AC78" s="16">
        <f t="shared" si="140"/>
        <v>2.3513899999999999</v>
      </c>
      <c r="AD78" s="16">
        <f t="shared" si="140"/>
        <v>7.4278700000000004</v>
      </c>
      <c r="AE78" s="16">
        <f t="shared" si="140"/>
        <v>0.10451000000000001</v>
      </c>
      <c r="AF78" s="16">
        <f t="shared" si="140"/>
        <v>0.54798999999999998</v>
      </c>
      <c r="AG78" s="16">
        <f t="shared" si="140"/>
        <v>0.57496000000000003</v>
      </c>
      <c r="AH78" s="16">
        <f t="shared" si="140"/>
        <v>1.4143399999999999</v>
      </c>
      <c r="AI78" s="18">
        <f t="shared" si="126"/>
        <v>2.4558999999999997</v>
      </c>
      <c r="AJ78" s="18">
        <f t="shared" si="127"/>
        <v>7.9758600000000008</v>
      </c>
    </row>
    <row r="79" spans="1:36" ht="12" thickBot="1" x14ac:dyDescent="0.25">
      <c r="A79" s="3" t="s">
        <v>4</v>
      </c>
      <c r="B79" s="4">
        <v>2025</v>
      </c>
      <c r="C79" s="23"/>
      <c r="D79" s="23"/>
      <c r="E79" s="23"/>
      <c r="F79" s="23"/>
      <c r="G79" s="23"/>
      <c r="H79" s="23"/>
      <c r="I79" s="23"/>
      <c r="J79" s="23"/>
      <c r="K79" s="23"/>
      <c r="L79" s="23"/>
      <c r="M79" s="4">
        <v>2025</v>
      </c>
      <c r="N79" s="24">
        <f t="shared" si="104"/>
        <v>0</v>
      </c>
      <c r="O79" s="24">
        <f t="shared" si="105"/>
        <v>0</v>
      </c>
      <c r="P79" s="24">
        <f t="shared" si="106"/>
        <v>0</v>
      </c>
      <c r="Q79" s="24">
        <f t="shared" si="107"/>
        <v>0</v>
      </c>
      <c r="R79" s="24">
        <f t="shared" si="108"/>
        <v>0</v>
      </c>
      <c r="S79" s="24">
        <f t="shared" si="109"/>
        <v>0</v>
      </c>
      <c r="T79" s="24">
        <f t="shared" si="110"/>
        <v>0</v>
      </c>
      <c r="U79" s="24">
        <f t="shared" si="111"/>
        <v>0</v>
      </c>
      <c r="V79" s="24">
        <f t="shared" si="112"/>
        <v>0</v>
      </c>
      <c r="W79" s="24">
        <f t="shared" si="113"/>
        <v>0</v>
      </c>
      <c r="X79" s="3"/>
      <c r="Y79" s="19">
        <f t="shared" si="123"/>
        <v>0.79949000000000003</v>
      </c>
      <c r="Z79" s="19">
        <f t="shared" si="114"/>
        <v>4.5229400000000002</v>
      </c>
      <c r="AA79" s="19">
        <f t="shared" si="115"/>
        <v>0.38313000000000003</v>
      </c>
      <c r="AB79" s="19">
        <f t="shared" si="116"/>
        <v>0.52685000000000004</v>
      </c>
      <c r="AC79" s="19">
        <f t="shared" si="117"/>
        <v>2.3513899999999999</v>
      </c>
      <c r="AD79" s="19">
        <f t="shared" si="118"/>
        <v>7.4278700000000004</v>
      </c>
      <c r="AE79" s="19">
        <f t="shared" si="119"/>
        <v>0.10451000000000001</v>
      </c>
      <c r="AF79" s="19">
        <f t="shared" si="120"/>
        <v>0.54798999999999998</v>
      </c>
      <c r="AG79" s="19">
        <f t="shared" si="121"/>
        <v>0.57496000000000003</v>
      </c>
      <c r="AH79" s="19">
        <f t="shared" si="122"/>
        <v>1.4143399999999999</v>
      </c>
      <c r="AI79" s="20">
        <f t="shared" si="126"/>
        <v>2.4558999999999997</v>
      </c>
      <c r="AJ79" s="20">
        <f t="shared" si="127"/>
        <v>7.9758600000000008</v>
      </c>
    </row>
    <row r="80" spans="1:36" x14ac:dyDescent="0.2">
      <c r="A80" s="21" t="s">
        <v>5</v>
      </c>
      <c r="B80" s="14">
        <v>2000</v>
      </c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4">
        <v>2000</v>
      </c>
      <c r="N80" s="11"/>
      <c r="O80" s="11"/>
      <c r="P80" s="11"/>
      <c r="Q80" s="11"/>
      <c r="R80" s="11"/>
      <c r="S80" s="11"/>
      <c r="T80" s="11"/>
      <c r="U80" s="11"/>
      <c r="V80" s="11"/>
      <c r="W80" s="11"/>
      <c r="Y80" s="16">
        <f>'RHIII metrics NATURAL DATA (2)'!B7</f>
        <v>0.67049999999999998</v>
      </c>
      <c r="Z80" s="16">
        <f>'RHIII metrics NATURAL DATA (2)'!C7</f>
        <v>4.7587999999999999</v>
      </c>
      <c r="AA80" s="16">
        <f>'RHIII metrics NATURAL DATA (2)'!D7</f>
        <v>0.35432999999999998</v>
      </c>
      <c r="AB80" s="16">
        <f>'RHIII metrics NATURAL DATA (2)'!E7</f>
        <v>1.10493</v>
      </c>
      <c r="AC80" s="16">
        <f>'RHIII metrics NATURAL DATA (2)'!F7</f>
        <v>1.61155</v>
      </c>
      <c r="AD80" s="16">
        <f>'RHIII metrics NATURAL DATA (2)'!G7</f>
        <v>7.9256900000000003</v>
      </c>
      <c r="AE80" s="16">
        <f>'RHIII metrics NATURAL DATA (2)'!H7</f>
        <v>8.1979999999999997E-2</v>
      </c>
      <c r="AF80" s="16">
        <f>'RHIII metrics NATURAL DATA (2)'!I7</f>
        <v>0.75761999999999996</v>
      </c>
      <c r="AG80" s="16">
        <f>'RHIII metrics NATURAL DATA (2)'!J7</f>
        <v>0.63134000000000001</v>
      </c>
      <c r="AH80" s="16">
        <f>'RHIII metrics NATURAL DATA (2)'!K7</f>
        <v>2.0667599999999999</v>
      </c>
      <c r="AI80" s="18">
        <f t="shared" si="7"/>
        <v>1.69353</v>
      </c>
      <c r="AJ80" s="18">
        <f t="shared" si="8"/>
        <v>8.6833100000000005</v>
      </c>
    </row>
    <row r="81" spans="1:36" x14ac:dyDescent="0.2">
      <c r="A81" s="21" t="s">
        <v>5</v>
      </c>
      <c r="B81" s="14">
        <v>2001</v>
      </c>
      <c r="C81" s="15">
        <v>6.4642527272727284</v>
      </c>
      <c r="D81" s="15">
        <v>78.294413478260878</v>
      </c>
      <c r="E81" s="15">
        <v>1.1260695454545455</v>
      </c>
      <c r="F81" s="15">
        <v>3.0569991304347828</v>
      </c>
      <c r="G81" s="15">
        <v>2.1295340909090905</v>
      </c>
      <c r="H81" s="15">
        <v>9.186655217391305</v>
      </c>
      <c r="I81" s="15">
        <v>0.86890909090909085</v>
      </c>
      <c r="J81" s="15">
        <v>3.7370869565217393</v>
      </c>
      <c r="K81" s="15">
        <v>1.1306009090909088</v>
      </c>
      <c r="L81" s="15">
        <v>2.4170404347826091</v>
      </c>
      <c r="M81" s="14">
        <v>2001</v>
      </c>
      <c r="N81" s="11">
        <f t="shared" ref="N81:N105" si="141">C81</f>
        <v>6.4642527272727284</v>
      </c>
      <c r="O81" s="11">
        <f t="shared" ref="O81:O105" si="142">ABS(D81-C81)</f>
        <v>71.830160750988156</v>
      </c>
      <c r="P81" s="11">
        <f t="shared" ref="P81:P105" si="143">E81</f>
        <v>1.1260695454545455</v>
      </c>
      <c r="Q81" s="11">
        <f t="shared" ref="Q81:Q105" si="144">ABS(F81-E81)</f>
        <v>1.9309295849802373</v>
      </c>
      <c r="R81" s="11">
        <f t="shared" ref="R81:R105" si="145">G81</f>
        <v>2.1295340909090905</v>
      </c>
      <c r="S81" s="11">
        <f t="shared" ref="S81:S105" si="146">ABS(H81-G81)</f>
        <v>7.0571211264822145</v>
      </c>
      <c r="T81" s="11">
        <f t="shared" ref="T81:T105" si="147">I81</f>
        <v>0.86890909090909085</v>
      </c>
      <c r="U81" s="11">
        <f t="shared" ref="U81:U105" si="148">ABS(J81-I81)</f>
        <v>2.8681778656126484</v>
      </c>
      <c r="V81" s="11">
        <f t="shared" ref="V81:V105" si="149">K81</f>
        <v>1.1306009090909088</v>
      </c>
      <c r="W81" s="11">
        <f t="shared" ref="W81:W105" si="150">ABS(L81-K81)</f>
        <v>1.2864395256917003</v>
      </c>
      <c r="X81" s="21"/>
      <c r="Y81" s="16">
        <f>Y80</f>
        <v>0.67049999999999998</v>
      </c>
      <c r="Z81" s="16">
        <f t="shared" ref="Z81:Z104" si="151">Z80</f>
        <v>4.7587999999999999</v>
      </c>
      <c r="AA81" s="16">
        <f t="shared" ref="AA81:AA104" si="152">AA80</f>
        <v>0.35432999999999998</v>
      </c>
      <c r="AB81" s="16">
        <f t="shared" ref="AB81:AB104" si="153">AB80</f>
        <v>1.10493</v>
      </c>
      <c r="AC81" s="16">
        <f t="shared" ref="AC81:AC104" si="154">AC80</f>
        <v>1.61155</v>
      </c>
      <c r="AD81" s="16">
        <f t="shared" ref="AD81:AD104" si="155">AD80</f>
        <v>7.9256900000000003</v>
      </c>
      <c r="AE81" s="16">
        <f t="shared" ref="AE81:AE104" si="156">AE80</f>
        <v>8.1979999999999997E-2</v>
      </c>
      <c r="AF81" s="16">
        <f t="shared" ref="AF81:AF104" si="157">AF80</f>
        <v>0.75761999999999996</v>
      </c>
      <c r="AG81" s="16">
        <f t="shared" ref="AG81:AG104" si="158">AG80</f>
        <v>0.63134000000000001</v>
      </c>
      <c r="AH81" s="16">
        <f t="shared" ref="AH81:AH104" si="159">AH80</f>
        <v>2.0667599999999999</v>
      </c>
      <c r="AI81" s="18">
        <f t="shared" si="7"/>
        <v>1.69353</v>
      </c>
      <c r="AJ81" s="18">
        <f t="shared" si="8"/>
        <v>8.6833100000000005</v>
      </c>
    </row>
    <row r="82" spans="1:36" x14ac:dyDescent="0.2">
      <c r="A82" s="21" t="s">
        <v>5</v>
      </c>
      <c r="B82" s="14">
        <v>2002</v>
      </c>
      <c r="C82" s="15">
        <v>5.96299347826087</v>
      </c>
      <c r="D82" s="15">
        <v>100.17928208333332</v>
      </c>
      <c r="E82" s="15">
        <v>1.031421304347826</v>
      </c>
      <c r="F82" s="15">
        <v>2.4723324999999998</v>
      </c>
      <c r="G82" s="15">
        <v>2.0080521739130428</v>
      </c>
      <c r="H82" s="15">
        <v>10.727685833333332</v>
      </c>
      <c r="I82" s="15">
        <v>0.83556521739130429</v>
      </c>
      <c r="J82" s="15">
        <v>3.7306250000000003</v>
      </c>
      <c r="K82" s="15">
        <v>0.68542956521739129</v>
      </c>
      <c r="L82" s="15">
        <v>2.0905475</v>
      </c>
      <c r="M82" s="14">
        <v>2002</v>
      </c>
      <c r="N82" s="11">
        <f t="shared" si="141"/>
        <v>5.96299347826087</v>
      </c>
      <c r="O82" s="11">
        <f t="shared" si="142"/>
        <v>94.21628860507245</v>
      </c>
      <c r="P82" s="11">
        <f t="shared" si="143"/>
        <v>1.031421304347826</v>
      </c>
      <c r="Q82" s="11">
        <f t="shared" si="144"/>
        <v>1.4409111956521738</v>
      </c>
      <c r="R82" s="11">
        <f t="shared" si="145"/>
        <v>2.0080521739130428</v>
      </c>
      <c r="S82" s="11">
        <f t="shared" si="146"/>
        <v>8.719633659420289</v>
      </c>
      <c r="T82" s="11">
        <f t="shared" si="147"/>
        <v>0.83556521739130429</v>
      </c>
      <c r="U82" s="11">
        <f t="shared" si="148"/>
        <v>2.8950597826086959</v>
      </c>
      <c r="V82" s="11">
        <f t="shared" si="149"/>
        <v>0.68542956521739129</v>
      </c>
      <c r="W82" s="11">
        <f t="shared" si="150"/>
        <v>1.4051179347826088</v>
      </c>
      <c r="X82" s="21"/>
      <c r="Y82" s="16">
        <f t="shared" ref="Y82:Y104" si="160">Y81</f>
        <v>0.67049999999999998</v>
      </c>
      <c r="Z82" s="17">
        <f t="shared" si="151"/>
        <v>4.7587999999999999</v>
      </c>
      <c r="AA82" s="16">
        <f t="shared" si="152"/>
        <v>0.35432999999999998</v>
      </c>
      <c r="AB82" s="17">
        <f t="shared" si="153"/>
        <v>1.10493</v>
      </c>
      <c r="AC82" s="16">
        <f t="shared" si="154"/>
        <v>1.61155</v>
      </c>
      <c r="AD82" s="17">
        <f t="shared" si="155"/>
        <v>7.9256900000000003</v>
      </c>
      <c r="AE82" s="16">
        <f t="shared" si="156"/>
        <v>8.1979999999999997E-2</v>
      </c>
      <c r="AF82" s="17">
        <f t="shared" si="157"/>
        <v>0.75761999999999996</v>
      </c>
      <c r="AG82" s="16">
        <f t="shared" si="158"/>
        <v>0.63134000000000001</v>
      </c>
      <c r="AH82" s="17">
        <f t="shared" si="159"/>
        <v>2.0667599999999999</v>
      </c>
      <c r="AI82" s="18">
        <f t="shared" si="7"/>
        <v>1.69353</v>
      </c>
      <c r="AJ82" s="18">
        <f t="shared" si="8"/>
        <v>8.6833100000000005</v>
      </c>
    </row>
    <row r="83" spans="1:36" x14ac:dyDescent="0.2">
      <c r="A83" s="21" t="s">
        <v>5</v>
      </c>
      <c r="B83" s="14">
        <v>2003</v>
      </c>
      <c r="C83" s="15">
        <v>4.8104904347826087</v>
      </c>
      <c r="D83" s="15">
        <v>58.134488333333337</v>
      </c>
      <c r="E83" s="15">
        <v>0.69380086956521747</v>
      </c>
      <c r="F83" s="15">
        <v>2.5495550000000002</v>
      </c>
      <c r="G83" s="15">
        <v>1.8575808695652176</v>
      </c>
      <c r="H83" s="15">
        <v>10.547783333333333</v>
      </c>
      <c r="I83" s="15">
        <v>0.81660869565217409</v>
      </c>
      <c r="J83" s="15">
        <v>3.6372500000000003</v>
      </c>
      <c r="K83" s="15">
        <v>0.96180956521739136</v>
      </c>
      <c r="L83" s="15">
        <v>2.6762774999999999</v>
      </c>
      <c r="M83" s="14">
        <v>2003</v>
      </c>
      <c r="N83" s="11">
        <f t="shared" si="141"/>
        <v>4.8104904347826087</v>
      </c>
      <c r="O83" s="11">
        <f t="shared" si="142"/>
        <v>53.323997898550729</v>
      </c>
      <c r="P83" s="11">
        <f t="shared" si="143"/>
        <v>0.69380086956521747</v>
      </c>
      <c r="Q83" s="11">
        <f t="shared" si="144"/>
        <v>1.8557541304347827</v>
      </c>
      <c r="R83" s="11">
        <f t="shared" si="145"/>
        <v>1.8575808695652176</v>
      </c>
      <c r="S83" s="11">
        <f t="shared" si="146"/>
        <v>8.6902024637681166</v>
      </c>
      <c r="T83" s="11">
        <f t="shared" si="147"/>
        <v>0.81660869565217409</v>
      </c>
      <c r="U83" s="11">
        <f t="shared" si="148"/>
        <v>2.8206413043478262</v>
      </c>
      <c r="V83" s="11">
        <f t="shared" si="149"/>
        <v>0.96180956521739136</v>
      </c>
      <c r="W83" s="11">
        <f t="shared" si="150"/>
        <v>1.7144679347826086</v>
      </c>
      <c r="X83" s="21"/>
      <c r="Y83" s="16">
        <f t="shared" si="160"/>
        <v>0.67049999999999998</v>
      </c>
      <c r="Z83" s="17">
        <f t="shared" si="151"/>
        <v>4.7587999999999999</v>
      </c>
      <c r="AA83" s="16">
        <f t="shared" si="152"/>
        <v>0.35432999999999998</v>
      </c>
      <c r="AB83" s="17">
        <f t="shared" si="153"/>
        <v>1.10493</v>
      </c>
      <c r="AC83" s="16">
        <f t="shared" si="154"/>
        <v>1.61155</v>
      </c>
      <c r="AD83" s="17">
        <f t="shared" si="155"/>
        <v>7.9256900000000003</v>
      </c>
      <c r="AE83" s="16">
        <f t="shared" si="156"/>
        <v>8.1979999999999997E-2</v>
      </c>
      <c r="AF83" s="17">
        <f t="shared" si="157"/>
        <v>0.75761999999999996</v>
      </c>
      <c r="AG83" s="16">
        <f t="shared" si="158"/>
        <v>0.63134000000000001</v>
      </c>
      <c r="AH83" s="17">
        <f t="shared" si="159"/>
        <v>2.0667599999999999</v>
      </c>
      <c r="AI83" s="18">
        <f t="shared" si="7"/>
        <v>1.69353</v>
      </c>
      <c r="AJ83" s="18">
        <f t="shared" si="8"/>
        <v>8.6833100000000005</v>
      </c>
    </row>
    <row r="84" spans="1:36" x14ac:dyDescent="0.2">
      <c r="A84" s="21" t="s">
        <v>5</v>
      </c>
      <c r="B84" s="14">
        <v>2004</v>
      </c>
      <c r="C84" s="15">
        <v>5.8230613043478243</v>
      </c>
      <c r="D84" s="15">
        <v>65.794810416666664</v>
      </c>
      <c r="E84" s="15">
        <v>0.88624391304347816</v>
      </c>
      <c r="F84" s="15">
        <v>2.8332199999999994</v>
      </c>
      <c r="G84" s="15">
        <v>2.0355691304347827</v>
      </c>
      <c r="H84" s="15">
        <v>9.8118354166666659</v>
      </c>
      <c r="I84" s="15">
        <v>0.78256521739130425</v>
      </c>
      <c r="J84" s="15">
        <v>3.3510416666666667</v>
      </c>
      <c r="K84" s="15">
        <v>0.78483695652173913</v>
      </c>
      <c r="L84" s="15">
        <v>2.1133225000000002</v>
      </c>
      <c r="M84" s="14">
        <v>2004</v>
      </c>
      <c r="N84" s="11">
        <f t="shared" si="141"/>
        <v>5.8230613043478243</v>
      </c>
      <c r="O84" s="11">
        <f t="shared" si="142"/>
        <v>59.97174911231884</v>
      </c>
      <c r="P84" s="11">
        <f t="shared" si="143"/>
        <v>0.88624391304347816</v>
      </c>
      <c r="Q84" s="11">
        <f t="shared" si="144"/>
        <v>1.9469760869565214</v>
      </c>
      <c r="R84" s="11">
        <f t="shared" si="145"/>
        <v>2.0355691304347827</v>
      </c>
      <c r="S84" s="11">
        <f t="shared" si="146"/>
        <v>7.7762662862318832</v>
      </c>
      <c r="T84" s="11">
        <f t="shared" si="147"/>
        <v>0.78256521739130425</v>
      </c>
      <c r="U84" s="11">
        <f t="shared" si="148"/>
        <v>2.5684764492753622</v>
      </c>
      <c r="V84" s="11">
        <f t="shared" si="149"/>
        <v>0.78483695652173913</v>
      </c>
      <c r="W84" s="11">
        <f t="shared" si="150"/>
        <v>1.3284855434782612</v>
      </c>
      <c r="X84" s="21"/>
      <c r="Y84" s="16">
        <f t="shared" si="160"/>
        <v>0.67049999999999998</v>
      </c>
      <c r="Z84" s="17">
        <f t="shared" si="151"/>
        <v>4.7587999999999999</v>
      </c>
      <c r="AA84" s="16">
        <f t="shared" si="152"/>
        <v>0.35432999999999998</v>
      </c>
      <c r="AB84" s="17">
        <f t="shared" si="153"/>
        <v>1.10493</v>
      </c>
      <c r="AC84" s="16">
        <f t="shared" si="154"/>
        <v>1.61155</v>
      </c>
      <c r="AD84" s="17">
        <f t="shared" si="155"/>
        <v>7.9256900000000003</v>
      </c>
      <c r="AE84" s="16">
        <f t="shared" si="156"/>
        <v>8.1979999999999997E-2</v>
      </c>
      <c r="AF84" s="17">
        <f t="shared" si="157"/>
        <v>0.75761999999999996</v>
      </c>
      <c r="AG84" s="16">
        <f t="shared" si="158"/>
        <v>0.63134000000000001</v>
      </c>
      <c r="AH84" s="17">
        <f t="shared" si="159"/>
        <v>2.0667599999999999</v>
      </c>
      <c r="AI84" s="18">
        <f t="shared" si="7"/>
        <v>1.69353</v>
      </c>
      <c r="AJ84" s="18">
        <f t="shared" si="8"/>
        <v>8.6833100000000005</v>
      </c>
    </row>
    <row r="85" spans="1:36" x14ac:dyDescent="0.2">
      <c r="A85" s="21" t="s">
        <v>5</v>
      </c>
      <c r="B85" s="14">
        <v>2005</v>
      </c>
      <c r="C85" s="15">
        <v>4.9605677272727284</v>
      </c>
      <c r="D85" s="15">
        <v>59.098099999999988</v>
      </c>
      <c r="E85" s="15">
        <v>0.79579727272727285</v>
      </c>
      <c r="F85" s="15">
        <v>1.348344347826087</v>
      </c>
      <c r="G85" s="15">
        <v>1.5667718181818182</v>
      </c>
      <c r="H85" s="15">
        <v>7.357862608695652</v>
      </c>
      <c r="I85" s="15">
        <v>0.74950000000000017</v>
      </c>
      <c r="J85" s="15">
        <v>3.2399130434782615</v>
      </c>
      <c r="K85" s="15">
        <v>0.60816636363636356</v>
      </c>
      <c r="L85" s="15">
        <v>1.8590660869565216</v>
      </c>
      <c r="M85" s="14">
        <v>2005</v>
      </c>
      <c r="N85" s="11">
        <f t="shared" si="141"/>
        <v>4.9605677272727284</v>
      </c>
      <c r="O85" s="11">
        <f t="shared" si="142"/>
        <v>54.137532272727256</v>
      </c>
      <c r="P85" s="11">
        <f t="shared" si="143"/>
        <v>0.79579727272727285</v>
      </c>
      <c r="Q85" s="11">
        <f t="shared" si="144"/>
        <v>0.55254707509881418</v>
      </c>
      <c r="R85" s="11">
        <f t="shared" si="145"/>
        <v>1.5667718181818182</v>
      </c>
      <c r="S85" s="11">
        <f t="shared" si="146"/>
        <v>5.7910907905138336</v>
      </c>
      <c r="T85" s="11">
        <f t="shared" si="147"/>
        <v>0.74950000000000017</v>
      </c>
      <c r="U85" s="11">
        <f t="shared" si="148"/>
        <v>2.4904130434782612</v>
      </c>
      <c r="V85" s="11">
        <f t="shared" si="149"/>
        <v>0.60816636363636356</v>
      </c>
      <c r="W85" s="11">
        <f t="shared" si="150"/>
        <v>1.250899723320158</v>
      </c>
      <c r="X85" s="21"/>
      <c r="Y85" s="16">
        <f t="shared" si="160"/>
        <v>0.67049999999999998</v>
      </c>
      <c r="Z85" s="17">
        <f t="shared" si="151"/>
        <v>4.7587999999999999</v>
      </c>
      <c r="AA85" s="16">
        <f t="shared" si="152"/>
        <v>0.35432999999999998</v>
      </c>
      <c r="AB85" s="17">
        <f t="shared" si="153"/>
        <v>1.10493</v>
      </c>
      <c r="AC85" s="16">
        <f t="shared" si="154"/>
        <v>1.61155</v>
      </c>
      <c r="AD85" s="17">
        <f t="shared" si="155"/>
        <v>7.9256900000000003</v>
      </c>
      <c r="AE85" s="16">
        <f t="shared" si="156"/>
        <v>8.1979999999999997E-2</v>
      </c>
      <c r="AF85" s="17">
        <f t="shared" si="157"/>
        <v>0.75761999999999996</v>
      </c>
      <c r="AG85" s="16">
        <f t="shared" si="158"/>
        <v>0.63134000000000001</v>
      </c>
      <c r="AH85" s="17">
        <f t="shared" si="159"/>
        <v>2.0667599999999999</v>
      </c>
      <c r="AI85" s="18">
        <f t="shared" si="7"/>
        <v>1.69353</v>
      </c>
      <c r="AJ85" s="18">
        <f t="shared" si="8"/>
        <v>8.6833100000000005</v>
      </c>
    </row>
    <row r="86" spans="1:36" x14ac:dyDescent="0.2">
      <c r="A86" s="21" t="s">
        <v>5</v>
      </c>
      <c r="B86" s="14">
        <v>2006</v>
      </c>
      <c r="C86" s="15">
        <v>4.736077083333333</v>
      </c>
      <c r="D86" s="15">
        <v>60.001978750000013</v>
      </c>
      <c r="E86" s="15">
        <v>0.41883874999999998</v>
      </c>
      <c r="F86" s="15">
        <v>1.9603575</v>
      </c>
      <c r="G86" s="15">
        <v>1.5972699999999997</v>
      </c>
      <c r="H86" s="15">
        <v>6.4616291666666674</v>
      </c>
      <c r="I86" s="15">
        <v>0.66825000000000012</v>
      </c>
      <c r="J86" s="15">
        <v>2.8348749999999998</v>
      </c>
      <c r="K86" s="15">
        <v>0.74032749999999992</v>
      </c>
      <c r="L86" s="15">
        <v>2.2354824999999994</v>
      </c>
      <c r="M86" s="14">
        <v>2006</v>
      </c>
      <c r="N86" s="11">
        <f t="shared" si="141"/>
        <v>4.736077083333333</v>
      </c>
      <c r="O86" s="11">
        <f t="shared" si="142"/>
        <v>55.265901666666679</v>
      </c>
      <c r="P86" s="11">
        <f t="shared" si="143"/>
        <v>0.41883874999999998</v>
      </c>
      <c r="Q86" s="11">
        <f t="shared" si="144"/>
        <v>1.54151875</v>
      </c>
      <c r="R86" s="11">
        <f t="shared" si="145"/>
        <v>1.5972699999999997</v>
      </c>
      <c r="S86" s="11">
        <f t="shared" si="146"/>
        <v>4.8643591666666675</v>
      </c>
      <c r="T86" s="11">
        <f t="shared" si="147"/>
        <v>0.66825000000000012</v>
      </c>
      <c r="U86" s="11">
        <f t="shared" si="148"/>
        <v>2.1666249999999998</v>
      </c>
      <c r="V86" s="11">
        <f t="shared" si="149"/>
        <v>0.74032749999999992</v>
      </c>
      <c r="W86" s="11">
        <f t="shared" si="150"/>
        <v>1.4951549999999996</v>
      </c>
      <c r="X86" s="21"/>
      <c r="Y86" s="16">
        <f t="shared" si="160"/>
        <v>0.67049999999999998</v>
      </c>
      <c r="Z86" s="17">
        <f t="shared" si="151"/>
        <v>4.7587999999999999</v>
      </c>
      <c r="AA86" s="16">
        <f t="shared" si="152"/>
        <v>0.35432999999999998</v>
      </c>
      <c r="AB86" s="17">
        <f t="shared" si="153"/>
        <v>1.10493</v>
      </c>
      <c r="AC86" s="16">
        <f t="shared" si="154"/>
        <v>1.61155</v>
      </c>
      <c r="AD86" s="17">
        <f t="shared" si="155"/>
        <v>7.9256900000000003</v>
      </c>
      <c r="AE86" s="16">
        <f t="shared" si="156"/>
        <v>8.1979999999999997E-2</v>
      </c>
      <c r="AF86" s="17">
        <f t="shared" si="157"/>
        <v>0.75761999999999996</v>
      </c>
      <c r="AG86" s="16">
        <f t="shared" si="158"/>
        <v>0.63134000000000001</v>
      </c>
      <c r="AH86" s="17">
        <f t="shared" si="159"/>
        <v>2.0667599999999999</v>
      </c>
      <c r="AI86" s="18">
        <f t="shared" si="7"/>
        <v>1.69353</v>
      </c>
      <c r="AJ86" s="18">
        <f t="shared" si="8"/>
        <v>8.6833100000000005</v>
      </c>
    </row>
    <row r="87" spans="1:36" x14ac:dyDescent="0.2">
      <c r="A87" s="21" t="s">
        <v>5</v>
      </c>
      <c r="B87" s="14">
        <v>2007</v>
      </c>
      <c r="C87" s="15">
        <v>5.2079386363636386</v>
      </c>
      <c r="D87" s="15">
        <v>58.939062608695643</v>
      </c>
      <c r="E87" s="15">
        <v>0.64495409090909084</v>
      </c>
      <c r="F87" s="15">
        <v>1.6375952173913044</v>
      </c>
      <c r="G87" s="15">
        <v>1.4721895454545453</v>
      </c>
      <c r="H87" s="15">
        <v>10.512607826086953</v>
      </c>
      <c r="I87" s="15">
        <v>0.68590909090909102</v>
      </c>
      <c r="J87" s="15">
        <v>3.44895652173913</v>
      </c>
      <c r="K87" s="15">
        <v>0.70000636363636359</v>
      </c>
      <c r="L87" s="15">
        <v>2.4657104347826091</v>
      </c>
      <c r="M87" s="14">
        <v>2007</v>
      </c>
      <c r="N87" s="11">
        <f t="shared" si="141"/>
        <v>5.2079386363636386</v>
      </c>
      <c r="O87" s="11">
        <f t="shared" si="142"/>
        <v>53.731123972332007</v>
      </c>
      <c r="P87" s="11">
        <f t="shared" si="143"/>
        <v>0.64495409090909084</v>
      </c>
      <c r="Q87" s="11">
        <f t="shared" si="144"/>
        <v>0.99264112648221359</v>
      </c>
      <c r="R87" s="11">
        <f t="shared" si="145"/>
        <v>1.4721895454545453</v>
      </c>
      <c r="S87" s="11">
        <f t="shared" si="146"/>
        <v>9.0404182806324069</v>
      </c>
      <c r="T87" s="11">
        <f t="shared" si="147"/>
        <v>0.68590909090909102</v>
      </c>
      <c r="U87" s="11">
        <f t="shared" si="148"/>
        <v>2.763047430830039</v>
      </c>
      <c r="V87" s="11">
        <f t="shared" si="149"/>
        <v>0.70000636363636359</v>
      </c>
      <c r="W87" s="11">
        <f t="shared" si="150"/>
        <v>1.7657040711462455</v>
      </c>
      <c r="X87" s="21"/>
      <c r="Y87" s="16">
        <f t="shared" si="160"/>
        <v>0.67049999999999998</v>
      </c>
      <c r="Z87" s="17">
        <f t="shared" si="151"/>
        <v>4.7587999999999999</v>
      </c>
      <c r="AA87" s="16">
        <f t="shared" si="152"/>
        <v>0.35432999999999998</v>
      </c>
      <c r="AB87" s="17">
        <f t="shared" si="153"/>
        <v>1.10493</v>
      </c>
      <c r="AC87" s="16">
        <f t="shared" si="154"/>
        <v>1.61155</v>
      </c>
      <c r="AD87" s="17">
        <f t="shared" si="155"/>
        <v>7.9256900000000003</v>
      </c>
      <c r="AE87" s="16">
        <f t="shared" si="156"/>
        <v>8.1979999999999997E-2</v>
      </c>
      <c r="AF87" s="17">
        <f t="shared" si="157"/>
        <v>0.75761999999999996</v>
      </c>
      <c r="AG87" s="16">
        <f t="shared" si="158"/>
        <v>0.63134000000000001</v>
      </c>
      <c r="AH87" s="17">
        <f t="shared" si="159"/>
        <v>2.0667599999999999</v>
      </c>
      <c r="AI87" s="18">
        <f t="shared" si="7"/>
        <v>1.69353</v>
      </c>
      <c r="AJ87" s="18">
        <f t="shared" si="8"/>
        <v>8.6833100000000005</v>
      </c>
    </row>
    <row r="88" spans="1:36" x14ac:dyDescent="0.2">
      <c r="A88" s="21" t="s">
        <v>5</v>
      </c>
      <c r="B88" s="14">
        <v>2008</v>
      </c>
      <c r="C88" s="15">
        <v>4.1777340909090901</v>
      </c>
      <c r="D88" s="15">
        <v>30.204443181818181</v>
      </c>
      <c r="E88" s="15">
        <v>0.57287999999999994</v>
      </c>
      <c r="F88" s="15">
        <v>1.1744463636363638</v>
      </c>
      <c r="G88" s="15">
        <v>1.4414172727272729</v>
      </c>
      <c r="H88" s="15">
        <v>5.4478018181818184</v>
      </c>
      <c r="I88" s="15">
        <v>0.47090909090909089</v>
      </c>
      <c r="J88" s="15">
        <v>1.8137727272727275</v>
      </c>
      <c r="K88" s="15">
        <v>0.76009727272727268</v>
      </c>
      <c r="L88" s="15">
        <v>1.4153072727272729</v>
      </c>
      <c r="M88" s="14">
        <v>2008</v>
      </c>
      <c r="N88" s="11">
        <f t="shared" si="141"/>
        <v>4.1777340909090901</v>
      </c>
      <c r="O88" s="11">
        <f t="shared" si="142"/>
        <v>26.02670909090909</v>
      </c>
      <c r="P88" s="11">
        <f t="shared" si="143"/>
        <v>0.57287999999999994</v>
      </c>
      <c r="Q88" s="11">
        <f t="shared" si="144"/>
        <v>0.60156636363636384</v>
      </c>
      <c r="R88" s="11">
        <f t="shared" si="145"/>
        <v>1.4414172727272729</v>
      </c>
      <c r="S88" s="11">
        <f t="shared" si="146"/>
        <v>4.0063845454545453</v>
      </c>
      <c r="T88" s="11">
        <f t="shared" si="147"/>
        <v>0.47090909090909089</v>
      </c>
      <c r="U88" s="11">
        <f t="shared" si="148"/>
        <v>1.3428636363636366</v>
      </c>
      <c r="V88" s="11">
        <f t="shared" si="149"/>
        <v>0.76009727272727268</v>
      </c>
      <c r="W88" s="11">
        <f t="shared" si="150"/>
        <v>0.65521000000000018</v>
      </c>
      <c r="X88" s="21"/>
      <c r="Y88" s="16">
        <f t="shared" si="160"/>
        <v>0.67049999999999998</v>
      </c>
      <c r="Z88" s="17">
        <f t="shared" si="151"/>
        <v>4.7587999999999999</v>
      </c>
      <c r="AA88" s="16">
        <f t="shared" si="152"/>
        <v>0.35432999999999998</v>
      </c>
      <c r="AB88" s="17">
        <f t="shared" si="153"/>
        <v>1.10493</v>
      </c>
      <c r="AC88" s="16">
        <f t="shared" si="154"/>
        <v>1.61155</v>
      </c>
      <c r="AD88" s="17">
        <f t="shared" si="155"/>
        <v>7.9256900000000003</v>
      </c>
      <c r="AE88" s="16">
        <f t="shared" si="156"/>
        <v>8.1979999999999997E-2</v>
      </c>
      <c r="AF88" s="17">
        <f t="shared" si="157"/>
        <v>0.75761999999999996</v>
      </c>
      <c r="AG88" s="16">
        <f t="shared" si="158"/>
        <v>0.63134000000000001</v>
      </c>
      <c r="AH88" s="17">
        <f t="shared" si="159"/>
        <v>2.0667599999999999</v>
      </c>
      <c r="AI88" s="18">
        <f t="shared" si="7"/>
        <v>1.69353</v>
      </c>
      <c r="AJ88" s="18">
        <f t="shared" si="8"/>
        <v>8.6833100000000005</v>
      </c>
    </row>
    <row r="89" spans="1:36" x14ac:dyDescent="0.2">
      <c r="A89" s="21" t="s">
        <v>5</v>
      </c>
      <c r="B89" s="14">
        <v>2009</v>
      </c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4">
        <v>2009</v>
      </c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21"/>
      <c r="Y89" s="16">
        <f t="shared" si="160"/>
        <v>0.67049999999999998</v>
      </c>
      <c r="Z89" s="17">
        <f t="shared" si="151"/>
        <v>4.7587999999999999</v>
      </c>
      <c r="AA89" s="16">
        <f t="shared" si="152"/>
        <v>0.35432999999999998</v>
      </c>
      <c r="AB89" s="17">
        <f t="shared" si="153"/>
        <v>1.10493</v>
      </c>
      <c r="AC89" s="16">
        <f t="shared" si="154"/>
        <v>1.61155</v>
      </c>
      <c r="AD89" s="17">
        <f t="shared" si="155"/>
        <v>7.9256900000000003</v>
      </c>
      <c r="AE89" s="16">
        <f t="shared" si="156"/>
        <v>8.1979999999999997E-2</v>
      </c>
      <c r="AF89" s="17">
        <f t="shared" si="157"/>
        <v>0.75761999999999996</v>
      </c>
      <c r="AG89" s="16">
        <f t="shared" si="158"/>
        <v>0.63134000000000001</v>
      </c>
      <c r="AH89" s="17">
        <f t="shared" si="159"/>
        <v>2.0667599999999999</v>
      </c>
      <c r="AI89" s="18">
        <f t="shared" si="7"/>
        <v>1.69353</v>
      </c>
      <c r="AJ89" s="18">
        <f t="shared" si="8"/>
        <v>8.6833100000000005</v>
      </c>
    </row>
    <row r="90" spans="1:36" x14ac:dyDescent="0.2">
      <c r="A90" s="21" t="s">
        <v>5</v>
      </c>
      <c r="B90" s="14">
        <v>2010</v>
      </c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4">
        <v>2010</v>
      </c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21"/>
      <c r="Y90" s="16">
        <f t="shared" si="160"/>
        <v>0.67049999999999998</v>
      </c>
      <c r="Z90" s="17">
        <f t="shared" si="151"/>
        <v>4.7587999999999999</v>
      </c>
      <c r="AA90" s="16">
        <f t="shared" si="152"/>
        <v>0.35432999999999998</v>
      </c>
      <c r="AB90" s="17">
        <f t="shared" si="153"/>
        <v>1.10493</v>
      </c>
      <c r="AC90" s="16">
        <f t="shared" si="154"/>
        <v>1.61155</v>
      </c>
      <c r="AD90" s="17">
        <f t="shared" si="155"/>
        <v>7.9256900000000003</v>
      </c>
      <c r="AE90" s="16">
        <f t="shared" si="156"/>
        <v>8.1979999999999997E-2</v>
      </c>
      <c r="AF90" s="17">
        <f t="shared" si="157"/>
        <v>0.75761999999999996</v>
      </c>
      <c r="AG90" s="16">
        <f t="shared" si="158"/>
        <v>0.63134000000000001</v>
      </c>
      <c r="AH90" s="17">
        <f t="shared" si="159"/>
        <v>2.0667599999999999</v>
      </c>
      <c r="AI90" s="18">
        <f t="shared" si="7"/>
        <v>1.69353</v>
      </c>
      <c r="AJ90" s="18">
        <f t="shared" si="8"/>
        <v>8.6833100000000005</v>
      </c>
    </row>
    <row r="91" spans="1:36" x14ac:dyDescent="0.2">
      <c r="A91" s="21" t="s">
        <v>5</v>
      </c>
      <c r="B91" s="14">
        <v>2011</v>
      </c>
      <c r="C91" s="15">
        <v>3.9854928571428565</v>
      </c>
      <c r="D91" s="15">
        <v>34.710073181818181</v>
      </c>
      <c r="E91" s="15">
        <v>0.68283809523809524</v>
      </c>
      <c r="F91" s="15">
        <v>2.2661099999999998</v>
      </c>
      <c r="G91" s="15">
        <v>1.636424761904762</v>
      </c>
      <c r="H91" s="15">
        <v>8.1632004545454571</v>
      </c>
      <c r="I91" s="15">
        <v>0.53676190476190477</v>
      </c>
      <c r="J91" s="15">
        <v>2.4865454545454546</v>
      </c>
      <c r="K91" s="15">
        <v>0.85268190476190475</v>
      </c>
      <c r="L91" s="15">
        <v>1.8617900000000001</v>
      </c>
      <c r="M91" s="14">
        <v>2011</v>
      </c>
      <c r="N91" s="11">
        <f t="shared" si="141"/>
        <v>3.9854928571428565</v>
      </c>
      <c r="O91" s="11">
        <f t="shared" si="142"/>
        <v>30.724580324675326</v>
      </c>
      <c r="P91" s="11">
        <f t="shared" si="143"/>
        <v>0.68283809523809524</v>
      </c>
      <c r="Q91" s="11">
        <f t="shared" si="144"/>
        <v>1.5832719047619046</v>
      </c>
      <c r="R91" s="11">
        <f t="shared" si="145"/>
        <v>1.636424761904762</v>
      </c>
      <c r="S91" s="11">
        <f t="shared" si="146"/>
        <v>6.5267756926406948</v>
      </c>
      <c r="T91" s="11">
        <f t="shared" si="147"/>
        <v>0.53676190476190477</v>
      </c>
      <c r="U91" s="11">
        <f t="shared" si="148"/>
        <v>1.9497835497835498</v>
      </c>
      <c r="V91" s="11">
        <f t="shared" si="149"/>
        <v>0.85268190476190475</v>
      </c>
      <c r="W91" s="11">
        <f t="shared" si="150"/>
        <v>1.0091080952380953</v>
      </c>
      <c r="X91" s="21"/>
      <c r="Y91" s="16">
        <f t="shared" si="160"/>
        <v>0.67049999999999998</v>
      </c>
      <c r="Z91" s="17">
        <f t="shared" si="151"/>
        <v>4.7587999999999999</v>
      </c>
      <c r="AA91" s="16">
        <f t="shared" si="152"/>
        <v>0.35432999999999998</v>
      </c>
      <c r="AB91" s="17">
        <f t="shared" si="153"/>
        <v>1.10493</v>
      </c>
      <c r="AC91" s="16">
        <f t="shared" si="154"/>
        <v>1.61155</v>
      </c>
      <c r="AD91" s="17">
        <f t="shared" si="155"/>
        <v>7.9256900000000003</v>
      </c>
      <c r="AE91" s="16">
        <f t="shared" si="156"/>
        <v>8.1979999999999997E-2</v>
      </c>
      <c r="AF91" s="17">
        <f t="shared" si="157"/>
        <v>0.75761999999999996</v>
      </c>
      <c r="AG91" s="16">
        <f t="shared" si="158"/>
        <v>0.63134000000000001</v>
      </c>
      <c r="AH91" s="17">
        <f t="shared" si="159"/>
        <v>2.0667599999999999</v>
      </c>
      <c r="AI91" s="18">
        <f t="shared" si="7"/>
        <v>1.69353</v>
      </c>
      <c r="AJ91" s="18">
        <f t="shared" si="8"/>
        <v>8.6833100000000005</v>
      </c>
    </row>
    <row r="92" spans="1:36" x14ac:dyDescent="0.2">
      <c r="A92" s="21" t="s">
        <v>5</v>
      </c>
      <c r="B92" s="14">
        <v>2012</v>
      </c>
      <c r="C92" s="15">
        <v>3.5132954545454549</v>
      </c>
      <c r="D92" s="15">
        <v>22.56501347826087</v>
      </c>
      <c r="E92" s="15">
        <v>0.67475045454545457</v>
      </c>
      <c r="F92" s="15">
        <v>1.5173969565217396</v>
      </c>
      <c r="G92" s="15">
        <v>1.4011836363636361</v>
      </c>
      <c r="H92" s="15">
        <v>6.835774782608695</v>
      </c>
      <c r="I92" s="15">
        <v>0.49490909090909091</v>
      </c>
      <c r="J92" s="15">
        <v>1.9919999999999995</v>
      </c>
      <c r="K92" s="15">
        <v>0.61345636363636358</v>
      </c>
      <c r="L92" s="15">
        <v>2.1838391304347833</v>
      </c>
      <c r="M92" s="14">
        <v>2012</v>
      </c>
      <c r="N92" s="11">
        <f t="shared" si="141"/>
        <v>3.5132954545454549</v>
      </c>
      <c r="O92" s="11">
        <f t="shared" si="142"/>
        <v>19.051718023715416</v>
      </c>
      <c r="P92" s="11">
        <f t="shared" si="143"/>
        <v>0.67475045454545457</v>
      </c>
      <c r="Q92" s="11">
        <f t="shared" si="144"/>
        <v>0.84264650197628499</v>
      </c>
      <c r="R92" s="11">
        <f t="shared" si="145"/>
        <v>1.4011836363636361</v>
      </c>
      <c r="S92" s="11">
        <f t="shared" si="146"/>
        <v>5.4345911462450589</v>
      </c>
      <c r="T92" s="11">
        <f t="shared" si="147"/>
        <v>0.49490909090909091</v>
      </c>
      <c r="U92" s="11">
        <f t="shared" si="148"/>
        <v>1.4970909090909086</v>
      </c>
      <c r="V92" s="11">
        <f t="shared" si="149"/>
        <v>0.61345636363636358</v>
      </c>
      <c r="W92" s="11">
        <f t="shared" si="150"/>
        <v>1.5703827667984198</v>
      </c>
      <c r="X92" s="21"/>
      <c r="Y92" s="16">
        <f t="shared" si="160"/>
        <v>0.67049999999999998</v>
      </c>
      <c r="Z92" s="17">
        <f t="shared" si="151"/>
        <v>4.7587999999999999</v>
      </c>
      <c r="AA92" s="16">
        <f t="shared" si="152"/>
        <v>0.35432999999999998</v>
      </c>
      <c r="AB92" s="17">
        <f t="shared" si="153"/>
        <v>1.10493</v>
      </c>
      <c r="AC92" s="16">
        <f t="shared" si="154"/>
        <v>1.61155</v>
      </c>
      <c r="AD92" s="17">
        <f t="shared" si="155"/>
        <v>7.9256900000000003</v>
      </c>
      <c r="AE92" s="16">
        <f t="shared" si="156"/>
        <v>8.1979999999999997E-2</v>
      </c>
      <c r="AF92" s="17">
        <f t="shared" si="157"/>
        <v>0.75761999999999996</v>
      </c>
      <c r="AG92" s="16">
        <f t="shared" si="158"/>
        <v>0.63134000000000001</v>
      </c>
      <c r="AH92" s="17">
        <f t="shared" si="159"/>
        <v>2.0667599999999999</v>
      </c>
      <c r="AI92" s="18">
        <f t="shared" si="7"/>
        <v>1.69353</v>
      </c>
      <c r="AJ92" s="18">
        <f t="shared" si="8"/>
        <v>8.6833100000000005</v>
      </c>
    </row>
    <row r="93" spans="1:36" x14ac:dyDescent="0.2">
      <c r="A93" s="21" t="s">
        <v>5</v>
      </c>
      <c r="B93" s="14">
        <v>2013</v>
      </c>
      <c r="C93" s="15">
        <v>3.5432945454545459</v>
      </c>
      <c r="D93" s="15">
        <v>19.886761304347825</v>
      </c>
      <c r="E93" s="15">
        <v>0.50985681818181827</v>
      </c>
      <c r="F93" s="15">
        <v>2.9072756521739138</v>
      </c>
      <c r="G93" s="15">
        <v>0.95237454545454525</v>
      </c>
      <c r="H93" s="15">
        <v>4.9679339130434785</v>
      </c>
      <c r="I93" s="15">
        <v>0.30527272727272731</v>
      </c>
      <c r="J93" s="15">
        <v>1.6316086956521743</v>
      </c>
      <c r="K93" s="15">
        <v>0.66138272727272718</v>
      </c>
      <c r="L93" s="15">
        <v>1.7136921739130435</v>
      </c>
      <c r="M93" s="14">
        <v>2013</v>
      </c>
      <c r="N93" s="11">
        <f t="shared" si="141"/>
        <v>3.5432945454545459</v>
      </c>
      <c r="O93" s="11">
        <f t="shared" si="142"/>
        <v>16.343466758893278</v>
      </c>
      <c r="P93" s="11">
        <f t="shared" si="143"/>
        <v>0.50985681818181827</v>
      </c>
      <c r="Q93" s="11">
        <f t="shared" si="144"/>
        <v>2.3974188339920954</v>
      </c>
      <c r="R93" s="11">
        <f t="shared" si="145"/>
        <v>0.95237454545454525</v>
      </c>
      <c r="S93" s="11">
        <f t="shared" si="146"/>
        <v>4.0155593675889332</v>
      </c>
      <c r="T93" s="11">
        <f t="shared" si="147"/>
        <v>0.30527272727272731</v>
      </c>
      <c r="U93" s="11">
        <f t="shared" si="148"/>
        <v>1.3263359683794469</v>
      </c>
      <c r="V93" s="11">
        <f t="shared" si="149"/>
        <v>0.66138272727272718</v>
      </c>
      <c r="W93" s="11">
        <f t="shared" si="150"/>
        <v>1.0523094466403164</v>
      </c>
      <c r="X93" s="21"/>
      <c r="Y93" s="16">
        <f t="shared" si="160"/>
        <v>0.67049999999999998</v>
      </c>
      <c r="Z93" s="17">
        <f t="shared" si="151"/>
        <v>4.7587999999999999</v>
      </c>
      <c r="AA93" s="16">
        <f t="shared" si="152"/>
        <v>0.35432999999999998</v>
      </c>
      <c r="AB93" s="17">
        <f t="shared" si="153"/>
        <v>1.10493</v>
      </c>
      <c r="AC93" s="16">
        <f t="shared" si="154"/>
        <v>1.61155</v>
      </c>
      <c r="AD93" s="17">
        <f t="shared" si="155"/>
        <v>7.9256900000000003</v>
      </c>
      <c r="AE93" s="16">
        <f t="shared" si="156"/>
        <v>8.1979999999999997E-2</v>
      </c>
      <c r="AF93" s="17">
        <f t="shared" si="157"/>
        <v>0.75761999999999996</v>
      </c>
      <c r="AG93" s="16">
        <f t="shared" si="158"/>
        <v>0.63134000000000001</v>
      </c>
      <c r="AH93" s="17">
        <f t="shared" si="159"/>
        <v>2.0667599999999999</v>
      </c>
      <c r="AI93" s="18">
        <f t="shared" si="7"/>
        <v>1.69353</v>
      </c>
      <c r="AJ93" s="18">
        <f t="shared" si="8"/>
        <v>8.6833100000000005</v>
      </c>
    </row>
    <row r="94" spans="1:36" x14ac:dyDescent="0.2">
      <c r="A94" s="21" t="s">
        <v>5</v>
      </c>
      <c r="B94" s="14">
        <v>2014</v>
      </c>
      <c r="C94" s="15">
        <v>3.9498534782608705</v>
      </c>
      <c r="D94" s="15">
        <v>25.391799130434787</v>
      </c>
      <c r="E94" s="15">
        <v>0.61053999999999997</v>
      </c>
      <c r="F94" s="15">
        <v>2.4168952173913043</v>
      </c>
      <c r="G94" s="15">
        <v>1.3963221739130434</v>
      </c>
      <c r="H94" s="15">
        <v>5.0875513043478264</v>
      </c>
      <c r="I94" s="15">
        <v>0.48152173913043483</v>
      </c>
      <c r="J94" s="15">
        <v>1.7146521739130434</v>
      </c>
      <c r="K94" s="15">
        <v>0.48968086956521734</v>
      </c>
      <c r="L94" s="15">
        <v>1.7690243478260872</v>
      </c>
      <c r="M94" s="14">
        <v>2014</v>
      </c>
      <c r="N94" s="11">
        <f t="shared" si="141"/>
        <v>3.9498534782608705</v>
      </c>
      <c r="O94" s="11">
        <f t="shared" si="142"/>
        <v>21.441945652173917</v>
      </c>
      <c r="P94" s="11">
        <f t="shared" si="143"/>
        <v>0.61053999999999997</v>
      </c>
      <c r="Q94" s="11">
        <f t="shared" si="144"/>
        <v>1.8063552173913044</v>
      </c>
      <c r="R94" s="11">
        <f t="shared" si="145"/>
        <v>1.3963221739130434</v>
      </c>
      <c r="S94" s="11">
        <f t="shared" si="146"/>
        <v>3.6912291304347828</v>
      </c>
      <c r="T94" s="11">
        <f t="shared" si="147"/>
        <v>0.48152173913043483</v>
      </c>
      <c r="U94" s="11">
        <f t="shared" si="148"/>
        <v>1.2331304347826086</v>
      </c>
      <c r="V94" s="11">
        <f t="shared" si="149"/>
        <v>0.48968086956521734</v>
      </c>
      <c r="W94" s="11">
        <f t="shared" si="150"/>
        <v>1.2793434782608699</v>
      </c>
      <c r="X94" s="21"/>
      <c r="Y94" s="16">
        <f t="shared" si="160"/>
        <v>0.67049999999999998</v>
      </c>
      <c r="Z94" s="17">
        <f t="shared" si="151"/>
        <v>4.7587999999999999</v>
      </c>
      <c r="AA94" s="16">
        <f t="shared" si="152"/>
        <v>0.35432999999999998</v>
      </c>
      <c r="AB94" s="17">
        <f t="shared" si="153"/>
        <v>1.10493</v>
      </c>
      <c r="AC94" s="16">
        <f t="shared" si="154"/>
        <v>1.61155</v>
      </c>
      <c r="AD94" s="17">
        <f t="shared" si="155"/>
        <v>7.9256900000000003</v>
      </c>
      <c r="AE94" s="16">
        <f t="shared" si="156"/>
        <v>8.1979999999999997E-2</v>
      </c>
      <c r="AF94" s="17">
        <f t="shared" si="157"/>
        <v>0.75761999999999996</v>
      </c>
      <c r="AG94" s="16">
        <f t="shared" si="158"/>
        <v>0.63134000000000001</v>
      </c>
      <c r="AH94" s="17">
        <f t="shared" si="159"/>
        <v>2.0667599999999999</v>
      </c>
      <c r="AI94" s="18">
        <f t="shared" ref="AI94:AI193" si="161">AC94+AE94</f>
        <v>1.69353</v>
      </c>
      <c r="AJ94" s="18">
        <f t="shared" ref="AJ94:AJ193" si="162">AD94+AF94</f>
        <v>8.6833100000000005</v>
      </c>
    </row>
    <row r="95" spans="1:36" x14ac:dyDescent="0.2">
      <c r="A95" s="21" t="s">
        <v>5</v>
      </c>
      <c r="B95" s="14">
        <v>2015</v>
      </c>
      <c r="C95" s="15">
        <v>2.6692819047619047</v>
      </c>
      <c r="D95" s="15">
        <v>20.160181363636365</v>
      </c>
      <c r="E95" s="15">
        <v>0.51477714285714282</v>
      </c>
      <c r="F95" s="15">
        <v>3.4500213636363628</v>
      </c>
      <c r="G95" s="15">
        <v>1.4270442857142855</v>
      </c>
      <c r="H95" s="15">
        <v>6.4735131818181806</v>
      </c>
      <c r="I95" s="15">
        <v>0.26174761904761901</v>
      </c>
      <c r="J95" s="15">
        <v>1.8759954545454542</v>
      </c>
      <c r="K95" s="15">
        <v>0.50169142857142845</v>
      </c>
      <c r="L95" s="15">
        <v>1.4265945454545452</v>
      </c>
      <c r="M95" s="14">
        <v>2015</v>
      </c>
      <c r="N95" s="11">
        <f t="shared" si="141"/>
        <v>2.6692819047619047</v>
      </c>
      <c r="O95" s="11">
        <f t="shared" si="142"/>
        <v>17.490899458874459</v>
      </c>
      <c r="P95" s="11">
        <f t="shared" si="143"/>
        <v>0.51477714285714282</v>
      </c>
      <c r="Q95" s="11">
        <f t="shared" si="144"/>
        <v>2.9352442207792198</v>
      </c>
      <c r="R95" s="11">
        <f t="shared" si="145"/>
        <v>1.4270442857142855</v>
      </c>
      <c r="S95" s="11">
        <f t="shared" si="146"/>
        <v>5.046468896103895</v>
      </c>
      <c r="T95" s="11">
        <f t="shared" si="147"/>
        <v>0.26174761904761901</v>
      </c>
      <c r="U95" s="11">
        <f t="shared" si="148"/>
        <v>1.6142478354978351</v>
      </c>
      <c r="V95" s="11">
        <f t="shared" si="149"/>
        <v>0.50169142857142845</v>
      </c>
      <c r="W95" s="11">
        <f t="shared" si="150"/>
        <v>0.92490311688311677</v>
      </c>
      <c r="X95" s="21"/>
      <c r="Y95" s="16">
        <f t="shared" si="160"/>
        <v>0.67049999999999998</v>
      </c>
      <c r="Z95" s="17">
        <f t="shared" si="151"/>
        <v>4.7587999999999999</v>
      </c>
      <c r="AA95" s="16">
        <f t="shared" si="152"/>
        <v>0.35432999999999998</v>
      </c>
      <c r="AB95" s="17">
        <f t="shared" si="153"/>
        <v>1.10493</v>
      </c>
      <c r="AC95" s="16">
        <f t="shared" si="154"/>
        <v>1.61155</v>
      </c>
      <c r="AD95" s="17">
        <f t="shared" si="155"/>
        <v>7.9256900000000003</v>
      </c>
      <c r="AE95" s="16">
        <f t="shared" si="156"/>
        <v>8.1979999999999997E-2</v>
      </c>
      <c r="AF95" s="17">
        <f t="shared" si="157"/>
        <v>0.75761999999999996</v>
      </c>
      <c r="AG95" s="16">
        <f t="shared" si="158"/>
        <v>0.63134000000000001</v>
      </c>
      <c r="AH95" s="17">
        <f t="shared" si="159"/>
        <v>2.0667599999999999</v>
      </c>
      <c r="AI95" s="18">
        <f t="shared" si="161"/>
        <v>1.69353</v>
      </c>
      <c r="AJ95" s="18">
        <f t="shared" si="162"/>
        <v>8.6833100000000005</v>
      </c>
    </row>
    <row r="96" spans="1:36" x14ac:dyDescent="0.2">
      <c r="A96" s="21" t="s">
        <v>5</v>
      </c>
      <c r="B96" s="14">
        <v>2016</v>
      </c>
      <c r="C96" s="15">
        <v>2.3029808695652174</v>
      </c>
      <c r="D96" s="15">
        <v>11.388559583333333</v>
      </c>
      <c r="E96" s="15">
        <v>0.63820999999999983</v>
      </c>
      <c r="F96" s="15">
        <v>2.1853679166666669</v>
      </c>
      <c r="G96" s="15">
        <v>1.1407034782608694</v>
      </c>
      <c r="H96" s="15">
        <v>3.9048958333333332</v>
      </c>
      <c r="I96" s="15">
        <v>0.29840869565217387</v>
      </c>
      <c r="J96" s="15">
        <v>1.1996624999999999</v>
      </c>
      <c r="K96" s="15">
        <v>0.51882782608695666</v>
      </c>
      <c r="L96" s="15">
        <v>1.4883091666666663</v>
      </c>
      <c r="M96" s="14">
        <v>2016</v>
      </c>
      <c r="N96" s="11">
        <f t="shared" si="141"/>
        <v>2.3029808695652174</v>
      </c>
      <c r="O96" s="11">
        <f t="shared" si="142"/>
        <v>9.0855787137681148</v>
      </c>
      <c r="P96" s="11">
        <f t="shared" si="143"/>
        <v>0.63820999999999983</v>
      </c>
      <c r="Q96" s="11">
        <f t="shared" si="144"/>
        <v>1.5471579166666669</v>
      </c>
      <c r="R96" s="11">
        <f t="shared" si="145"/>
        <v>1.1407034782608694</v>
      </c>
      <c r="S96" s="11">
        <f t="shared" si="146"/>
        <v>2.7641923550724639</v>
      </c>
      <c r="T96" s="11">
        <f t="shared" si="147"/>
        <v>0.29840869565217387</v>
      </c>
      <c r="U96" s="11">
        <f t="shared" si="148"/>
        <v>0.90125380434782598</v>
      </c>
      <c r="V96" s="11">
        <f t="shared" si="149"/>
        <v>0.51882782608695666</v>
      </c>
      <c r="W96" s="11">
        <f t="shared" si="150"/>
        <v>0.96948134057970969</v>
      </c>
      <c r="X96" s="21"/>
      <c r="Y96" s="16">
        <f t="shared" si="160"/>
        <v>0.67049999999999998</v>
      </c>
      <c r="Z96" s="16">
        <f t="shared" si="151"/>
        <v>4.7587999999999999</v>
      </c>
      <c r="AA96" s="16">
        <f t="shared" si="152"/>
        <v>0.35432999999999998</v>
      </c>
      <c r="AB96" s="16">
        <f t="shared" si="153"/>
        <v>1.10493</v>
      </c>
      <c r="AC96" s="16">
        <f t="shared" si="154"/>
        <v>1.61155</v>
      </c>
      <c r="AD96" s="16">
        <f t="shared" si="155"/>
        <v>7.9256900000000003</v>
      </c>
      <c r="AE96" s="16">
        <f t="shared" si="156"/>
        <v>8.1979999999999997E-2</v>
      </c>
      <c r="AF96" s="16">
        <f t="shared" si="157"/>
        <v>0.75761999999999996</v>
      </c>
      <c r="AG96" s="16">
        <f t="shared" si="158"/>
        <v>0.63134000000000001</v>
      </c>
      <c r="AH96" s="16">
        <f t="shared" si="159"/>
        <v>2.0667599999999999</v>
      </c>
      <c r="AI96" s="18">
        <f t="shared" ref="AI96" si="163">AC96+AE96</f>
        <v>1.69353</v>
      </c>
      <c r="AJ96" s="18">
        <f t="shared" ref="AJ96" si="164">AD96+AF96</f>
        <v>8.6833100000000005</v>
      </c>
    </row>
    <row r="97" spans="1:36" x14ac:dyDescent="0.2">
      <c r="A97" s="21" t="s">
        <v>5</v>
      </c>
      <c r="B97" s="14">
        <v>2017</v>
      </c>
      <c r="C97" s="15">
        <v>3.0618672727272727</v>
      </c>
      <c r="D97" s="15">
        <v>12.141578260869569</v>
      </c>
      <c r="E97" s="15">
        <v>0.61711318181818176</v>
      </c>
      <c r="F97" s="15">
        <v>2.3727834782608701</v>
      </c>
      <c r="G97" s="15">
        <v>1.3254768181818184</v>
      </c>
      <c r="H97" s="15">
        <v>5.7003782608695639</v>
      </c>
      <c r="I97" s="15">
        <v>0.44181363636363624</v>
      </c>
      <c r="J97" s="15">
        <v>1.5519565217391307</v>
      </c>
      <c r="K97" s="15">
        <v>0.40004409090909104</v>
      </c>
      <c r="L97" s="15">
        <v>1.4882443478260867</v>
      </c>
      <c r="M97" s="14">
        <v>2017</v>
      </c>
      <c r="N97" s="11">
        <f t="shared" si="141"/>
        <v>3.0618672727272727</v>
      </c>
      <c r="O97" s="11">
        <f t="shared" si="142"/>
        <v>9.0797109881422955</v>
      </c>
      <c r="P97" s="11">
        <f t="shared" si="143"/>
        <v>0.61711318181818176</v>
      </c>
      <c r="Q97" s="11">
        <f t="shared" si="144"/>
        <v>1.7556702964426885</v>
      </c>
      <c r="R97" s="11">
        <f t="shared" si="145"/>
        <v>1.3254768181818184</v>
      </c>
      <c r="S97" s="11">
        <f t="shared" si="146"/>
        <v>4.3749014426877455</v>
      </c>
      <c r="T97" s="11">
        <f t="shared" si="147"/>
        <v>0.44181363636363624</v>
      </c>
      <c r="U97" s="11">
        <f t="shared" si="148"/>
        <v>1.1101428853754944</v>
      </c>
      <c r="V97" s="11">
        <f t="shared" si="149"/>
        <v>0.40004409090909104</v>
      </c>
      <c r="W97" s="11">
        <f t="shared" si="150"/>
        <v>1.0882002569169957</v>
      </c>
      <c r="X97" s="21"/>
      <c r="Y97" s="16">
        <f t="shared" si="160"/>
        <v>0.67049999999999998</v>
      </c>
      <c r="Z97" s="16">
        <f t="shared" si="151"/>
        <v>4.7587999999999999</v>
      </c>
      <c r="AA97" s="16">
        <f t="shared" si="152"/>
        <v>0.35432999999999998</v>
      </c>
      <c r="AB97" s="16">
        <f t="shared" si="153"/>
        <v>1.10493</v>
      </c>
      <c r="AC97" s="16">
        <f t="shared" si="154"/>
        <v>1.61155</v>
      </c>
      <c r="AD97" s="16">
        <f t="shared" si="155"/>
        <v>7.9256900000000003</v>
      </c>
      <c r="AE97" s="16">
        <f t="shared" si="156"/>
        <v>8.1979999999999997E-2</v>
      </c>
      <c r="AF97" s="16">
        <f t="shared" si="157"/>
        <v>0.75761999999999996</v>
      </c>
      <c r="AG97" s="16">
        <f t="shared" si="158"/>
        <v>0.63134000000000001</v>
      </c>
      <c r="AH97" s="16">
        <f t="shared" si="159"/>
        <v>2.0667599999999999</v>
      </c>
      <c r="AI97" s="18">
        <f t="shared" ref="AI97:AI105" si="165">AC97+AE97</f>
        <v>1.69353</v>
      </c>
      <c r="AJ97" s="18">
        <f t="shared" ref="AJ97:AJ105" si="166">AD97+AF97</f>
        <v>8.6833100000000005</v>
      </c>
    </row>
    <row r="98" spans="1:36" x14ac:dyDescent="0.2">
      <c r="A98" s="21" t="s">
        <v>5</v>
      </c>
      <c r="B98" s="14">
        <v>2018</v>
      </c>
      <c r="C98" s="15">
        <v>1.907439565217391</v>
      </c>
      <c r="D98" s="15">
        <v>12.18423260869565</v>
      </c>
      <c r="E98" s="15">
        <v>0.35472478260869561</v>
      </c>
      <c r="F98" s="15">
        <v>4.5895539130434786</v>
      </c>
      <c r="G98" s="15">
        <v>1.1808078260869566</v>
      </c>
      <c r="H98" s="15">
        <v>5.837644347826088</v>
      </c>
      <c r="I98" s="15">
        <v>0.39113043478260862</v>
      </c>
      <c r="J98" s="15">
        <v>1.892208695652174</v>
      </c>
      <c r="K98" s="15">
        <v>0.55446304347826081</v>
      </c>
      <c r="L98" s="15">
        <v>1.6028099999999996</v>
      </c>
      <c r="M98" s="14">
        <v>2018</v>
      </c>
      <c r="N98" s="22">
        <f t="shared" si="141"/>
        <v>1.907439565217391</v>
      </c>
      <c r="O98" s="22">
        <f t="shared" si="142"/>
        <v>10.276793043478259</v>
      </c>
      <c r="P98" s="22">
        <f t="shared" si="143"/>
        <v>0.35472478260869561</v>
      </c>
      <c r="Q98" s="22">
        <f t="shared" si="144"/>
        <v>4.2348291304347834</v>
      </c>
      <c r="R98" s="22">
        <f t="shared" si="145"/>
        <v>1.1808078260869566</v>
      </c>
      <c r="S98" s="22">
        <f t="shared" si="146"/>
        <v>4.6568365217391312</v>
      </c>
      <c r="T98" s="22">
        <f t="shared" si="147"/>
        <v>0.39113043478260862</v>
      </c>
      <c r="U98" s="22">
        <f t="shared" si="148"/>
        <v>1.5010782608695654</v>
      </c>
      <c r="V98" s="22">
        <f t="shared" si="149"/>
        <v>0.55446304347826081</v>
      </c>
      <c r="W98" s="22">
        <f t="shared" si="150"/>
        <v>1.0483469565217387</v>
      </c>
      <c r="X98" s="21"/>
      <c r="Y98" s="16">
        <f t="shared" si="160"/>
        <v>0.67049999999999998</v>
      </c>
      <c r="Z98" s="16">
        <f t="shared" si="151"/>
        <v>4.7587999999999999</v>
      </c>
      <c r="AA98" s="16">
        <f t="shared" si="152"/>
        <v>0.35432999999999998</v>
      </c>
      <c r="AB98" s="16">
        <f t="shared" si="153"/>
        <v>1.10493</v>
      </c>
      <c r="AC98" s="16">
        <f t="shared" si="154"/>
        <v>1.61155</v>
      </c>
      <c r="AD98" s="16">
        <f t="shared" si="155"/>
        <v>7.9256900000000003</v>
      </c>
      <c r="AE98" s="16">
        <f t="shared" si="156"/>
        <v>8.1979999999999997E-2</v>
      </c>
      <c r="AF98" s="16">
        <f t="shared" si="157"/>
        <v>0.75761999999999996</v>
      </c>
      <c r="AG98" s="16">
        <f t="shared" si="158"/>
        <v>0.63134000000000001</v>
      </c>
      <c r="AH98" s="16">
        <f t="shared" si="159"/>
        <v>2.0667599999999999</v>
      </c>
      <c r="AI98" s="18">
        <f t="shared" si="165"/>
        <v>1.69353</v>
      </c>
      <c r="AJ98" s="18">
        <f t="shared" si="166"/>
        <v>8.6833100000000005</v>
      </c>
    </row>
    <row r="99" spans="1:36" x14ac:dyDescent="0.2">
      <c r="A99" s="21" t="s">
        <v>5</v>
      </c>
      <c r="B99" s="14">
        <v>2019</v>
      </c>
      <c r="C99" s="15">
        <v>1.996345454545454</v>
      </c>
      <c r="D99" s="15">
        <v>10.177533043478261</v>
      </c>
      <c r="E99" s="15">
        <v>0.61208409090909077</v>
      </c>
      <c r="F99" s="15">
        <v>3.1768973913043479</v>
      </c>
      <c r="G99" s="15">
        <v>0.79602727272727269</v>
      </c>
      <c r="H99" s="15">
        <v>4.5949773913043472</v>
      </c>
      <c r="I99" s="15">
        <v>0.41944999999999999</v>
      </c>
      <c r="J99" s="15">
        <v>1.7119565217391302</v>
      </c>
      <c r="K99" s="15">
        <v>0.40739090909090908</v>
      </c>
      <c r="L99" s="15">
        <v>1.3763943478260869</v>
      </c>
      <c r="M99" s="14">
        <v>2019</v>
      </c>
      <c r="N99" s="22">
        <f t="shared" ref="N99:N104" si="167">C99</f>
        <v>1.996345454545454</v>
      </c>
      <c r="O99" s="22">
        <f t="shared" ref="O99:O104" si="168">ABS(D99-C99)</f>
        <v>8.1811875889328078</v>
      </c>
      <c r="P99" s="22">
        <f t="shared" ref="P99:P104" si="169">E99</f>
        <v>0.61208409090909077</v>
      </c>
      <c r="Q99" s="22">
        <f t="shared" ref="Q99:Q104" si="170">ABS(F99-E99)</f>
        <v>2.5648133003952571</v>
      </c>
      <c r="R99" s="22">
        <f t="shared" ref="R99:R104" si="171">G99</f>
        <v>0.79602727272727269</v>
      </c>
      <c r="S99" s="22">
        <f t="shared" ref="S99:S104" si="172">ABS(H99-G99)</f>
        <v>3.7989501185770744</v>
      </c>
      <c r="T99" s="22">
        <f t="shared" ref="T99:T104" si="173">I99</f>
        <v>0.41944999999999999</v>
      </c>
      <c r="U99" s="22">
        <f t="shared" ref="U99:U104" si="174">ABS(J99-I99)</f>
        <v>1.2925065217391301</v>
      </c>
      <c r="V99" s="22">
        <f t="shared" ref="V99:V104" si="175">K99</f>
        <v>0.40739090909090908</v>
      </c>
      <c r="W99" s="22">
        <f t="shared" ref="W99:W104" si="176">ABS(L99-K99)</f>
        <v>0.9690034387351778</v>
      </c>
      <c r="X99" s="21"/>
      <c r="Y99" s="16">
        <f t="shared" si="160"/>
        <v>0.67049999999999998</v>
      </c>
      <c r="Z99" s="16">
        <f t="shared" si="151"/>
        <v>4.7587999999999999</v>
      </c>
      <c r="AA99" s="16">
        <f t="shared" si="152"/>
        <v>0.35432999999999998</v>
      </c>
      <c r="AB99" s="16">
        <f t="shared" si="153"/>
        <v>1.10493</v>
      </c>
      <c r="AC99" s="16">
        <f t="shared" si="154"/>
        <v>1.61155</v>
      </c>
      <c r="AD99" s="16">
        <f t="shared" si="155"/>
        <v>7.9256900000000003</v>
      </c>
      <c r="AE99" s="16">
        <f t="shared" si="156"/>
        <v>8.1979999999999997E-2</v>
      </c>
      <c r="AF99" s="16">
        <f t="shared" si="157"/>
        <v>0.75761999999999996</v>
      </c>
      <c r="AG99" s="16">
        <f t="shared" si="158"/>
        <v>0.63134000000000001</v>
      </c>
      <c r="AH99" s="16">
        <f t="shared" si="159"/>
        <v>2.0667599999999999</v>
      </c>
      <c r="AI99" s="18">
        <f t="shared" ref="AI99:AI104" si="177">AC99+AE99</f>
        <v>1.69353</v>
      </c>
      <c r="AJ99" s="18">
        <f t="shared" ref="AJ99:AJ104" si="178">AD99+AF99</f>
        <v>8.6833100000000005</v>
      </c>
    </row>
    <row r="100" spans="1:36" x14ac:dyDescent="0.2">
      <c r="A100" s="21" t="s">
        <v>5</v>
      </c>
      <c r="B100" s="14">
        <v>2020</v>
      </c>
      <c r="C100" s="15">
        <v>2.5470404347826086</v>
      </c>
      <c r="D100" s="15">
        <v>10.196291666666665</v>
      </c>
      <c r="E100" s="15">
        <v>0.56567173913043478</v>
      </c>
      <c r="F100" s="15">
        <v>1.6107766666666665</v>
      </c>
      <c r="G100" s="15">
        <v>1.116788695652174</v>
      </c>
      <c r="H100" s="15">
        <v>4.5984675000000008</v>
      </c>
      <c r="I100" s="15">
        <v>0.37661739130434785</v>
      </c>
      <c r="J100" s="15">
        <v>1.7512541666666668</v>
      </c>
      <c r="K100" s="15">
        <v>0.44189217391304347</v>
      </c>
      <c r="L100" s="15">
        <v>1.4199729166666668</v>
      </c>
      <c r="M100" s="14">
        <v>2020</v>
      </c>
      <c r="N100" s="22">
        <f t="shared" si="167"/>
        <v>2.5470404347826086</v>
      </c>
      <c r="O100" s="22">
        <f t="shared" si="168"/>
        <v>7.6492512318840564</v>
      </c>
      <c r="P100" s="22">
        <f t="shared" si="169"/>
        <v>0.56567173913043478</v>
      </c>
      <c r="Q100" s="22">
        <f t="shared" si="170"/>
        <v>1.0451049275362316</v>
      </c>
      <c r="R100" s="22">
        <f t="shared" si="171"/>
        <v>1.116788695652174</v>
      </c>
      <c r="S100" s="22">
        <f t="shared" si="172"/>
        <v>3.4816788043478271</v>
      </c>
      <c r="T100" s="22">
        <f t="shared" si="173"/>
        <v>0.37661739130434785</v>
      </c>
      <c r="U100" s="22">
        <f t="shared" si="174"/>
        <v>1.374636775362319</v>
      </c>
      <c r="V100" s="22">
        <f t="shared" si="175"/>
        <v>0.44189217391304347</v>
      </c>
      <c r="W100" s="22">
        <f t="shared" si="176"/>
        <v>0.97808074275362333</v>
      </c>
      <c r="X100" s="21"/>
      <c r="Y100" s="16">
        <f t="shared" si="160"/>
        <v>0.67049999999999998</v>
      </c>
      <c r="Z100" s="16">
        <f t="shared" si="151"/>
        <v>4.7587999999999999</v>
      </c>
      <c r="AA100" s="16">
        <f t="shared" si="152"/>
        <v>0.35432999999999998</v>
      </c>
      <c r="AB100" s="16">
        <f t="shared" si="153"/>
        <v>1.10493</v>
      </c>
      <c r="AC100" s="16">
        <f t="shared" si="154"/>
        <v>1.61155</v>
      </c>
      <c r="AD100" s="16">
        <f t="shared" si="155"/>
        <v>7.9256900000000003</v>
      </c>
      <c r="AE100" s="16">
        <f t="shared" si="156"/>
        <v>8.1979999999999997E-2</v>
      </c>
      <c r="AF100" s="16">
        <f t="shared" si="157"/>
        <v>0.75761999999999996</v>
      </c>
      <c r="AG100" s="16">
        <f t="shared" si="158"/>
        <v>0.63134000000000001</v>
      </c>
      <c r="AH100" s="16">
        <f t="shared" si="159"/>
        <v>2.0667599999999999</v>
      </c>
      <c r="AI100" s="18">
        <f t="shared" si="177"/>
        <v>1.69353</v>
      </c>
      <c r="AJ100" s="18">
        <f t="shared" si="178"/>
        <v>8.6833100000000005</v>
      </c>
    </row>
    <row r="101" spans="1:36" x14ac:dyDescent="0.2">
      <c r="A101" s="21" t="s">
        <v>5</v>
      </c>
      <c r="B101" s="14">
        <v>2021</v>
      </c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4">
        <v>2021</v>
      </c>
      <c r="N101" s="22">
        <f t="shared" si="167"/>
        <v>0</v>
      </c>
      <c r="O101" s="22">
        <f t="shared" si="168"/>
        <v>0</v>
      </c>
      <c r="P101" s="22">
        <f t="shared" si="169"/>
        <v>0</v>
      </c>
      <c r="Q101" s="22">
        <f t="shared" si="170"/>
        <v>0</v>
      </c>
      <c r="R101" s="22">
        <f t="shared" si="171"/>
        <v>0</v>
      </c>
      <c r="S101" s="22">
        <f t="shared" si="172"/>
        <v>0</v>
      </c>
      <c r="T101" s="22">
        <f t="shared" si="173"/>
        <v>0</v>
      </c>
      <c r="U101" s="22">
        <f t="shared" si="174"/>
        <v>0</v>
      </c>
      <c r="V101" s="22">
        <f t="shared" si="175"/>
        <v>0</v>
      </c>
      <c r="W101" s="22">
        <f t="shared" si="176"/>
        <v>0</v>
      </c>
      <c r="X101" s="21"/>
      <c r="Y101" s="16">
        <f t="shared" si="160"/>
        <v>0.67049999999999998</v>
      </c>
      <c r="Z101" s="16">
        <f t="shared" si="151"/>
        <v>4.7587999999999999</v>
      </c>
      <c r="AA101" s="16">
        <f t="shared" si="152"/>
        <v>0.35432999999999998</v>
      </c>
      <c r="AB101" s="16">
        <f t="shared" si="153"/>
        <v>1.10493</v>
      </c>
      <c r="AC101" s="16">
        <f t="shared" si="154"/>
        <v>1.61155</v>
      </c>
      <c r="AD101" s="16">
        <f t="shared" si="155"/>
        <v>7.9256900000000003</v>
      </c>
      <c r="AE101" s="16">
        <f t="shared" si="156"/>
        <v>8.1979999999999997E-2</v>
      </c>
      <c r="AF101" s="16">
        <f t="shared" si="157"/>
        <v>0.75761999999999996</v>
      </c>
      <c r="AG101" s="16">
        <f t="shared" si="158"/>
        <v>0.63134000000000001</v>
      </c>
      <c r="AH101" s="16">
        <f t="shared" si="159"/>
        <v>2.0667599999999999</v>
      </c>
      <c r="AI101" s="18">
        <f t="shared" si="177"/>
        <v>1.69353</v>
      </c>
      <c r="AJ101" s="18">
        <f t="shared" si="178"/>
        <v>8.6833100000000005</v>
      </c>
    </row>
    <row r="102" spans="1:36" x14ac:dyDescent="0.2">
      <c r="A102" s="21" t="s">
        <v>5</v>
      </c>
      <c r="B102" s="14">
        <v>2022</v>
      </c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4">
        <v>2022</v>
      </c>
      <c r="N102" s="22">
        <f t="shared" si="167"/>
        <v>0</v>
      </c>
      <c r="O102" s="22">
        <f t="shared" si="168"/>
        <v>0</v>
      </c>
      <c r="P102" s="22">
        <f t="shared" si="169"/>
        <v>0</v>
      </c>
      <c r="Q102" s="22">
        <f t="shared" si="170"/>
        <v>0</v>
      </c>
      <c r="R102" s="22">
        <f t="shared" si="171"/>
        <v>0</v>
      </c>
      <c r="S102" s="22">
        <f t="shared" si="172"/>
        <v>0</v>
      </c>
      <c r="T102" s="22">
        <f t="shared" si="173"/>
        <v>0</v>
      </c>
      <c r="U102" s="22">
        <f t="shared" si="174"/>
        <v>0</v>
      </c>
      <c r="V102" s="22">
        <f t="shared" si="175"/>
        <v>0</v>
      </c>
      <c r="W102" s="22">
        <f t="shared" si="176"/>
        <v>0</v>
      </c>
      <c r="X102" s="21"/>
      <c r="Y102" s="16">
        <f t="shared" si="160"/>
        <v>0.67049999999999998</v>
      </c>
      <c r="Z102" s="16">
        <f t="shared" si="151"/>
        <v>4.7587999999999999</v>
      </c>
      <c r="AA102" s="16">
        <f t="shared" si="152"/>
        <v>0.35432999999999998</v>
      </c>
      <c r="AB102" s="16">
        <f t="shared" si="153"/>
        <v>1.10493</v>
      </c>
      <c r="AC102" s="16">
        <f t="shared" si="154"/>
        <v>1.61155</v>
      </c>
      <c r="AD102" s="16">
        <f t="shared" si="155"/>
        <v>7.9256900000000003</v>
      </c>
      <c r="AE102" s="16">
        <f t="shared" si="156"/>
        <v>8.1979999999999997E-2</v>
      </c>
      <c r="AF102" s="16">
        <f t="shared" si="157"/>
        <v>0.75761999999999996</v>
      </c>
      <c r="AG102" s="16">
        <f t="shared" si="158"/>
        <v>0.63134000000000001</v>
      </c>
      <c r="AH102" s="16">
        <f t="shared" si="159"/>
        <v>2.0667599999999999</v>
      </c>
      <c r="AI102" s="18">
        <f t="shared" si="177"/>
        <v>1.69353</v>
      </c>
      <c r="AJ102" s="18">
        <f t="shared" si="178"/>
        <v>8.6833100000000005</v>
      </c>
    </row>
    <row r="103" spans="1:36" x14ac:dyDescent="0.2">
      <c r="A103" s="21" t="s">
        <v>5</v>
      </c>
      <c r="B103" s="14">
        <v>2023</v>
      </c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4">
        <v>2023</v>
      </c>
      <c r="N103" s="22">
        <f t="shared" si="167"/>
        <v>0</v>
      </c>
      <c r="O103" s="22">
        <f t="shared" si="168"/>
        <v>0</v>
      </c>
      <c r="P103" s="22">
        <f t="shared" si="169"/>
        <v>0</v>
      </c>
      <c r="Q103" s="22">
        <f t="shared" si="170"/>
        <v>0</v>
      </c>
      <c r="R103" s="22">
        <f t="shared" si="171"/>
        <v>0</v>
      </c>
      <c r="S103" s="22">
        <f t="shared" si="172"/>
        <v>0</v>
      </c>
      <c r="T103" s="22">
        <f t="shared" si="173"/>
        <v>0</v>
      </c>
      <c r="U103" s="22">
        <f t="shared" si="174"/>
        <v>0</v>
      </c>
      <c r="V103" s="22">
        <f t="shared" si="175"/>
        <v>0</v>
      </c>
      <c r="W103" s="22">
        <f t="shared" si="176"/>
        <v>0</v>
      </c>
      <c r="X103" s="21"/>
      <c r="Y103" s="16">
        <f t="shared" si="160"/>
        <v>0.67049999999999998</v>
      </c>
      <c r="Z103" s="16">
        <f t="shared" si="151"/>
        <v>4.7587999999999999</v>
      </c>
      <c r="AA103" s="16">
        <f t="shared" si="152"/>
        <v>0.35432999999999998</v>
      </c>
      <c r="AB103" s="16">
        <f t="shared" si="153"/>
        <v>1.10493</v>
      </c>
      <c r="AC103" s="16">
        <f t="shared" si="154"/>
        <v>1.61155</v>
      </c>
      <c r="AD103" s="16">
        <f t="shared" si="155"/>
        <v>7.9256900000000003</v>
      </c>
      <c r="AE103" s="16">
        <f t="shared" si="156"/>
        <v>8.1979999999999997E-2</v>
      </c>
      <c r="AF103" s="16">
        <f t="shared" si="157"/>
        <v>0.75761999999999996</v>
      </c>
      <c r="AG103" s="16">
        <f t="shared" si="158"/>
        <v>0.63134000000000001</v>
      </c>
      <c r="AH103" s="16">
        <f t="shared" si="159"/>
        <v>2.0667599999999999</v>
      </c>
      <c r="AI103" s="18">
        <f t="shared" si="177"/>
        <v>1.69353</v>
      </c>
      <c r="AJ103" s="18">
        <f t="shared" si="178"/>
        <v>8.6833100000000005</v>
      </c>
    </row>
    <row r="104" spans="1:36" x14ac:dyDescent="0.2">
      <c r="A104" s="21" t="s">
        <v>5</v>
      </c>
      <c r="B104" s="14">
        <v>2024</v>
      </c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4">
        <v>2024</v>
      </c>
      <c r="N104" s="22">
        <f t="shared" si="167"/>
        <v>0</v>
      </c>
      <c r="O104" s="22">
        <f t="shared" si="168"/>
        <v>0</v>
      </c>
      <c r="P104" s="22">
        <f t="shared" si="169"/>
        <v>0</v>
      </c>
      <c r="Q104" s="22">
        <f t="shared" si="170"/>
        <v>0</v>
      </c>
      <c r="R104" s="22">
        <f t="shared" si="171"/>
        <v>0</v>
      </c>
      <c r="S104" s="22">
        <f t="shared" si="172"/>
        <v>0</v>
      </c>
      <c r="T104" s="22">
        <f t="shared" si="173"/>
        <v>0</v>
      </c>
      <c r="U104" s="22">
        <f t="shared" si="174"/>
        <v>0</v>
      </c>
      <c r="V104" s="22">
        <f t="shared" si="175"/>
        <v>0</v>
      </c>
      <c r="W104" s="22">
        <f t="shared" si="176"/>
        <v>0</v>
      </c>
      <c r="X104" s="21"/>
      <c r="Y104" s="16">
        <f t="shared" si="160"/>
        <v>0.67049999999999998</v>
      </c>
      <c r="Z104" s="16">
        <f t="shared" si="151"/>
        <v>4.7587999999999999</v>
      </c>
      <c r="AA104" s="16">
        <f t="shared" si="152"/>
        <v>0.35432999999999998</v>
      </c>
      <c r="AB104" s="16">
        <f t="shared" si="153"/>
        <v>1.10493</v>
      </c>
      <c r="AC104" s="16">
        <f t="shared" si="154"/>
        <v>1.61155</v>
      </c>
      <c r="AD104" s="16">
        <f t="shared" si="155"/>
        <v>7.9256900000000003</v>
      </c>
      <c r="AE104" s="16">
        <f t="shared" si="156"/>
        <v>8.1979999999999997E-2</v>
      </c>
      <c r="AF104" s="16">
        <f t="shared" si="157"/>
        <v>0.75761999999999996</v>
      </c>
      <c r="AG104" s="16">
        <f t="shared" si="158"/>
        <v>0.63134000000000001</v>
      </c>
      <c r="AH104" s="16">
        <f t="shared" si="159"/>
        <v>2.0667599999999999</v>
      </c>
      <c r="AI104" s="18">
        <f t="shared" si="177"/>
        <v>1.69353</v>
      </c>
      <c r="AJ104" s="18">
        <f t="shared" si="178"/>
        <v>8.6833100000000005</v>
      </c>
    </row>
    <row r="105" spans="1:36" ht="12" thickBot="1" x14ac:dyDescent="0.25">
      <c r="A105" s="3" t="s">
        <v>5</v>
      </c>
      <c r="B105" s="4">
        <v>2025</v>
      </c>
      <c r="C105" s="23"/>
      <c r="D105" s="23"/>
      <c r="E105" s="23"/>
      <c r="F105" s="23"/>
      <c r="G105" s="23"/>
      <c r="H105" s="23"/>
      <c r="I105" s="23"/>
      <c r="J105" s="23"/>
      <c r="K105" s="23"/>
      <c r="L105" s="23"/>
      <c r="M105" s="4">
        <v>2025</v>
      </c>
      <c r="N105" s="24">
        <f t="shared" si="141"/>
        <v>0</v>
      </c>
      <c r="O105" s="24">
        <f t="shared" si="142"/>
        <v>0</v>
      </c>
      <c r="P105" s="24">
        <f t="shared" si="143"/>
        <v>0</v>
      </c>
      <c r="Q105" s="24">
        <f t="shared" si="144"/>
        <v>0</v>
      </c>
      <c r="R105" s="24">
        <f t="shared" si="145"/>
        <v>0</v>
      </c>
      <c r="S105" s="24">
        <f t="shared" si="146"/>
        <v>0</v>
      </c>
      <c r="T105" s="24">
        <f t="shared" si="147"/>
        <v>0</v>
      </c>
      <c r="U105" s="24">
        <f t="shared" si="148"/>
        <v>0</v>
      </c>
      <c r="V105" s="24">
        <f t="shared" si="149"/>
        <v>0</v>
      </c>
      <c r="W105" s="24">
        <f t="shared" si="150"/>
        <v>0</v>
      </c>
      <c r="X105" s="3"/>
      <c r="Y105" s="19">
        <f t="shared" ref="Y105:AH105" si="179">Y98</f>
        <v>0.67049999999999998</v>
      </c>
      <c r="Z105" s="19">
        <f t="shared" si="179"/>
        <v>4.7587999999999999</v>
      </c>
      <c r="AA105" s="19">
        <f t="shared" si="179"/>
        <v>0.35432999999999998</v>
      </c>
      <c r="AB105" s="19">
        <f t="shared" si="179"/>
        <v>1.10493</v>
      </c>
      <c r="AC105" s="19">
        <f t="shared" si="179"/>
        <v>1.61155</v>
      </c>
      <c r="AD105" s="19">
        <f t="shared" si="179"/>
        <v>7.9256900000000003</v>
      </c>
      <c r="AE105" s="19">
        <f t="shared" si="179"/>
        <v>8.1979999999999997E-2</v>
      </c>
      <c r="AF105" s="19">
        <f t="shared" si="179"/>
        <v>0.75761999999999996</v>
      </c>
      <c r="AG105" s="19">
        <f t="shared" si="179"/>
        <v>0.63134000000000001</v>
      </c>
      <c r="AH105" s="19">
        <f t="shared" si="179"/>
        <v>2.0667599999999999</v>
      </c>
      <c r="AI105" s="20">
        <f t="shared" si="165"/>
        <v>1.69353</v>
      </c>
      <c r="AJ105" s="20">
        <f t="shared" si="166"/>
        <v>8.6833100000000005</v>
      </c>
    </row>
    <row r="106" spans="1:36" x14ac:dyDescent="0.2">
      <c r="A106" s="21" t="s">
        <v>45</v>
      </c>
      <c r="B106" s="14">
        <v>2000</v>
      </c>
      <c r="C106" s="15">
        <v>5.0730304999999998</v>
      </c>
      <c r="D106" s="15">
        <v>68.778435238095241</v>
      </c>
      <c r="E106" s="15">
        <v>1.2223635000000002</v>
      </c>
      <c r="F106" s="15">
        <v>9.3691219047619043</v>
      </c>
      <c r="G106" s="15">
        <v>1.1101665000000001</v>
      </c>
      <c r="H106" s="15">
        <v>8.9556085714285736</v>
      </c>
      <c r="I106" s="15">
        <v>0.58640000000000003</v>
      </c>
      <c r="J106" s="15">
        <v>4.8967619047619042</v>
      </c>
      <c r="K106" s="15">
        <v>0.36897599999999997</v>
      </c>
      <c r="L106" s="15">
        <v>1.5932600000000001</v>
      </c>
      <c r="M106" s="14">
        <v>2000</v>
      </c>
      <c r="N106" s="11">
        <f>C106</f>
        <v>5.0730304999999998</v>
      </c>
      <c r="O106" s="11">
        <f>ABS(D106-C106)</f>
        <v>63.70540473809524</v>
      </c>
      <c r="P106" s="11">
        <f>E106</f>
        <v>1.2223635000000002</v>
      </c>
      <c r="Q106" s="11">
        <f>ABS(F106-E106)</f>
        <v>8.1467584047619042</v>
      </c>
      <c r="R106" s="11">
        <f>G106</f>
        <v>1.1101665000000001</v>
      </c>
      <c r="S106" s="11">
        <f>ABS(H106-G106)</f>
        <v>7.8454420714285735</v>
      </c>
      <c r="T106" s="11">
        <f>I106</f>
        <v>0.58640000000000003</v>
      </c>
      <c r="U106" s="11">
        <f>ABS(J106-I106)</f>
        <v>4.310361904761904</v>
      </c>
      <c r="V106" s="11">
        <f>K106</f>
        <v>0.36897599999999997</v>
      </c>
      <c r="W106" s="11">
        <f>ABS(L106-K106)</f>
        <v>1.2242840000000001</v>
      </c>
      <c r="Y106" s="16">
        <f>'RHIII metrics NATURAL DATA (2)'!B8</f>
        <v>0.39477000000000001</v>
      </c>
      <c r="Z106" s="16">
        <f>'RHIII metrics NATURAL DATA (2)'!C8</f>
        <v>5.0907600000000004</v>
      </c>
      <c r="AA106" s="16">
        <f>'RHIII metrics NATURAL DATA (2)'!D8</f>
        <v>0.25933</v>
      </c>
      <c r="AB106" s="16">
        <f>'RHIII metrics NATURAL DATA (2)'!E8</f>
        <v>1.4946900000000001</v>
      </c>
      <c r="AC106" s="16">
        <f>'RHIII metrics NATURAL DATA (2)'!F8</f>
        <v>1.0268200000000001</v>
      </c>
      <c r="AD106" s="16">
        <f>'RHIII metrics NATURAL DATA (2)'!G8</f>
        <v>8.3720199999999991</v>
      </c>
      <c r="AE106" s="16">
        <f>'RHIII metrics NATURAL DATA (2)'!H8</f>
        <v>5.8909999999999997E-2</v>
      </c>
      <c r="AF106" s="16">
        <f>'RHIII metrics NATURAL DATA (2)'!I8</f>
        <v>1.0782099999999999</v>
      </c>
      <c r="AG106" s="16">
        <f>'RHIII metrics NATURAL DATA (2)'!J8</f>
        <v>0.37730000000000002</v>
      </c>
      <c r="AH106" s="16">
        <f>'RHIII metrics NATURAL DATA (2)'!K8</f>
        <v>1.6662600000000001</v>
      </c>
      <c r="AI106" s="18">
        <f t="shared" si="161"/>
        <v>1.0857300000000001</v>
      </c>
      <c r="AJ106" s="18">
        <f t="shared" si="162"/>
        <v>9.4502299999999995</v>
      </c>
    </row>
    <row r="107" spans="1:36" x14ac:dyDescent="0.2">
      <c r="A107" s="25" t="s">
        <v>45</v>
      </c>
      <c r="B107" s="14">
        <v>2001</v>
      </c>
      <c r="C107" s="15">
        <v>4.3964220000000003</v>
      </c>
      <c r="D107" s="15">
        <v>113.57203500000003</v>
      </c>
      <c r="E107" s="15">
        <v>1.2348465000000002</v>
      </c>
      <c r="F107" s="15">
        <v>6.6982180000000016</v>
      </c>
      <c r="G107" s="15">
        <v>1.2440169999999997</v>
      </c>
      <c r="H107" s="15">
        <v>9.7213119999999993</v>
      </c>
      <c r="I107" s="15">
        <v>0.67825000000000002</v>
      </c>
      <c r="J107" s="15">
        <v>4.3008500000000005</v>
      </c>
      <c r="K107" s="15">
        <v>0.58004450000000007</v>
      </c>
      <c r="L107" s="15">
        <v>1.8724564999999995</v>
      </c>
      <c r="M107" s="14">
        <v>2001</v>
      </c>
      <c r="N107" s="11">
        <f t="shared" ref="N107:N131" si="180">C107</f>
        <v>4.3964220000000003</v>
      </c>
      <c r="O107" s="11">
        <f t="shared" ref="O107:O131" si="181">ABS(D107-C107)</f>
        <v>109.17561300000003</v>
      </c>
      <c r="P107" s="11">
        <f t="shared" ref="P107:P131" si="182">E107</f>
        <v>1.2348465000000002</v>
      </c>
      <c r="Q107" s="11">
        <f t="shared" ref="Q107:Q131" si="183">ABS(F107-E107)</f>
        <v>5.4633715000000009</v>
      </c>
      <c r="R107" s="11">
        <f t="shared" ref="R107:R131" si="184">G107</f>
        <v>1.2440169999999997</v>
      </c>
      <c r="S107" s="11">
        <f t="shared" ref="S107:S131" si="185">ABS(H107-G107)</f>
        <v>8.4772949999999998</v>
      </c>
      <c r="T107" s="11">
        <f t="shared" ref="T107:T131" si="186">I107</f>
        <v>0.67825000000000002</v>
      </c>
      <c r="U107" s="11">
        <f t="shared" ref="U107:U131" si="187">ABS(J107-I107)</f>
        <v>3.6226000000000003</v>
      </c>
      <c r="V107" s="11">
        <f t="shared" ref="V107:V131" si="188">K107</f>
        <v>0.58004450000000007</v>
      </c>
      <c r="W107" s="11">
        <f t="shared" ref="W107:W131" si="189">ABS(L107-K107)</f>
        <v>1.2924119999999995</v>
      </c>
      <c r="Y107" s="16">
        <f>Y106</f>
        <v>0.39477000000000001</v>
      </c>
      <c r="Z107" s="16">
        <f t="shared" ref="Z107:Z130" si="190">Z106</f>
        <v>5.0907600000000004</v>
      </c>
      <c r="AA107" s="16">
        <f t="shared" ref="AA107:AA130" si="191">AA106</f>
        <v>0.25933</v>
      </c>
      <c r="AB107" s="16">
        <f t="shared" ref="AB107:AB130" si="192">AB106</f>
        <v>1.4946900000000001</v>
      </c>
      <c r="AC107" s="16">
        <f t="shared" ref="AC107:AC130" si="193">AC106</f>
        <v>1.0268200000000001</v>
      </c>
      <c r="AD107" s="16">
        <f t="shared" ref="AD107:AD130" si="194">AD106</f>
        <v>8.3720199999999991</v>
      </c>
      <c r="AE107" s="16">
        <f t="shared" ref="AE107:AE130" si="195">AE106</f>
        <v>5.8909999999999997E-2</v>
      </c>
      <c r="AF107" s="16">
        <f t="shared" ref="AF107:AF130" si="196">AF106</f>
        <v>1.0782099999999999</v>
      </c>
      <c r="AG107" s="16">
        <f t="shared" ref="AG107:AG130" si="197">AG106</f>
        <v>0.37730000000000002</v>
      </c>
      <c r="AH107" s="16">
        <f t="shared" ref="AH107:AH130" si="198">AH106</f>
        <v>1.6662600000000001</v>
      </c>
      <c r="AI107" s="26">
        <f t="shared" si="161"/>
        <v>1.0857300000000001</v>
      </c>
      <c r="AJ107" s="26">
        <f t="shared" si="162"/>
        <v>9.4502299999999995</v>
      </c>
    </row>
    <row r="108" spans="1:36" x14ac:dyDescent="0.2">
      <c r="A108" s="25" t="s">
        <v>45</v>
      </c>
      <c r="B108" s="14">
        <v>2002</v>
      </c>
      <c r="C108" s="15">
        <v>4.6584604545454544</v>
      </c>
      <c r="D108" s="15">
        <v>82.392016086956531</v>
      </c>
      <c r="E108" s="15">
        <v>1.1721622727272727</v>
      </c>
      <c r="F108" s="15">
        <v>11.595106956521738</v>
      </c>
      <c r="G108" s="15">
        <v>1.2095745454545455</v>
      </c>
      <c r="H108" s="15">
        <v>10.233933478260868</v>
      </c>
      <c r="I108" s="15">
        <v>0.55618181818181822</v>
      </c>
      <c r="J108" s="15">
        <v>4.0979999999999999</v>
      </c>
      <c r="K108" s="15">
        <v>0.51161727272727286</v>
      </c>
      <c r="L108" s="15">
        <v>1.3149573913043477</v>
      </c>
      <c r="M108" s="14">
        <v>2002</v>
      </c>
      <c r="N108" s="11">
        <f t="shared" si="180"/>
        <v>4.6584604545454544</v>
      </c>
      <c r="O108" s="11">
        <f t="shared" si="181"/>
        <v>77.733555632411083</v>
      </c>
      <c r="P108" s="11">
        <f t="shared" si="182"/>
        <v>1.1721622727272727</v>
      </c>
      <c r="Q108" s="11">
        <f t="shared" si="183"/>
        <v>10.422944683794466</v>
      </c>
      <c r="R108" s="11">
        <f t="shared" si="184"/>
        <v>1.2095745454545455</v>
      </c>
      <c r="S108" s="11">
        <f t="shared" si="185"/>
        <v>9.0243589328063223</v>
      </c>
      <c r="T108" s="11">
        <f t="shared" si="186"/>
        <v>0.55618181818181822</v>
      </c>
      <c r="U108" s="11">
        <f t="shared" si="187"/>
        <v>3.5418181818181815</v>
      </c>
      <c r="V108" s="11">
        <f t="shared" si="188"/>
        <v>0.51161727272727286</v>
      </c>
      <c r="W108" s="11">
        <f t="shared" si="189"/>
        <v>0.80334011857707488</v>
      </c>
      <c r="Y108" s="16">
        <f t="shared" ref="Y108:Y130" si="199">Y107</f>
        <v>0.39477000000000001</v>
      </c>
      <c r="Z108" s="17">
        <f t="shared" si="190"/>
        <v>5.0907600000000004</v>
      </c>
      <c r="AA108" s="16">
        <f t="shared" si="191"/>
        <v>0.25933</v>
      </c>
      <c r="AB108" s="17">
        <f t="shared" si="192"/>
        <v>1.4946900000000001</v>
      </c>
      <c r="AC108" s="16">
        <f t="shared" si="193"/>
        <v>1.0268200000000001</v>
      </c>
      <c r="AD108" s="17">
        <f t="shared" si="194"/>
        <v>8.3720199999999991</v>
      </c>
      <c r="AE108" s="16">
        <f t="shared" si="195"/>
        <v>5.8909999999999997E-2</v>
      </c>
      <c r="AF108" s="17">
        <f t="shared" si="196"/>
        <v>1.0782099999999999</v>
      </c>
      <c r="AG108" s="16">
        <f t="shared" si="197"/>
        <v>0.37730000000000002</v>
      </c>
      <c r="AH108" s="17">
        <f t="shared" si="198"/>
        <v>1.6662600000000001</v>
      </c>
      <c r="AI108" s="26">
        <f t="shared" si="161"/>
        <v>1.0857300000000001</v>
      </c>
      <c r="AJ108" s="26">
        <f t="shared" si="162"/>
        <v>9.4502299999999995</v>
      </c>
    </row>
    <row r="109" spans="1:36" x14ac:dyDescent="0.2">
      <c r="A109" s="25" t="s">
        <v>45</v>
      </c>
      <c r="B109" s="14">
        <v>2003</v>
      </c>
      <c r="C109" s="15">
        <v>3.6867252173913045</v>
      </c>
      <c r="D109" s="15">
        <v>86.899456666666666</v>
      </c>
      <c r="E109" s="15">
        <v>0.87457130434782626</v>
      </c>
      <c r="F109" s="15">
        <v>8.1351541666666645</v>
      </c>
      <c r="G109" s="15">
        <v>1.1944330434782611</v>
      </c>
      <c r="H109" s="15">
        <v>11.064820833333334</v>
      </c>
      <c r="I109" s="15">
        <v>0.58860869565217389</v>
      </c>
      <c r="J109" s="15">
        <v>4.4937916666666675</v>
      </c>
      <c r="K109" s="15">
        <v>0.61484608695652188</v>
      </c>
      <c r="L109" s="15">
        <v>1.8841824999999999</v>
      </c>
      <c r="M109" s="14">
        <v>2003</v>
      </c>
      <c r="N109" s="11">
        <f t="shared" si="180"/>
        <v>3.6867252173913045</v>
      </c>
      <c r="O109" s="11">
        <f t="shared" si="181"/>
        <v>83.212731449275367</v>
      </c>
      <c r="P109" s="11">
        <f t="shared" si="182"/>
        <v>0.87457130434782626</v>
      </c>
      <c r="Q109" s="11">
        <f t="shared" si="183"/>
        <v>7.260582862318838</v>
      </c>
      <c r="R109" s="11">
        <f t="shared" si="184"/>
        <v>1.1944330434782611</v>
      </c>
      <c r="S109" s="11">
        <f t="shared" si="185"/>
        <v>9.8703877898550729</v>
      </c>
      <c r="T109" s="11">
        <f t="shared" si="186"/>
        <v>0.58860869565217389</v>
      </c>
      <c r="U109" s="11">
        <f t="shared" si="187"/>
        <v>3.9051829710144936</v>
      </c>
      <c r="V109" s="11">
        <f t="shared" si="188"/>
        <v>0.61484608695652188</v>
      </c>
      <c r="W109" s="11">
        <f t="shared" si="189"/>
        <v>1.2693364130434781</v>
      </c>
      <c r="Y109" s="16">
        <f t="shared" si="199"/>
        <v>0.39477000000000001</v>
      </c>
      <c r="Z109" s="17">
        <f t="shared" si="190"/>
        <v>5.0907600000000004</v>
      </c>
      <c r="AA109" s="16">
        <f t="shared" si="191"/>
        <v>0.25933</v>
      </c>
      <c r="AB109" s="17">
        <f t="shared" si="192"/>
        <v>1.4946900000000001</v>
      </c>
      <c r="AC109" s="16">
        <f t="shared" si="193"/>
        <v>1.0268200000000001</v>
      </c>
      <c r="AD109" s="17">
        <f t="shared" si="194"/>
        <v>8.3720199999999991</v>
      </c>
      <c r="AE109" s="16">
        <f t="shared" si="195"/>
        <v>5.8909999999999997E-2</v>
      </c>
      <c r="AF109" s="17">
        <f t="shared" si="196"/>
        <v>1.0782099999999999</v>
      </c>
      <c r="AG109" s="16">
        <f t="shared" si="197"/>
        <v>0.37730000000000002</v>
      </c>
      <c r="AH109" s="17">
        <f t="shared" si="198"/>
        <v>1.6662600000000001</v>
      </c>
      <c r="AI109" s="26">
        <f t="shared" si="161"/>
        <v>1.0857300000000001</v>
      </c>
      <c r="AJ109" s="26">
        <f t="shared" si="162"/>
        <v>9.4502299999999995</v>
      </c>
    </row>
    <row r="110" spans="1:36" x14ac:dyDescent="0.2">
      <c r="A110" s="25" t="s">
        <v>45</v>
      </c>
      <c r="B110" s="14">
        <v>2004</v>
      </c>
      <c r="C110" s="15">
        <v>4.3932613636363635</v>
      </c>
      <c r="D110" s="15">
        <v>73.301236363636349</v>
      </c>
      <c r="E110" s="15">
        <v>1.263665909090909</v>
      </c>
      <c r="F110" s="15">
        <v>7.4419104545454555</v>
      </c>
      <c r="G110" s="15">
        <v>1.6766036363636361</v>
      </c>
      <c r="H110" s="15">
        <v>8.277403636363637</v>
      </c>
      <c r="I110" s="15">
        <v>0.5782272727272727</v>
      </c>
      <c r="J110" s="15">
        <v>3.222454545454545</v>
      </c>
      <c r="K110" s="15">
        <v>0.49727727272727268</v>
      </c>
      <c r="L110" s="15">
        <v>1.4423754545454548</v>
      </c>
      <c r="M110" s="14">
        <v>2004</v>
      </c>
      <c r="N110" s="11">
        <f t="shared" si="180"/>
        <v>4.3932613636363635</v>
      </c>
      <c r="O110" s="11">
        <f t="shared" si="181"/>
        <v>68.907974999999979</v>
      </c>
      <c r="P110" s="11">
        <f t="shared" si="182"/>
        <v>1.263665909090909</v>
      </c>
      <c r="Q110" s="11">
        <f t="shared" si="183"/>
        <v>6.1782445454545467</v>
      </c>
      <c r="R110" s="11">
        <f t="shared" si="184"/>
        <v>1.6766036363636361</v>
      </c>
      <c r="S110" s="11">
        <f t="shared" si="185"/>
        <v>6.6008000000000013</v>
      </c>
      <c r="T110" s="11">
        <f t="shared" si="186"/>
        <v>0.5782272727272727</v>
      </c>
      <c r="U110" s="11">
        <f t="shared" si="187"/>
        <v>2.6442272727272722</v>
      </c>
      <c r="V110" s="11">
        <f t="shared" si="188"/>
        <v>0.49727727272727268</v>
      </c>
      <c r="W110" s="11">
        <f t="shared" si="189"/>
        <v>0.94509818181818206</v>
      </c>
      <c r="Y110" s="16">
        <f t="shared" si="199"/>
        <v>0.39477000000000001</v>
      </c>
      <c r="Z110" s="17">
        <f t="shared" si="190"/>
        <v>5.0907600000000004</v>
      </c>
      <c r="AA110" s="16">
        <f t="shared" si="191"/>
        <v>0.25933</v>
      </c>
      <c r="AB110" s="17">
        <f t="shared" si="192"/>
        <v>1.4946900000000001</v>
      </c>
      <c r="AC110" s="16">
        <f t="shared" si="193"/>
        <v>1.0268200000000001</v>
      </c>
      <c r="AD110" s="17">
        <f t="shared" si="194"/>
        <v>8.3720199999999991</v>
      </c>
      <c r="AE110" s="16">
        <f t="shared" si="195"/>
        <v>5.8909999999999997E-2</v>
      </c>
      <c r="AF110" s="17">
        <f t="shared" si="196"/>
        <v>1.0782099999999999</v>
      </c>
      <c r="AG110" s="16">
        <f t="shared" si="197"/>
        <v>0.37730000000000002</v>
      </c>
      <c r="AH110" s="17">
        <f t="shared" si="198"/>
        <v>1.6662600000000001</v>
      </c>
      <c r="AI110" s="26">
        <f t="shared" si="161"/>
        <v>1.0857300000000001</v>
      </c>
      <c r="AJ110" s="26">
        <f t="shared" si="162"/>
        <v>9.4502299999999995</v>
      </c>
    </row>
    <row r="111" spans="1:36" x14ac:dyDescent="0.2">
      <c r="A111" s="25" t="s">
        <v>45</v>
      </c>
      <c r="B111" s="14">
        <v>2005</v>
      </c>
      <c r="C111" s="15">
        <v>3.7873349999999997</v>
      </c>
      <c r="D111" s="15">
        <v>119.12087619047617</v>
      </c>
      <c r="E111" s="15">
        <v>0.84786649999999997</v>
      </c>
      <c r="F111" s="15">
        <v>2.5625390476190475</v>
      </c>
      <c r="G111" s="15">
        <v>0.79103900000000005</v>
      </c>
      <c r="H111" s="15">
        <v>9.4427514285714302</v>
      </c>
      <c r="I111" s="15">
        <v>0.48805000000000004</v>
      </c>
      <c r="J111" s="15">
        <v>4.18795238095238</v>
      </c>
      <c r="K111" s="15">
        <v>0.58076050000000001</v>
      </c>
      <c r="L111" s="15">
        <v>2.0173000000000001</v>
      </c>
      <c r="M111" s="14">
        <v>2005</v>
      </c>
      <c r="N111" s="11">
        <f t="shared" si="180"/>
        <v>3.7873349999999997</v>
      </c>
      <c r="O111" s="11">
        <f t="shared" si="181"/>
        <v>115.33354119047617</v>
      </c>
      <c r="P111" s="11">
        <f t="shared" si="182"/>
        <v>0.84786649999999997</v>
      </c>
      <c r="Q111" s="11">
        <f t="shared" si="183"/>
        <v>1.7146725476190476</v>
      </c>
      <c r="R111" s="11">
        <f t="shared" si="184"/>
        <v>0.79103900000000005</v>
      </c>
      <c r="S111" s="11">
        <f t="shared" si="185"/>
        <v>8.6517124285714306</v>
      </c>
      <c r="T111" s="11">
        <f t="shared" si="186"/>
        <v>0.48805000000000004</v>
      </c>
      <c r="U111" s="11">
        <f t="shared" si="187"/>
        <v>3.6999023809523801</v>
      </c>
      <c r="V111" s="11">
        <f t="shared" si="188"/>
        <v>0.58076050000000001</v>
      </c>
      <c r="W111" s="11">
        <f t="shared" si="189"/>
        <v>1.4365395000000001</v>
      </c>
      <c r="Y111" s="16">
        <f t="shared" si="199"/>
        <v>0.39477000000000001</v>
      </c>
      <c r="Z111" s="17">
        <f t="shared" si="190"/>
        <v>5.0907600000000004</v>
      </c>
      <c r="AA111" s="16">
        <f t="shared" si="191"/>
        <v>0.25933</v>
      </c>
      <c r="AB111" s="17">
        <f t="shared" si="192"/>
        <v>1.4946900000000001</v>
      </c>
      <c r="AC111" s="16">
        <f t="shared" si="193"/>
        <v>1.0268200000000001</v>
      </c>
      <c r="AD111" s="17">
        <f t="shared" si="194"/>
        <v>8.3720199999999991</v>
      </c>
      <c r="AE111" s="16">
        <f t="shared" si="195"/>
        <v>5.8909999999999997E-2</v>
      </c>
      <c r="AF111" s="17">
        <f t="shared" si="196"/>
        <v>1.0782099999999999</v>
      </c>
      <c r="AG111" s="16">
        <f t="shared" si="197"/>
        <v>0.37730000000000002</v>
      </c>
      <c r="AH111" s="17">
        <f t="shared" si="198"/>
        <v>1.6662600000000001</v>
      </c>
      <c r="AI111" s="26">
        <f t="shared" si="161"/>
        <v>1.0857300000000001</v>
      </c>
      <c r="AJ111" s="26">
        <f t="shared" si="162"/>
        <v>9.4502299999999995</v>
      </c>
    </row>
    <row r="112" spans="1:36" x14ac:dyDescent="0.2">
      <c r="A112" s="25" t="s">
        <v>45</v>
      </c>
      <c r="B112" s="14">
        <v>2006</v>
      </c>
      <c r="C112" s="15">
        <v>3.3858763636363634</v>
      </c>
      <c r="D112" s="15">
        <v>61.155720869565222</v>
      </c>
      <c r="E112" s="15">
        <v>0.77854500000000004</v>
      </c>
      <c r="F112" s="15">
        <v>6.7590117391304343</v>
      </c>
      <c r="G112" s="15">
        <v>0.8305995454545454</v>
      </c>
      <c r="H112" s="15">
        <v>7.6584960869565206</v>
      </c>
      <c r="I112" s="15">
        <v>0.45868181818181825</v>
      </c>
      <c r="J112" s="15">
        <v>3.4685652173913044</v>
      </c>
      <c r="K112" s="15">
        <v>0.5573672727272726</v>
      </c>
      <c r="L112" s="15">
        <v>1.8052721739130433</v>
      </c>
      <c r="M112" s="14">
        <v>2006</v>
      </c>
      <c r="N112" s="11">
        <f t="shared" si="180"/>
        <v>3.3858763636363634</v>
      </c>
      <c r="O112" s="11">
        <f t="shared" si="181"/>
        <v>57.769844505928859</v>
      </c>
      <c r="P112" s="11">
        <f t="shared" si="182"/>
        <v>0.77854500000000004</v>
      </c>
      <c r="Q112" s="11">
        <f t="shared" si="183"/>
        <v>5.980466739130434</v>
      </c>
      <c r="R112" s="11">
        <f t="shared" si="184"/>
        <v>0.8305995454545454</v>
      </c>
      <c r="S112" s="11">
        <f t="shared" si="185"/>
        <v>6.8278965415019748</v>
      </c>
      <c r="T112" s="11">
        <f t="shared" si="186"/>
        <v>0.45868181818181825</v>
      </c>
      <c r="U112" s="11">
        <f t="shared" si="187"/>
        <v>3.0098833992094862</v>
      </c>
      <c r="V112" s="11">
        <f t="shared" si="188"/>
        <v>0.5573672727272726</v>
      </c>
      <c r="W112" s="11">
        <f t="shared" si="189"/>
        <v>1.2479049011857706</v>
      </c>
      <c r="Y112" s="16">
        <f t="shared" si="199"/>
        <v>0.39477000000000001</v>
      </c>
      <c r="Z112" s="17">
        <f t="shared" si="190"/>
        <v>5.0907600000000004</v>
      </c>
      <c r="AA112" s="16">
        <f t="shared" si="191"/>
        <v>0.25933</v>
      </c>
      <c r="AB112" s="17">
        <f t="shared" si="192"/>
        <v>1.4946900000000001</v>
      </c>
      <c r="AC112" s="16">
        <f t="shared" si="193"/>
        <v>1.0268200000000001</v>
      </c>
      <c r="AD112" s="17">
        <f t="shared" si="194"/>
        <v>8.3720199999999991</v>
      </c>
      <c r="AE112" s="16">
        <f t="shared" si="195"/>
        <v>5.8909999999999997E-2</v>
      </c>
      <c r="AF112" s="17">
        <f t="shared" si="196"/>
        <v>1.0782099999999999</v>
      </c>
      <c r="AG112" s="16">
        <f t="shared" si="197"/>
        <v>0.37730000000000002</v>
      </c>
      <c r="AH112" s="17">
        <f t="shared" si="198"/>
        <v>1.6662600000000001</v>
      </c>
      <c r="AI112" s="26">
        <f t="shared" si="161"/>
        <v>1.0857300000000001</v>
      </c>
      <c r="AJ112" s="26">
        <f t="shared" si="162"/>
        <v>9.4502299999999995</v>
      </c>
    </row>
    <row r="113" spans="1:36" x14ac:dyDescent="0.2">
      <c r="A113" s="25" t="s">
        <v>45</v>
      </c>
      <c r="B113" s="14">
        <v>2007</v>
      </c>
      <c r="C113" s="15">
        <v>4.1401261904761908</v>
      </c>
      <c r="D113" s="15">
        <v>99.151029523809527</v>
      </c>
      <c r="E113" s="15">
        <v>0.58931904761904763</v>
      </c>
      <c r="F113" s="15">
        <v>4.3899638095238096</v>
      </c>
      <c r="G113" s="15">
        <v>0.9304095238095238</v>
      </c>
      <c r="H113" s="15">
        <v>13.495650476190477</v>
      </c>
      <c r="I113" s="15">
        <v>0.48504761904761912</v>
      </c>
      <c r="J113" s="15">
        <v>4.7442380952380958</v>
      </c>
      <c r="K113" s="15">
        <v>0.53110571428571418</v>
      </c>
      <c r="L113" s="15">
        <v>3.0736004761904767</v>
      </c>
      <c r="M113" s="14">
        <v>2007</v>
      </c>
      <c r="N113" s="11">
        <f t="shared" si="180"/>
        <v>4.1401261904761908</v>
      </c>
      <c r="O113" s="11">
        <f t="shared" si="181"/>
        <v>95.010903333333331</v>
      </c>
      <c r="P113" s="11">
        <f t="shared" si="182"/>
        <v>0.58931904761904763</v>
      </c>
      <c r="Q113" s="11">
        <f t="shared" si="183"/>
        <v>3.8006447619047621</v>
      </c>
      <c r="R113" s="11">
        <f t="shared" si="184"/>
        <v>0.9304095238095238</v>
      </c>
      <c r="S113" s="11">
        <f t="shared" si="185"/>
        <v>12.565240952380954</v>
      </c>
      <c r="T113" s="11">
        <f t="shared" si="186"/>
        <v>0.48504761904761912</v>
      </c>
      <c r="U113" s="11">
        <f t="shared" si="187"/>
        <v>4.2591904761904766</v>
      </c>
      <c r="V113" s="11">
        <f t="shared" si="188"/>
        <v>0.53110571428571418</v>
      </c>
      <c r="W113" s="11">
        <f t="shared" si="189"/>
        <v>2.5424947619047624</v>
      </c>
      <c r="Y113" s="16">
        <f t="shared" si="199"/>
        <v>0.39477000000000001</v>
      </c>
      <c r="Z113" s="17">
        <f t="shared" si="190"/>
        <v>5.0907600000000004</v>
      </c>
      <c r="AA113" s="16">
        <f t="shared" si="191"/>
        <v>0.25933</v>
      </c>
      <c r="AB113" s="17">
        <f t="shared" si="192"/>
        <v>1.4946900000000001</v>
      </c>
      <c r="AC113" s="16">
        <f t="shared" si="193"/>
        <v>1.0268200000000001</v>
      </c>
      <c r="AD113" s="17">
        <f t="shared" si="194"/>
        <v>8.3720199999999991</v>
      </c>
      <c r="AE113" s="16">
        <f t="shared" si="195"/>
        <v>5.8909999999999997E-2</v>
      </c>
      <c r="AF113" s="17">
        <f t="shared" si="196"/>
        <v>1.0782099999999999</v>
      </c>
      <c r="AG113" s="16">
        <f t="shared" si="197"/>
        <v>0.37730000000000002</v>
      </c>
      <c r="AH113" s="17">
        <f t="shared" si="198"/>
        <v>1.6662600000000001</v>
      </c>
      <c r="AI113" s="26">
        <f t="shared" si="161"/>
        <v>1.0857300000000001</v>
      </c>
      <c r="AJ113" s="26">
        <f t="shared" si="162"/>
        <v>9.4502299999999995</v>
      </c>
    </row>
    <row r="114" spans="1:36" x14ac:dyDescent="0.2">
      <c r="A114" s="25" t="s">
        <v>45</v>
      </c>
      <c r="B114" s="14">
        <v>2008</v>
      </c>
      <c r="C114" s="15"/>
      <c r="D114" s="15"/>
      <c r="E114" s="15"/>
      <c r="F114" s="15"/>
      <c r="G114" s="15"/>
      <c r="H114" s="15"/>
      <c r="I114" s="15"/>
      <c r="J114" s="15"/>
      <c r="K114" s="15"/>
      <c r="L114" s="15"/>
      <c r="M114" s="14">
        <v>2008</v>
      </c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Y114" s="16">
        <f t="shared" si="199"/>
        <v>0.39477000000000001</v>
      </c>
      <c r="Z114" s="17">
        <f t="shared" si="190"/>
        <v>5.0907600000000004</v>
      </c>
      <c r="AA114" s="16">
        <f t="shared" si="191"/>
        <v>0.25933</v>
      </c>
      <c r="AB114" s="17">
        <f t="shared" si="192"/>
        <v>1.4946900000000001</v>
      </c>
      <c r="AC114" s="16">
        <f t="shared" si="193"/>
        <v>1.0268200000000001</v>
      </c>
      <c r="AD114" s="17">
        <f t="shared" si="194"/>
        <v>8.3720199999999991</v>
      </c>
      <c r="AE114" s="16">
        <f t="shared" si="195"/>
        <v>5.8909999999999997E-2</v>
      </c>
      <c r="AF114" s="17">
        <f t="shared" si="196"/>
        <v>1.0782099999999999</v>
      </c>
      <c r="AG114" s="16">
        <f t="shared" si="197"/>
        <v>0.37730000000000002</v>
      </c>
      <c r="AH114" s="17">
        <f t="shared" si="198"/>
        <v>1.6662600000000001</v>
      </c>
      <c r="AI114" s="26">
        <f t="shared" si="161"/>
        <v>1.0857300000000001</v>
      </c>
      <c r="AJ114" s="26">
        <f t="shared" si="162"/>
        <v>9.4502299999999995</v>
      </c>
    </row>
    <row r="115" spans="1:36" x14ac:dyDescent="0.2">
      <c r="A115" s="25" t="s">
        <v>45</v>
      </c>
      <c r="B115" s="14">
        <v>2009</v>
      </c>
      <c r="C115" s="15">
        <v>2.2097510000000002</v>
      </c>
      <c r="D115" s="15">
        <v>38.342448095238083</v>
      </c>
      <c r="E115" s="15">
        <v>0.77767500000000001</v>
      </c>
      <c r="F115" s="15">
        <v>6.7383266666666675</v>
      </c>
      <c r="G115" s="15">
        <v>0.37832100000000002</v>
      </c>
      <c r="H115" s="15">
        <v>5.4012928571428578</v>
      </c>
      <c r="I115" s="15">
        <v>0.2772</v>
      </c>
      <c r="J115" s="15">
        <v>2.0802380952380952</v>
      </c>
      <c r="K115" s="15">
        <v>0.37992900000000007</v>
      </c>
      <c r="L115" s="15">
        <v>1.5245</v>
      </c>
      <c r="M115" s="14">
        <v>2009</v>
      </c>
      <c r="N115" s="11">
        <f t="shared" si="180"/>
        <v>2.2097510000000002</v>
      </c>
      <c r="O115" s="11">
        <f t="shared" si="181"/>
        <v>36.132697095238086</v>
      </c>
      <c r="P115" s="11">
        <f t="shared" si="182"/>
        <v>0.77767500000000001</v>
      </c>
      <c r="Q115" s="11">
        <f t="shared" si="183"/>
        <v>5.9606516666666671</v>
      </c>
      <c r="R115" s="11">
        <f t="shared" si="184"/>
        <v>0.37832100000000002</v>
      </c>
      <c r="S115" s="11">
        <f t="shared" si="185"/>
        <v>5.0229718571428581</v>
      </c>
      <c r="T115" s="11">
        <f t="shared" si="186"/>
        <v>0.2772</v>
      </c>
      <c r="U115" s="11">
        <f t="shared" si="187"/>
        <v>1.8030380952380951</v>
      </c>
      <c r="V115" s="11">
        <f t="shared" si="188"/>
        <v>0.37992900000000007</v>
      </c>
      <c r="W115" s="11">
        <f t="shared" si="189"/>
        <v>1.144571</v>
      </c>
      <c r="Y115" s="16">
        <f t="shared" si="199"/>
        <v>0.39477000000000001</v>
      </c>
      <c r="Z115" s="17">
        <f t="shared" si="190"/>
        <v>5.0907600000000004</v>
      </c>
      <c r="AA115" s="16">
        <f t="shared" si="191"/>
        <v>0.25933</v>
      </c>
      <c r="AB115" s="17">
        <f t="shared" si="192"/>
        <v>1.4946900000000001</v>
      </c>
      <c r="AC115" s="16">
        <f t="shared" si="193"/>
        <v>1.0268200000000001</v>
      </c>
      <c r="AD115" s="17">
        <f t="shared" si="194"/>
        <v>8.3720199999999991</v>
      </c>
      <c r="AE115" s="16">
        <f t="shared" si="195"/>
        <v>5.8909999999999997E-2</v>
      </c>
      <c r="AF115" s="17">
        <f t="shared" si="196"/>
        <v>1.0782099999999999</v>
      </c>
      <c r="AG115" s="16">
        <f t="shared" si="197"/>
        <v>0.37730000000000002</v>
      </c>
      <c r="AH115" s="17">
        <f t="shared" si="198"/>
        <v>1.6662600000000001</v>
      </c>
      <c r="AI115" s="26">
        <f t="shared" si="161"/>
        <v>1.0857300000000001</v>
      </c>
      <c r="AJ115" s="26">
        <f t="shared" si="162"/>
        <v>9.4502299999999995</v>
      </c>
    </row>
    <row r="116" spans="1:36" x14ac:dyDescent="0.2">
      <c r="A116" s="25" t="s">
        <v>45</v>
      </c>
      <c r="B116" s="14">
        <v>2010</v>
      </c>
      <c r="C116" s="15">
        <v>2.1615859090909093</v>
      </c>
      <c r="D116" s="15">
        <v>48.926154782608691</v>
      </c>
      <c r="E116" s="15">
        <v>0.62834727272727264</v>
      </c>
      <c r="F116" s="15">
        <v>3.8690269565217394</v>
      </c>
      <c r="G116" s="15">
        <v>0.71783363636363628</v>
      </c>
      <c r="H116" s="15">
        <v>8.5482291304347839</v>
      </c>
      <c r="I116" s="15">
        <v>0.28531818181818175</v>
      </c>
      <c r="J116" s="15">
        <v>3.0050000000000003</v>
      </c>
      <c r="K116" s="15">
        <v>0.30205090909090909</v>
      </c>
      <c r="L116" s="15">
        <v>1.3670686956521738</v>
      </c>
      <c r="M116" s="14">
        <v>2010</v>
      </c>
      <c r="N116" s="11">
        <f t="shared" si="180"/>
        <v>2.1615859090909093</v>
      </c>
      <c r="O116" s="11">
        <f t="shared" si="181"/>
        <v>46.764568873517781</v>
      </c>
      <c r="P116" s="11">
        <f t="shared" si="182"/>
        <v>0.62834727272727264</v>
      </c>
      <c r="Q116" s="11">
        <f t="shared" si="183"/>
        <v>3.2406796837944669</v>
      </c>
      <c r="R116" s="11">
        <f t="shared" si="184"/>
        <v>0.71783363636363628</v>
      </c>
      <c r="S116" s="11">
        <f t="shared" si="185"/>
        <v>7.8303954940711478</v>
      </c>
      <c r="T116" s="11">
        <f t="shared" si="186"/>
        <v>0.28531818181818175</v>
      </c>
      <c r="U116" s="11">
        <f t="shared" si="187"/>
        <v>2.7196818181818188</v>
      </c>
      <c r="V116" s="11">
        <f t="shared" si="188"/>
        <v>0.30205090909090909</v>
      </c>
      <c r="W116" s="11">
        <f t="shared" si="189"/>
        <v>1.0650177865612647</v>
      </c>
      <c r="Y116" s="16">
        <f t="shared" si="199"/>
        <v>0.39477000000000001</v>
      </c>
      <c r="Z116" s="17">
        <f t="shared" si="190"/>
        <v>5.0907600000000004</v>
      </c>
      <c r="AA116" s="16">
        <f t="shared" si="191"/>
        <v>0.25933</v>
      </c>
      <c r="AB116" s="17">
        <f t="shared" si="192"/>
        <v>1.4946900000000001</v>
      </c>
      <c r="AC116" s="16">
        <f t="shared" si="193"/>
        <v>1.0268200000000001</v>
      </c>
      <c r="AD116" s="17">
        <f t="shared" si="194"/>
        <v>8.3720199999999991</v>
      </c>
      <c r="AE116" s="16">
        <f t="shared" si="195"/>
        <v>5.8909999999999997E-2</v>
      </c>
      <c r="AF116" s="17">
        <f t="shared" si="196"/>
        <v>1.0782099999999999</v>
      </c>
      <c r="AG116" s="16">
        <f t="shared" si="197"/>
        <v>0.37730000000000002</v>
      </c>
      <c r="AH116" s="17">
        <f t="shared" si="198"/>
        <v>1.6662600000000001</v>
      </c>
      <c r="AI116" s="26">
        <f t="shared" si="161"/>
        <v>1.0857300000000001</v>
      </c>
      <c r="AJ116" s="26">
        <f t="shared" si="162"/>
        <v>9.4502299999999995</v>
      </c>
    </row>
    <row r="117" spans="1:36" x14ac:dyDescent="0.2">
      <c r="A117" s="25" t="s">
        <v>45</v>
      </c>
      <c r="B117" s="14">
        <v>2011</v>
      </c>
      <c r="C117" s="15">
        <v>3.3049679999999997</v>
      </c>
      <c r="D117" s="15">
        <v>38.408849523809522</v>
      </c>
      <c r="E117" s="15">
        <v>0.99075100000000005</v>
      </c>
      <c r="F117" s="15">
        <v>4.6949080952380955</v>
      </c>
      <c r="G117" s="15">
        <v>1.002767</v>
      </c>
      <c r="H117" s="15">
        <v>7.405851428571431</v>
      </c>
      <c r="I117" s="15">
        <v>0.42699999999999994</v>
      </c>
      <c r="J117" s="15">
        <v>2.6808095238095238</v>
      </c>
      <c r="K117" s="15">
        <v>0.45465800000000006</v>
      </c>
      <c r="L117" s="15">
        <v>1.346184761904762</v>
      </c>
      <c r="M117" s="14">
        <v>2011</v>
      </c>
      <c r="N117" s="11">
        <f t="shared" si="180"/>
        <v>3.3049679999999997</v>
      </c>
      <c r="O117" s="11">
        <f t="shared" si="181"/>
        <v>35.10388152380952</v>
      </c>
      <c r="P117" s="11">
        <f t="shared" si="182"/>
        <v>0.99075100000000005</v>
      </c>
      <c r="Q117" s="11">
        <f t="shared" si="183"/>
        <v>3.7041570952380956</v>
      </c>
      <c r="R117" s="11">
        <f t="shared" si="184"/>
        <v>1.002767</v>
      </c>
      <c r="S117" s="11">
        <f t="shared" si="185"/>
        <v>6.4030844285714306</v>
      </c>
      <c r="T117" s="11">
        <f t="shared" si="186"/>
        <v>0.42699999999999994</v>
      </c>
      <c r="U117" s="11">
        <f t="shared" si="187"/>
        <v>2.2538095238095237</v>
      </c>
      <c r="V117" s="11">
        <f t="shared" si="188"/>
        <v>0.45465800000000006</v>
      </c>
      <c r="W117" s="11">
        <f t="shared" si="189"/>
        <v>0.89152676190476199</v>
      </c>
      <c r="Y117" s="16">
        <f t="shared" si="199"/>
        <v>0.39477000000000001</v>
      </c>
      <c r="Z117" s="17">
        <f t="shared" si="190"/>
        <v>5.0907600000000004</v>
      </c>
      <c r="AA117" s="16">
        <f t="shared" si="191"/>
        <v>0.25933</v>
      </c>
      <c r="AB117" s="17">
        <f t="shared" si="192"/>
        <v>1.4946900000000001</v>
      </c>
      <c r="AC117" s="16">
        <f t="shared" si="193"/>
        <v>1.0268200000000001</v>
      </c>
      <c r="AD117" s="17">
        <f t="shared" si="194"/>
        <v>8.3720199999999991</v>
      </c>
      <c r="AE117" s="16">
        <f t="shared" si="195"/>
        <v>5.8909999999999997E-2</v>
      </c>
      <c r="AF117" s="17">
        <f t="shared" si="196"/>
        <v>1.0782099999999999</v>
      </c>
      <c r="AG117" s="16">
        <f t="shared" si="197"/>
        <v>0.37730000000000002</v>
      </c>
      <c r="AH117" s="17">
        <f t="shared" si="198"/>
        <v>1.6662600000000001</v>
      </c>
      <c r="AI117" s="26">
        <f t="shared" si="161"/>
        <v>1.0857300000000001</v>
      </c>
      <c r="AJ117" s="26">
        <f t="shared" si="162"/>
        <v>9.4502299999999995</v>
      </c>
    </row>
    <row r="118" spans="1:36" x14ac:dyDescent="0.2">
      <c r="A118" s="25" t="s">
        <v>45</v>
      </c>
      <c r="B118" s="14">
        <v>2012</v>
      </c>
      <c r="C118" s="15">
        <v>3.2846619047619052</v>
      </c>
      <c r="D118" s="15">
        <v>30.520953181818172</v>
      </c>
      <c r="E118" s="15">
        <v>0.94851904761904771</v>
      </c>
      <c r="F118" s="15">
        <v>9.6100609090909099</v>
      </c>
      <c r="G118" s="15">
        <v>1.1227038095238095</v>
      </c>
      <c r="H118" s="15">
        <v>5.7988472727272731</v>
      </c>
      <c r="I118" s="15">
        <v>0.56414285714285717</v>
      </c>
      <c r="J118" s="15">
        <v>2.6882727272727269</v>
      </c>
      <c r="K118" s="15">
        <v>0.42433714285714286</v>
      </c>
      <c r="L118" s="15">
        <v>1.6258990909090905</v>
      </c>
      <c r="M118" s="14">
        <v>2012</v>
      </c>
      <c r="N118" s="11">
        <f t="shared" si="180"/>
        <v>3.2846619047619052</v>
      </c>
      <c r="O118" s="11">
        <f t="shared" si="181"/>
        <v>27.236291277056267</v>
      </c>
      <c r="P118" s="11">
        <f t="shared" si="182"/>
        <v>0.94851904761904771</v>
      </c>
      <c r="Q118" s="11">
        <f t="shared" si="183"/>
        <v>8.6615418614718624</v>
      </c>
      <c r="R118" s="11">
        <f t="shared" si="184"/>
        <v>1.1227038095238095</v>
      </c>
      <c r="S118" s="11">
        <f t="shared" si="185"/>
        <v>4.6761434632034637</v>
      </c>
      <c r="T118" s="11">
        <f t="shared" si="186"/>
        <v>0.56414285714285717</v>
      </c>
      <c r="U118" s="11">
        <f t="shared" si="187"/>
        <v>2.1241298701298699</v>
      </c>
      <c r="V118" s="11">
        <f t="shared" si="188"/>
        <v>0.42433714285714286</v>
      </c>
      <c r="W118" s="11">
        <f t="shared" si="189"/>
        <v>1.2015619480519475</v>
      </c>
      <c r="Y118" s="16">
        <f t="shared" si="199"/>
        <v>0.39477000000000001</v>
      </c>
      <c r="Z118" s="17">
        <f t="shared" si="190"/>
        <v>5.0907600000000004</v>
      </c>
      <c r="AA118" s="16">
        <f t="shared" si="191"/>
        <v>0.25933</v>
      </c>
      <c r="AB118" s="17">
        <f t="shared" si="192"/>
        <v>1.4946900000000001</v>
      </c>
      <c r="AC118" s="16">
        <f t="shared" si="193"/>
        <v>1.0268200000000001</v>
      </c>
      <c r="AD118" s="17">
        <f t="shared" si="194"/>
        <v>8.3720199999999991</v>
      </c>
      <c r="AE118" s="16">
        <f t="shared" si="195"/>
        <v>5.8909999999999997E-2</v>
      </c>
      <c r="AF118" s="17">
        <f t="shared" si="196"/>
        <v>1.0782099999999999</v>
      </c>
      <c r="AG118" s="16">
        <f t="shared" si="197"/>
        <v>0.37730000000000002</v>
      </c>
      <c r="AH118" s="17">
        <f t="shared" si="198"/>
        <v>1.6662600000000001</v>
      </c>
      <c r="AI118" s="26">
        <f t="shared" si="161"/>
        <v>1.0857300000000001</v>
      </c>
      <c r="AJ118" s="26">
        <f t="shared" si="162"/>
        <v>9.4502299999999995</v>
      </c>
    </row>
    <row r="119" spans="1:36" x14ac:dyDescent="0.2">
      <c r="A119" s="25" t="s">
        <v>45</v>
      </c>
      <c r="B119" s="14">
        <v>2013</v>
      </c>
      <c r="C119" s="15">
        <v>3.0484756521739125</v>
      </c>
      <c r="D119" s="15">
        <v>28.959868750000002</v>
      </c>
      <c r="E119" s="15">
        <v>0.79580826086956546</v>
      </c>
      <c r="F119" s="15">
        <v>7.9743808333333313</v>
      </c>
      <c r="G119" s="15">
        <v>1.1521317391304347</v>
      </c>
      <c r="H119" s="15">
        <v>5.8887454166666666</v>
      </c>
      <c r="I119" s="15">
        <v>0.34808695652173915</v>
      </c>
      <c r="J119" s="15">
        <v>2.240791666666667</v>
      </c>
      <c r="K119" s="15">
        <v>0.64835739130434777</v>
      </c>
      <c r="L119" s="15">
        <v>1.8680975000000004</v>
      </c>
      <c r="M119" s="14">
        <v>2013</v>
      </c>
      <c r="N119" s="11">
        <f t="shared" si="180"/>
        <v>3.0484756521739125</v>
      </c>
      <c r="O119" s="11">
        <f t="shared" si="181"/>
        <v>25.911393097826089</v>
      </c>
      <c r="P119" s="11">
        <f t="shared" si="182"/>
        <v>0.79580826086956546</v>
      </c>
      <c r="Q119" s="11">
        <f t="shared" si="183"/>
        <v>7.1785725724637661</v>
      </c>
      <c r="R119" s="11">
        <f t="shared" si="184"/>
        <v>1.1521317391304347</v>
      </c>
      <c r="S119" s="11">
        <f t="shared" si="185"/>
        <v>4.7366136775362317</v>
      </c>
      <c r="T119" s="11">
        <f t="shared" si="186"/>
        <v>0.34808695652173915</v>
      </c>
      <c r="U119" s="11">
        <f t="shared" si="187"/>
        <v>1.8927047101449279</v>
      </c>
      <c r="V119" s="11">
        <f t="shared" si="188"/>
        <v>0.64835739130434777</v>
      </c>
      <c r="W119" s="11">
        <f t="shared" si="189"/>
        <v>1.2197401086956527</v>
      </c>
      <c r="Y119" s="16">
        <f t="shared" si="199"/>
        <v>0.39477000000000001</v>
      </c>
      <c r="Z119" s="17">
        <f t="shared" si="190"/>
        <v>5.0907600000000004</v>
      </c>
      <c r="AA119" s="16">
        <f t="shared" si="191"/>
        <v>0.25933</v>
      </c>
      <c r="AB119" s="17">
        <f t="shared" si="192"/>
        <v>1.4946900000000001</v>
      </c>
      <c r="AC119" s="16">
        <f t="shared" si="193"/>
        <v>1.0268200000000001</v>
      </c>
      <c r="AD119" s="17">
        <f t="shared" si="194"/>
        <v>8.3720199999999991</v>
      </c>
      <c r="AE119" s="16">
        <f t="shared" si="195"/>
        <v>5.8909999999999997E-2</v>
      </c>
      <c r="AF119" s="17">
        <f t="shared" si="196"/>
        <v>1.0782099999999999</v>
      </c>
      <c r="AG119" s="16">
        <f t="shared" si="197"/>
        <v>0.37730000000000002</v>
      </c>
      <c r="AH119" s="17">
        <f t="shared" si="198"/>
        <v>1.6662600000000001</v>
      </c>
      <c r="AI119" s="26">
        <f t="shared" si="161"/>
        <v>1.0857300000000001</v>
      </c>
      <c r="AJ119" s="26">
        <f t="shared" si="162"/>
        <v>9.4502299999999995</v>
      </c>
    </row>
    <row r="120" spans="1:36" x14ac:dyDescent="0.2">
      <c r="A120" s="25" t="s">
        <v>45</v>
      </c>
      <c r="B120" s="14">
        <v>2014</v>
      </c>
      <c r="C120" s="15">
        <v>2.5889258333333331</v>
      </c>
      <c r="D120" s="15">
        <v>24.294162083333333</v>
      </c>
      <c r="E120" s="15">
        <v>0.74314124999999998</v>
      </c>
      <c r="F120" s="15">
        <v>9.015619583333331</v>
      </c>
      <c r="G120" s="15">
        <v>1.3781320833333333</v>
      </c>
      <c r="H120" s="15">
        <v>5.3153283333333343</v>
      </c>
      <c r="I120" s="15">
        <v>0.39254166666666662</v>
      </c>
      <c r="J120" s="15">
        <v>2.0818750000000006</v>
      </c>
      <c r="K120" s="15">
        <v>0.60736749999999995</v>
      </c>
      <c r="L120" s="15">
        <v>1.9914324999999999</v>
      </c>
      <c r="M120" s="14">
        <v>2014</v>
      </c>
      <c r="N120" s="11">
        <f t="shared" si="180"/>
        <v>2.5889258333333331</v>
      </c>
      <c r="O120" s="11">
        <f t="shared" si="181"/>
        <v>21.705236249999999</v>
      </c>
      <c r="P120" s="11">
        <f t="shared" si="182"/>
        <v>0.74314124999999998</v>
      </c>
      <c r="Q120" s="11">
        <f t="shared" si="183"/>
        <v>8.2724783333333303</v>
      </c>
      <c r="R120" s="11">
        <f t="shared" si="184"/>
        <v>1.3781320833333333</v>
      </c>
      <c r="S120" s="11">
        <f t="shared" si="185"/>
        <v>3.9371962500000013</v>
      </c>
      <c r="T120" s="11">
        <f t="shared" si="186"/>
        <v>0.39254166666666662</v>
      </c>
      <c r="U120" s="11">
        <f t="shared" si="187"/>
        <v>1.689333333333334</v>
      </c>
      <c r="V120" s="11">
        <f t="shared" si="188"/>
        <v>0.60736749999999995</v>
      </c>
      <c r="W120" s="11">
        <f t="shared" si="189"/>
        <v>1.3840650000000001</v>
      </c>
      <c r="Y120" s="16">
        <f t="shared" si="199"/>
        <v>0.39477000000000001</v>
      </c>
      <c r="Z120" s="17">
        <f t="shared" si="190"/>
        <v>5.0907600000000004</v>
      </c>
      <c r="AA120" s="16">
        <f t="shared" si="191"/>
        <v>0.25933</v>
      </c>
      <c r="AB120" s="17">
        <f t="shared" si="192"/>
        <v>1.4946900000000001</v>
      </c>
      <c r="AC120" s="16">
        <f t="shared" si="193"/>
        <v>1.0268200000000001</v>
      </c>
      <c r="AD120" s="17">
        <f t="shared" si="194"/>
        <v>8.3720199999999991</v>
      </c>
      <c r="AE120" s="16">
        <f t="shared" si="195"/>
        <v>5.8909999999999997E-2</v>
      </c>
      <c r="AF120" s="17">
        <f t="shared" si="196"/>
        <v>1.0782099999999999</v>
      </c>
      <c r="AG120" s="16">
        <f t="shared" si="197"/>
        <v>0.37730000000000002</v>
      </c>
      <c r="AH120" s="17">
        <f t="shared" si="198"/>
        <v>1.6662600000000001</v>
      </c>
      <c r="AI120" s="26">
        <f t="shared" si="161"/>
        <v>1.0857300000000001</v>
      </c>
      <c r="AJ120" s="26">
        <f t="shared" si="162"/>
        <v>9.4502299999999995</v>
      </c>
    </row>
    <row r="121" spans="1:36" x14ac:dyDescent="0.2">
      <c r="A121" s="25" t="s">
        <v>45</v>
      </c>
      <c r="B121" s="14">
        <v>2015</v>
      </c>
      <c r="C121" s="15">
        <v>2.5697940909090913</v>
      </c>
      <c r="D121" s="15">
        <v>18.553413181818179</v>
      </c>
      <c r="E121" s="15">
        <v>0.72080954545454545</v>
      </c>
      <c r="F121" s="15">
        <v>9.3539190909090895</v>
      </c>
      <c r="G121" s="15">
        <v>1.5548600000000001</v>
      </c>
      <c r="H121" s="15">
        <v>5.2495113636363637</v>
      </c>
      <c r="I121" s="15">
        <v>0.37164999999999998</v>
      </c>
      <c r="J121" s="15">
        <v>1.978845454545455</v>
      </c>
      <c r="K121" s="15">
        <v>0.59634863636363644</v>
      </c>
      <c r="L121" s="15">
        <v>1.0403409090909093</v>
      </c>
      <c r="M121" s="14">
        <v>2015</v>
      </c>
      <c r="N121" s="11">
        <f t="shared" si="180"/>
        <v>2.5697940909090913</v>
      </c>
      <c r="O121" s="11">
        <f t="shared" si="181"/>
        <v>15.983619090909087</v>
      </c>
      <c r="P121" s="11">
        <f t="shared" si="182"/>
        <v>0.72080954545454545</v>
      </c>
      <c r="Q121" s="11">
        <f t="shared" si="183"/>
        <v>8.6331095454545448</v>
      </c>
      <c r="R121" s="11">
        <f t="shared" si="184"/>
        <v>1.5548600000000001</v>
      </c>
      <c r="S121" s="11">
        <f t="shared" si="185"/>
        <v>3.6946513636363636</v>
      </c>
      <c r="T121" s="11">
        <f t="shared" si="186"/>
        <v>0.37164999999999998</v>
      </c>
      <c r="U121" s="11">
        <f t="shared" si="187"/>
        <v>1.607195454545455</v>
      </c>
      <c r="V121" s="11">
        <f t="shared" si="188"/>
        <v>0.59634863636363644</v>
      </c>
      <c r="W121" s="11">
        <f t="shared" si="189"/>
        <v>0.44399227272727282</v>
      </c>
      <c r="Y121" s="16">
        <f t="shared" si="199"/>
        <v>0.39477000000000001</v>
      </c>
      <c r="Z121" s="17">
        <f t="shared" si="190"/>
        <v>5.0907600000000004</v>
      </c>
      <c r="AA121" s="16">
        <f t="shared" si="191"/>
        <v>0.25933</v>
      </c>
      <c r="AB121" s="17">
        <f t="shared" si="192"/>
        <v>1.4946900000000001</v>
      </c>
      <c r="AC121" s="16">
        <f t="shared" si="193"/>
        <v>1.0268200000000001</v>
      </c>
      <c r="AD121" s="17">
        <f t="shared" si="194"/>
        <v>8.3720199999999991</v>
      </c>
      <c r="AE121" s="16">
        <f t="shared" si="195"/>
        <v>5.8909999999999997E-2</v>
      </c>
      <c r="AF121" s="17">
        <f t="shared" si="196"/>
        <v>1.0782099999999999</v>
      </c>
      <c r="AG121" s="16">
        <f t="shared" si="197"/>
        <v>0.37730000000000002</v>
      </c>
      <c r="AH121" s="17">
        <f t="shared" si="198"/>
        <v>1.6662600000000001</v>
      </c>
      <c r="AI121" s="26">
        <f t="shared" si="161"/>
        <v>1.0857300000000001</v>
      </c>
      <c r="AJ121" s="26">
        <f t="shared" si="162"/>
        <v>9.4502299999999995</v>
      </c>
    </row>
    <row r="122" spans="1:36" x14ac:dyDescent="0.2">
      <c r="A122" s="21" t="s">
        <v>45</v>
      </c>
      <c r="B122" s="14">
        <v>2016</v>
      </c>
      <c r="C122" s="15">
        <v>2.1128595238095236</v>
      </c>
      <c r="D122" s="15">
        <v>12.557151818181818</v>
      </c>
      <c r="E122" s="15">
        <v>1.0996142857142861</v>
      </c>
      <c r="F122" s="15">
        <v>10.109673636363636</v>
      </c>
      <c r="G122" s="15">
        <v>1.0989899999999999</v>
      </c>
      <c r="H122" s="15">
        <v>3.5438045454545457</v>
      </c>
      <c r="I122" s="15">
        <v>0.30437619047619052</v>
      </c>
      <c r="J122" s="15">
        <v>1.5143227272727273</v>
      </c>
      <c r="K122" s="15">
        <v>0.69677714285714287</v>
      </c>
      <c r="L122" s="15">
        <v>1.3624718181818183</v>
      </c>
      <c r="M122" s="14">
        <v>2016</v>
      </c>
      <c r="N122" s="11">
        <f t="shared" si="180"/>
        <v>2.1128595238095236</v>
      </c>
      <c r="O122" s="11">
        <f t="shared" si="181"/>
        <v>10.444292294372294</v>
      </c>
      <c r="P122" s="11">
        <f t="shared" si="182"/>
        <v>1.0996142857142861</v>
      </c>
      <c r="Q122" s="11">
        <f t="shared" si="183"/>
        <v>9.0100593506493496</v>
      </c>
      <c r="R122" s="11">
        <f t="shared" si="184"/>
        <v>1.0989899999999999</v>
      </c>
      <c r="S122" s="11">
        <f t="shared" si="185"/>
        <v>2.4448145454545456</v>
      </c>
      <c r="T122" s="11">
        <f t="shared" si="186"/>
        <v>0.30437619047619052</v>
      </c>
      <c r="U122" s="11">
        <f t="shared" si="187"/>
        <v>1.2099465367965367</v>
      </c>
      <c r="V122" s="11">
        <f t="shared" si="188"/>
        <v>0.69677714285714287</v>
      </c>
      <c r="W122" s="11">
        <f t="shared" si="189"/>
        <v>0.66569467532467541</v>
      </c>
      <c r="X122" s="21"/>
      <c r="Y122" s="16">
        <f t="shared" si="199"/>
        <v>0.39477000000000001</v>
      </c>
      <c r="Z122" s="16">
        <f t="shared" si="190"/>
        <v>5.0907600000000004</v>
      </c>
      <c r="AA122" s="16">
        <f t="shared" si="191"/>
        <v>0.25933</v>
      </c>
      <c r="AB122" s="16">
        <f t="shared" si="192"/>
        <v>1.4946900000000001</v>
      </c>
      <c r="AC122" s="16">
        <f t="shared" si="193"/>
        <v>1.0268200000000001</v>
      </c>
      <c r="AD122" s="16">
        <f t="shared" si="194"/>
        <v>8.3720199999999991</v>
      </c>
      <c r="AE122" s="16">
        <f t="shared" si="195"/>
        <v>5.8909999999999997E-2</v>
      </c>
      <c r="AF122" s="16">
        <f t="shared" si="196"/>
        <v>1.0782099999999999</v>
      </c>
      <c r="AG122" s="16">
        <f t="shared" si="197"/>
        <v>0.37730000000000002</v>
      </c>
      <c r="AH122" s="16">
        <f t="shared" si="198"/>
        <v>1.6662600000000001</v>
      </c>
      <c r="AI122" s="18">
        <f t="shared" ref="AI122" si="200">AC122+AE122</f>
        <v>1.0857300000000001</v>
      </c>
      <c r="AJ122" s="18">
        <f t="shared" ref="AJ122" si="201">AD122+AF122</f>
        <v>9.4502299999999995</v>
      </c>
    </row>
    <row r="123" spans="1:36" x14ac:dyDescent="0.2">
      <c r="A123" s="21" t="s">
        <v>45</v>
      </c>
      <c r="B123" s="14">
        <v>2017</v>
      </c>
      <c r="C123" s="15">
        <v>2.5184047826086959</v>
      </c>
      <c r="D123" s="15">
        <v>10.850972916666665</v>
      </c>
      <c r="E123" s="15">
        <v>1.0783543478260869</v>
      </c>
      <c r="F123" s="15">
        <v>11.328524166666668</v>
      </c>
      <c r="G123" s="15">
        <v>1.6167495652173913</v>
      </c>
      <c r="H123" s="15">
        <v>5.2294437499999988</v>
      </c>
      <c r="I123" s="15">
        <v>0.46605652173913048</v>
      </c>
      <c r="J123" s="15">
        <v>1.81965</v>
      </c>
      <c r="K123" s="15">
        <v>0.63423000000000007</v>
      </c>
      <c r="L123" s="15">
        <v>1.3504750000000001</v>
      </c>
      <c r="M123" s="14">
        <v>2017</v>
      </c>
      <c r="N123" s="11">
        <f t="shared" si="180"/>
        <v>2.5184047826086959</v>
      </c>
      <c r="O123" s="11">
        <f t="shared" si="181"/>
        <v>8.3325681340579685</v>
      </c>
      <c r="P123" s="11">
        <f t="shared" si="182"/>
        <v>1.0783543478260869</v>
      </c>
      <c r="Q123" s="11">
        <f t="shared" si="183"/>
        <v>10.250169818840581</v>
      </c>
      <c r="R123" s="11">
        <f t="shared" si="184"/>
        <v>1.6167495652173913</v>
      </c>
      <c r="S123" s="11">
        <f t="shared" si="185"/>
        <v>3.6126941847826073</v>
      </c>
      <c r="T123" s="11">
        <f t="shared" si="186"/>
        <v>0.46605652173913048</v>
      </c>
      <c r="U123" s="11">
        <f t="shared" si="187"/>
        <v>1.3535934782608696</v>
      </c>
      <c r="V123" s="11">
        <f t="shared" si="188"/>
        <v>0.63423000000000007</v>
      </c>
      <c r="W123" s="11">
        <f t="shared" si="189"/>
        <v>0.71624500000000002</v>
      </c>
      <c r="X123" s="21"/>
      <c r="Y123" s="16">
        <f t="shared" si="199"/>
        <v>0.39477000000000001</v>
      </c>
      <c r="Z123" s="16">
        <f t="shared" si="190"/>
        <v>5.0907600000000004</v>
      </c>
      <c r="AA123" s="16">
        <f t="shared" si="191"/>
        <v>0.25933</v>
      </c>
      <c r="AB123" s="16">
        <f t="shared" si="192"/>
        <v>1.4946900000000001</v>
      </c>
      <c r="AC123" s="16">
        <f t="shared" si="193"/>
        <v>1.0268200000000001</v>
      </c>
      <c r="AD123" s="16">
        <f t="shared" si="194"/>
        <v>8.3720199999999991</v>
      </c>
      <c r="AE123" s="16">
        <f t="shared" si="195"/>
        <v>5.8909999999999997E-2</v>
      </c>
      <c r="AF123" s="16">
        <f t="shared" si="196"/>
        <v>1.0782099999999999</v>
      </c>
      <c r="AG123" s="16">
        <f t="shared" si="197"/>
        <v>0.37730000000000002</v>
      </c>
      <c r="AH123" s="16">
        <f t="shared" si="198"/>
        <v>1.6662600000000001</v>
      </c>
      <c r="AI123" s="18">
        <f t="shared" ref="AI123:AI131" si="202">AC123+AE123</f>
        <v>1.0857300000000001</v>
      </c>
      <c r="AJ123" s="18">
        <f t="shared" ref="AJ123:AJ131" si="203">AD123+AF123</f>
        <v>9.4502299999999995</v>
      </c>
    </row>
    <row r="124" spans="1:36" x14ac:dyDescent="0.2">
      <c r="A124" s="21" t="s">
        <v>45</v>
      </c>
      <c r="B124" s="14">
        <v>2018</v>
      </c>
      <c r="C124" s="15">
        <v>1.7637908695652176</v>
      </c>
      <c r="D124" s="15">
        <v>12.908756249999998</v>
      </c>
      <c r="E124" s="15">
        <v>0.78621913043478275</v>
      </c>
      <c r="F124" s="15">
        <v>9.9878604166666687</v>
      </c>
      <c r="G124" s="15">
        <v>1.4058369565217392</v>
      </c>
      <c r="H124" s="15">
        <v>5.5527024999999997</v>
      </c>
      <c r="I124" s="15">
        <v>0.47956086956521737</v>
      </c>
      <c r="J124" s="15">
        <v>2.1472874999999996</v>
      </c>
      <c r="K124" s="15">
        <v>0.41754695652173918</v>
      </c>
      <c r="L124" s="15">
        <v>1.3878508333333335</v>
      </c>
      <c r="M124" s="14">
        <v>2018</v>
      </c>
      <c r="N124" s="22">
        <f t="shared" si="180"/>
        <v>1.7637908695652176</v>
      </c>
      <c r="O124" s="22">
        <f t="shared" si="181"/>
        <v>11.14496538043478</v>
      </c>
      <c r="P124" s="22">
        <f t="shared" si="182"/>
        <v>0.78621913043478275</v>
      </c>
      <c r="Q124" s="22">
        <f t="shared" si="183"/>
        <v>9.2016412862318866</v>
      </c>
      <c r="R124" s="22">
        <f t="shared" si="184"/>
        <v>1.4058369565217392</v>
      </c>
      <c r="S124" s="22">
        <f t="shared" si="185"/>
        <v>4.1468655434782606</v>
      </c>
      <c r="T124" s="22">
        <f t="shared" si="186"/>
        <v>0.47956086956521737</v>
      </c>
      <c r="U124" s="22">
        <f t="shared" si="187"/>
        <v>1.6677266304347822</v>
      </c>
      <c r="V124" s="22">
        <f t="shared" si="188"/>
        <v>0.41754695652173918</v>
      </c>
      <c r="W124" s="22">
        <f t="shared" si="189"/>
        <v>0.97030387681159436</v>
      </c>
      <c r="X124" s="21"/>
      <c r="Y124" s="16">
        <f t="shared" si="199"/>
        <v>0.39477000000000001</v>
      </c>
      <c r="Z124" s="16">
        <f t="shared" si="190"/>
        <v>5.0907600000000004</v>
      </c>
      <c r="AA124" s="16">
        <f t="shared" si="191"/>
        <v>0.25933</v>
      </c>
      <c r="AB124" s="16">
        <f t="shared" si="192"/>
        <v>1.4946900000000001</v>
      </c>
      <c r="AC124" s="16">
        <f t="shared" si="193"/>
        <v>1.0268200000000001</v>
      </c>
      <c r="AD124" s="16">
        <f t="shared" si="194"/>
        <v>8.3720199999999991</v>
      </c>
      <c r="AE124" s="16">
        <f t="shared" si="195"/>
        <v>5.8909999999999997E-2</v>
      </c>
      <c r="AF124" s="16">
        <f t="shared" si="196"/>
        <v>1.0782099999999999</v>
      </c>
      <c r="AG124" s="16">
        <f t="shared" si="197"/>
        <v>0.37730000000000002</v>
      </c>
      <c r="AH124" s="16">
        <f t="shared" si="198"/>
        <v>1.6662600000000001</v>
      </c>
      <c r="AI124" s="18">
        <f t="shared" si="202"/>
        <v>1.0857300000000001</v>
      </c>
      <c r="AJ124" s="18">
        <f t="shared" si="203"/>
        <v>9.4502299999999995</v>
      </c>
    </row>
    <row r="125" spans="1:36" x14ac:dyDescent="0.2">
      <c r="A125" s="21" t="s">
        <v>45</v>
      </c>
      <c r="B125" s="14">
        <v>2019</v>
      </c>
      <c r="C125" s="15">
        <v>1.9748233333333338</v>
      </c>
      <c r="D125" s="15">
        <v>10.764093636363638</v>
      </c>
      <c r="E125" s="15">
        <v>0.70510238095238087</v>
      </c>
      <c r="F125" s="15">
        <v>8.7039704545454555</v>
      </c>
      <c r="G125" s="15">
        <v>0.83056047619047613</v>
      </c>
      <c r="H125" s="15">
        <v>4.6301559090909086</v>
      </c>
      <c r="I125" s="15">
        <v>0.43418095238095245</v>
      </c>
      <c r="J125" s="15">
        <v>2.1204500000000004</v>
      </c>
      <c r="K125" s="15">
        <v>0.29002</v>
      </c>
      <c r="L125" s="15">
        <v>1.1162099999999999</v>
      </c>
      <c r="M125" s="14">
        <v>2019</v>
      </c>
      <c r="N125" s="22">
        <f t="shared" ref="N125:N130" si="204">C125</f>
        <v>1.9748233333333338</v>
      </c>
      <c r="O125" s="22">
        <f t="shared" ref="O125:O130" si="205">ABS(D125-C125)</f>
        <v>8.789270303030305</v>
      </c>
      <c r="P125" s="22">
        <f t="shared" ref="P125:P130" si="206">E125</f>
        <v>0.70510238095238087</v>
      </c>
      <c r="Q125" s="22">
        <f t="shared" ref="Q125:Q130" si="207">ABS(F125-E125)</f>
        <v>7.9988680735930746</v>
      </c>
      <c r="R125" s="22">
        <f t="shared" ref="R125:R130" si="208">G125</f>
        <v>0.83056047619047613</v>
      </c>
      <c r="S125" s="22">
        <f t="shared" ref="S125:S130" si="209">ABS(H125-G125)</f>
        <v>3.7995954329004324</v>
      </c>
      <c r="T125" s="22">
        <f t="shared" ref="T125:T130" si="210">I125</f>
        <v>0.43418095238095245</v>
      </c>
      <c r="U125" s="22">
        <f t="shared" ref="U125:U130" si="211">ABS(J125-I125)</f>
        <v>1.6862690476190481</v>
      </c>
      <c r="V125" s="22">
        <f t="shared" ref="V125:V130" si="212">K125</f>
        <v>0.29002</v>
      </c>
      <c r="W125" s="22">
        <f t="shared" ref="W125:W130" si="213">ABS(L125-K125)</f>
        <v>0.82618999999999998</v>
      </c>
      <c r="X125" s="21"/>
      <c r="Y125" s="16">
        <f t="shared" si="199"/>
        <v>0.39477000000000001</v>
      </c>
      <c r="Z125" s="16">
        <f t="shared" si="190"/>
        <v>5.0907600000000004</v>
      </c>
      <c r="AA125" s="16">
        <f t="shared" si="191"/>
        <v>0.25933</v>
      </c>
      <c r="AB125" s="16">
        <f t="shared" si="192"/>
        <v>1.4946900000000001</v>
      </c>
      <c r="AC125" s="16">
        <f t="shared" si="193"/>
        <v>1.0268200000000001</v>
      </c>
      <c r="AD125" s="16">
        <f t="shared" si="194"/>
        <v>8.3720199999999991</v>
      </c>
      <c r="AE125" s="16">
        <f t="shared" si="195"/>
        <v>5.8909999999999997E-2</v>
      </c>
      <c r="AF125" s="16">
        <f t="shared" si="196"/>
        <v>1.0782099999999999</v>
      </c>
      <c r="AG125" s="16">
        <f t="shared" si="197"/>
        <v>0.37730000000000002</v>
      </c>
      <c r="AH125" s="16">
        <f t="shared" si="198"/>
        <v>1.6662600000000001</v>
      </c>
      <c r="AI125" s="18">
        <f t="shared" ref="AI125:AI130" si="214">AC125+AE125</f>
        <v>1.0857300000000001</v>
      </c>
      <c r="AJ125" s="18">
        <f t="shared" ref="AJ125:AJ130" si="215">AD125+AF125</f>
        <v>9.4502299999999995</v>
      </c>
    </row>
    <row r="126" spans="1:36" x14ac:dyDescent="0.2">
      <c r="A126" s="21" t="s">
        <v>45</v>
      </c>
      <c r="B126" s="14">
        <v>2020</v>
      </c>
      <c r="C126" s="15">
        <v>2.1512878260869566</v>
      </c>
      <c r="D126" s="15">
        <v>9.8751737500000001</v>
      </c>
      <c r="E126" s="15">
        <v>1.1181734782608697</v>
      </c>
      <c r="F126" s="15">
        <v>8.1110933333333328</v>
      </c>
      <c r="G126" s="15">
        <v>1.0353247826086955</v>
      </c>
      <c r="H126" s="15">
        <v>3.8962358333333338</v>
      </c>
      <c r="I126" s="15">
        <v>0.52827391304347804</v>
      </c>
      <c r="J126" s="15">
        <v>1.6003583333333333</v>
      </c>
      <c r="K126" s="15">
        <v>0.36808434782608696</v>
      </c>
      <c r="L126" s="15">
        <v>0.79212666666666687</v>
      </c>
      <c r="M126" s="14">
        <v>2020</v>
      </c>
      <c r="N126" s="22">
        <f t="shared" si="204"/>
        <v>2.1512878260869566</v>
      </c>
      <c r="O126" s="22">
        <f t="shared" si="205"/>
        <v>7.7238859239130431</v>
      </c>
      <c r="P126" s="22">
        <f t="shared" si="206"/>
        <v>1.1181734782608697</v>
      </c>
      <c r="Q126" s="22">
        <f t="shared" si="207"/>
        <v>6.9929198550724632</v>
      </c>
      <c r="R126" s="22">
        <f t="shared" si="208"/>
        <v>1.0353247826086955</v>
      </c>
      <c r="S126" s="22">
        <f t="shared" si="209"/>
        <v>2.8609110507246385</v>
      </c>
      <c r="T126" s="22">
        <f t="shared" si="210"/>
        <v>0.52827391304347804</v>
      </c>
      <c r="U126" s="22">
        <f t="shared" si="211"/>
        <v>1.0720844202898552</v>
      </c>
      <c r="V126" s="22">
        <f t="shared" si="212"/>
        <v>0.36808434782608696</v>
      </c>
      <c r="W126" s="22">
        <f t="shared" si="213"/>
        <v>0.42404231884057991</v>
      </c>
      <c r="X126" s="21"/>
      <c r="Y126" s="16">
        <f t="shared" si="199"/>
        <v>0.39477000000000001</v>
      </c>
      <c r="Z126" s="16">
        <f t="shared" si="190"/>
        <v>5.0907600000000004</v>
      </c>
      <c r="AA126" s="16">
        <f t="shared" si="191"/>
        <v>0.25933</v>
      </c>
      <c r="AB126" s="16">
        <f t="shared" si="192"/>
        <v>1.4946900000000001</v>
      </c>
      <c r="AC126" s="16">
        <f t="shared" si="193"/>
        <v>1.0268200000000001</v>
      </c>
      <c r="AD126" s="16">
        <f t="shared" si="194"/>
        <v>8.3720199999999991</v>
      </c>
      <c r="AE126" s="16">
        <f t="shared" si="195"/>
        <v>5.8909999999999997E-2</v>
      </c>
      <c r="AF126" s="16">
        <f t="shared" si="196"/>
        <v>1.0782099999999999</v>
      </c>
      <c r="AG126" s="16">
        <f t="shared" si="197"/>
        <v>0.37730000000000002</v>
      </c>
      <c r="AH126" s="16">
        <f t="shared" si="198"/>
        <v>1.6662600000000001</v>
      </c>
      <c r="AI126" s="18">
        <f t="shared" si="214"/>
        <v>1.0857300000000001</v>
      </c>
      <c r="AJ126" s="18">
        <f t="shared" si="215"/>
        <v>9.4502299999999995</v>
      </c>
    </row>
    <row r="127" spans="1:36" x14ac:dyDescent="0.2">
      <c r="A127" s="21" t="s">
        <v>45</v>
      </c>
      <c r="B127" s="14">
        <v>2021</v>
      </c>
      <c r="C127" s="15"/>
      <c r="D127" s="15"/>
      <c r="E127" s="15"/>
      <c r="F127" s="15"/>
      <c r="G127" s="15"/>
      <c r="H127" s="15"/>
      <c r="I127" s="15"/>
      <c r="J127" s="15"/>
      <c r="K127" s="15"/>
      <c r="L127" s="15"/>
      <c r="M127" s="14">
        <v>2021</v>
      </c>
      <c r="N127" s="22">
        <f t="shared" si="204"/>
        <v>0</v>
      </c>
      <c r="O127" s="22">
        <f t="shared" si="205"/>
        <v>0</v>
      </c>
      <c r="P127" s="22">
        <f t="shared" si="206"/>
        <v>0</v>
      </c>
      <c r="Q127" s="22">
        <f t="shared" si="207"/>
        <v>0</v>
      </c>
      <c r="R127" s="22">
        <f t="shared" si="208"/>
        <v>0</v>
      </c>
      <c r="S127" s="22">
        <f t="shared" si="209"/>
        <v>0</v>
      </c>
      <c r="T127" s="22">
        <f t="shared" si="210"/>
        <v>0</v>
      </c>
      <c r="U127" s="22">
        <f t="shared" si="211"/>
        <v>0</v>
      </c>
      <c r="V127" s="22">
        <f t="shared" si="212"/>
        <v>0</v>
      </c>
      <c r="W127" s="22">
        <f t="shared" si="213"/>
        <v>0</v>
      </c>
      <c r="X127" s="21"/>
      <c r="Y127" s="16">
        <f t="shared" si="199"/>
        <v>0.39477000000000001</v>
      </c>
      <c r="Z127" s="16">
        <f t="shared" si="190"/>
        <v>5.0907600000000004</v>
      </c>
      <c r="AA127" s="16">
        <f t="shared" si="191"/>
        <v>0.25933</v>
      </c>
      <c r="AB127" s="16">
        <f t="shared" si="192"/>
        <v>1.4946900000000001</v>
      </c>
      <c r="AC127" s="16">
        <f t="shared" si="193"/>
        <v>1.0268200000000001</v>
      </c>
      <c r="AD127" s="16">
        <f t="shared" si="194"/>
        <v>8.3720199999999991</v>
      </c>
      <c r="AE127" s="16">
        <f t="shared" si="195"/>
        <v>5.8909999999999997E-2</v>
      </c>
      <c r="AF127" s="16">
        <f t="shared" si="196"/>
        <v>1.0782099999999999</v>
      </c>
      <c r="AG127" s="16">
        <f t="shared" si="197"/>
        <v>0.37730000000000002</v>
      </c>
      <c r="AH127" s="16">
        <f t="shared" si="198"/>
        <v>1.6662600000000001</v>
      </c>
      <c r="AI127" s="18">
        <f t="shared" si="214"/>
        <v>1.0857300000000001</v>
      </c>
      <c r="AJ127" s="18">
        <f t="shared" si="215"/>
        <v>9.4502299999999995</v>
      </c>
    </row>
    <row r="128" spans="1:36" x14ac:dyDescent="0.2">
      <c r="A128" s="21" t="s">
        <v>45</v>
      </c>
      <c r="B128" s="14">
        <v>2022</v>
      </c>
      <c r="C128" s="15"/>
      <c r="D128" s="15"/>
      <c r="E128" s="15"/>
      <c r="F128" s="15"/>
      <c r="G128" s="15"/>
      <c r="H128" s="15"/>
      <c r="I128" s="15"/>
      <c r="J128" s="15"/>
      <c r="K128" s="15"/>
      <c r="L128" s="15"/>
      <c r="M128" s="14">
        <v>2022</v>
      </c>
      <c r="N128" s="22">
        <f t="shared" si="204"/>
        <v>0</v>
      </c>
      <c r="O128" s="22">
        <f t="shared" si="205"/>
        <v>0</v>
      </c>
      <c r="P128" s="22">
        <f t="shared" si="206"/>
        <v>0</v>
      </c>
      <c r="Q128" s="22">
        <f t="shared" si="207"/>
        <v>0</v>
      </c>
      <c r="R128" s="22">
        <f t="shared" si="208"/>
        <v>0</v>
      </c>
      <c r="S128" s="22">
        <f t="shared" si="209"/>
        <v>0</v>
      </c>
      <c r="T128" s="22">
        <f t="shared" si="210"/>
        <v>0</v>
      </c>
      <c r="U128" s="22">
        <f t="shared" si="211"/>
        <v>0</v>
      </c>
      <c r="V128" s="22">
        <f t="shared" si="212"/>
        <v>0</v>
      </c>
      <c r="W128" s="22">
        <f t="shared" si="213"/>
        <v>0</v>
      </c>
      <c r="X128" s="21"/>
      <c r="Y128" s="16">
        <f t="shared" si="199"/>
        <v>0.39477000000000001</v>
      </c>
      <c r="Z128" s="16">
        <f t="shared" si="190"/>
        <v>5.0907600000000004</v>
      </c>
      <c r="AA128" s="16">
        <f t="shared" si="191"/>
        <v>0.25933</v>
      </c>
      <c r="AB128" s="16">
        <f t="shared" si="192"/>
        <v>1.4946900000000001</v>
      </c>
      <c r="AC128" s="16">
        <f t="shared" si="193"/>
        <v>1.0268200000000001</v>
      </c>
      <c r="AD128" s="16">
        <f t="shared" si="194"/>
        <v>8.3720199999999991</v>
      </c>
      <c r="AE128" s="16">
        <f t="shared" si="195"/>
        <v>5.8909999999999997E-2</v>
      </c>
      <c r="AF128" s="16">
        <f t="shared" si="196"/>
        <v>1.0782099999999999</v>
      </c>
      <c r="AG128" s="16">
        <f t="shared" si="197"/>
        <v>0.37730000000000002</v>
      </c>
      <c r="AH128" s="16">
        <f t="shared" si="198"/>
        <v>1.6662600000000001</v>
      </c>
      <c r="AI128" s="18">
        <f t="shared" si="214"/>
        <v>1.0857300000000001</v>
      </c>
      <c r="AJ128" s="18">
        <f t="shared" si="215"/>
        <v>9.4502299999999995</v>
      </c>
    </row>
    <row r="129" spans="1:36" x14ac:dyDescent="0.2">
      <c r="A129" s="21" t="s">
        <v>45</v>
      </c>
      <c r="B129" s="14">
        <v>2023</v>
      </c>
      <c r="C129" s="15"/>
      <c r="D129" s="15"/>
      <c r="E129" s="15"/>
      <c r="F129" s="15"/>
      <c r="G129" s="15"/>
      <c r="H129" s="15"/>
      <c r="I129" s="15"/>
      <c r="J129" s="15"/>
      <c r="K129" s="15"/>
      <c r="L129" s="15"/>
      <c r="M129" s="14">
        <v>2023</v>
      </c>
      <c r="N129" s="22">
        <f t="shared" si="204"/>
        <v>0</v>
      </c>
      <c r="O129" s="22">
        <f t="shared" si="205"/>
        <v>0</v>
      </c>
      <c r="P129" s="22">
        <f t="shared" si="206"/>
        <v>0</v>
      </c>
      <c r="Q129" s="22">
        <f t="shared" si="207"/>
        <v>0</v>
      </c>
      <c r="R129" s="22">
        <f t="shared" si="208"/>
        <v>0</v>
      </c>
      <c r="S129" s="22">
        <f t="shared" si="209"/>
        <v>0</v>
      </c>
      <c r="T129" s="22">
        <f t="shared" si="210"/>
        <v>0</v>
      </c>
      <c r="U129" s="22">
        <f t="shared" si="211"/>
        <v>0</v>
      </c>
      <c r="V129" s="22">
        <f t="shared" si="212"/>
        <v>0</v>
      </c>
      <c r="W129" s="22">
        <f t="shared" si="213"/>
        <v>0</v>
      </c>
      <c r="X129" s="21"/>
      <c r="Y129" s="16">
        <f t="shared" si="199"/>
        <v>0.39477000000000001</v>
      </c>
      <c r="Z129" s="16">
        <f t="shared" si="190"/>
        <v>5.0907600000000004</v>
      </c>
      <c r="AA129" s="16">
        <f t="shared" si="191"/>
        <v>0.25933</v>
      </c>
      <c r="AB129" s="16">
        <f t="shared" si="192"/>
        <v>1.4946900000000001</v>
      </c>
      <c r="AC129" s="16">
        <f t="shared" si="193"/>
        <v>1.0268200000000001</v>
      </c>
      <c r="AD129" s="16">
        <f t="shared" si="194"/>
        <v>8.3720199999999991</v>
      </c>
      <c r="AE129" s="16">
        <f t="shared" si="195"/>
        <v>5.8909999999999997E-2</v>
      </c>
      <c r="AF129" s="16">
        <f t="shared" si="196"/>
        <v>1.0782099999999999</v>
      </c>
      <c r="AG129" s="16">
        <f t="shared" si="197"/>
        <v>0.37730000000000002</v>
      </c>
      <c r="AH129" s="16">
        <f t="shared" si="198"/>
        <v>1.6662600000000001</v>
      </c>
      <c r="AI129" s="18">
        <f t="shared" si="214"/>
        <v>1.0857300000000001</v>
      </c>
      <c r="AJ129" s="18">
        <f t="shared" si="215"/>
        <v>9.4502299999999995</v>
      </c>
    </row>
    <row r="130" spans="1:36" x14ac:dyDescent="0.2">
      <c r="A130" s="21" t="s">
        <v>45</v>
      </c>
      <c r="B130" s="14">
        <v>2024</v>
      </c>
      <c r="C130" s="15"/>
      <c r="D130" s="15"/>
      <c r="E130" s="15"/>
      <c r="F130" s="15"/>
      <c r="G130" s="15"/>
      <c r="H130" s="15"/>
      <c r="I130" s="15"/>
      <c r="J130" s="15"/>
      <c r="K130" s="15"/>
      <c r="L130" s="15"/>
      <c r="M130" s="14">
        <v>2024</v>
      </c>
      <c r="N130" s="22">
        <f t="shared" si="204"/>
        <v>0</v>
      </c>
      <c r="O130" s="22">
        <f t="shared" si="205"/>
        <v>0</v>
      </c>
      <c r="P130" s="22">
        <f t="shared" si="206"/>
        <v>0</v>
      </c>
      <c r="Q130" s="22">
        <f t="shared" si="207"/>
        <v>0</v>
      </c>
      <c r="R130" s="22">
        <f t="shared" si="208"/>
        <v>0</v>
      </c>
      <c r="S130" s="22">
        <f t="shared" si="209"/>
        <v>0</v>
      </c>
      <c r="T130" s="22">
        <f t="shared" si="210"/>
        <v>0</v>
      </c>
      <c r="U130" s="22">
        <f t="shared" si="211"/>
        <v>0</v>
      </c>
      <c r="V130" s="22">
        <f t="shared" si="212"/>
        <v>0</v>
      </c>
      <c r="W130" s="22">
        <f t="shared" si="213"/>
        <v>0</v>
      </c>
      <c r="X130" s="21"/>
      <c r="Y130" s="16">
        <f t="shared" si="199"/>
        <v>0.39477000000000001</v>
      </c>
      <c r="Z130" s="16">
        <f t="shared" si="190"/>
        <v>5.0907600000000004</v>
      </c>
      <c r="AA130" s="16">
        <f t="shared" si="191"/>
        <v>0.25933</v>
      </c>
      <c r="AB130" s="16">
        <f t="shared" si="192"/>
        <v>1.4946900000000001</v>
      </c>
      <c r="AC130" s="16">
        <f t="shared" si="193"/>
        <v>1.0268200000000001</v>
      </c>
      <c r="AD130" s="16">
        <f t="shared" si="194"/>
        <v>8.3720199999999991</v>
      </c>
      <c r="AE130" s="16">
        <f t="shared" si="195"/>
        <v>5.8909999999999997E-2</v>
      </c>
      <c r="AF130" s="16">
        <f t="shared" si="196"/>
        <v>1.0782099999999999</v>
      </c>
      <c r="AG130" s="16">
        <f t="shared" si="197"/>
        <v>0.37730000000000002</v>
      </c>
      <c r="AH130" s="16">
        <f t="shared" si="198"/>
        <v>1.6662600000000001</v>
      </c>
      <c r="AI130" s="18">
        <f t="shared" si="214"/>
        <v>1.0857300000000001</v>
      </c>
      <c r="AJ130" s="18">
        <f t="shared" si="215"/>
        <v>9.4502299999999995</v>
      </c>
    </row>
    <row r="131" spans="1:36" ht="12" thickBot="1" x14ac:dyDescent="0.25">
      <c r="A131" s="3" t="s">
        <v>45</v>
      </c>
      <c r="B131" s="4">
        <v>2025</v>
      </c>
      <c r="C131" s="23"/>
      <c r="D131" s="23"/>
      <c r="E131" s="23"/>
      <c r="F131" s="23"/>
      <c r="G131" s="23"/>
      <c r="H131" s="23"/>
      <c r="I131" s="23"/>
      <c r="J131" s="23"/>
      <c r="K131" s="23"/>
      <c r="L131" s="23"/>
      <c r="M131" s="4">
        <v>2025</v>
      </c>
      <c r="N131" s="24">
        <f t="shared" si="180"/>
        <v>0</v>
      </c>
      <c r="O131" s="24">
        <f t="shared" si="181"/>
        <v>0</v>
      </c>
      <c r="P131" s="24">
        <f t="shared" si="182"/>
        <v>0</v>
      </c>
      <c r="Q131" s="24">
        <f t="shared" si="183"/>
        <v>0</v>
      </c>
      <c r="R131" s="24">
        <f t="shared" si="184"/>
        <v>0</v>
      </c>
      <c r="S131" s="24">
        <f t="shared" si="185"/>
        <v>0</v>
      </c>
      <c r="T131" s="24">
        <f t="shared" si="186"/>
        <v>0</v>
      </c>
      <c r="U131" s="24">
        <f t="shared" si="187"/>
        <v>0</v>
      </c>
      <c r="V131" s="24">
        <f t="shared" si="188"/>
        <v>0</v>
      </c>
      <c r="W131" s="24">
        <f t="shared" si="189"/>
        <v>0</v>
      </c>
      <c r="X131" s="3"/>
      <c r="Y131" s="19">
        <f t="shared" ref="Y131:AH131" si="216">Y124</f>
        <v>0.39477000000000001</v>
      </c>
      <c r="Z131" s="19">
        <f t="shared" si="216"/>
        <v>5.0907600000000004</v>
      </c>
      <c r="AA131" s="19">
        <f t="shared" si="216"/>
        <v>0.25933</v>
      </c>
      <c r="AB131" s="19">
        <f t="shared" si="216"/>
        <v>1.4946900000000001</v>
      </c>
      <c r="AC131" s="19">
        <f t="shared" si="216"/>
        <v>1.0268200000000001</v>
      </c>
      <c r="AD131" s="19">
        <f t="shared" si="216"/>
        <v>8.3720199999999991</v>
      </c>
      <c r="AE131" s="19">
        <f t="shared" si="216"/>
        <v>5.8909999999999997E-2</v>
      </c>
      <c r="AF131" s="19">
        <f t="shared" si="216"/>
        <v>1.0782099999999999</v>
      </c>
      <c r="AG131" s="19">
        <f t="shared" si="216"/>
        <v>0.37730000000000002</v>
      </c>
      <c r="AH131" s="19">
        <f t="shared" si="216"/>
        <v>1.6662600000000001</v>
      </c>
      <c r="AI131" s="20">
        <f t="shared" si="202"/>
        <v>1.0857300000000001</v>
      </c>
      <c r="AJ131" s="20">
        <f t="shared" si="203"/>
        <v>9.4502299999999995</v>
      </c>
    </row>
    <row r="132" spans="1:36" x14ac:dyDescent="0.2">
      <c r="A132" s="21" t="s">
        <v>7</v>
      </c>
      <c r="B132" s="14">
        <v>2000</v>
      </c>
      <c r="C132" s="15">
        <v>6.6093999999999991</v>
      </c>
      <c r="D132" s="15">
        <v>40.614768571428577</v>
      </c>
      <c r="E132" s="15">
        <v>1.1516309999999998</v>
      </c>
      <c r="F132" s="15">
        <v>7.3681061904761904</v>
      </c>
      <c r="G132" s="15">
        <v>3.0241420000000003</v>
      </c>
      <c r="H132" s="15">
        <v>7.5082347619047622</v>
      </c>
      <c r="I132" s="15">
        <v>1.2397</v>
      </c>
      <c r="J132" s="15">
        <v>3.7488095238095243</v>
      </c>
      <c r="K132" s="15">
        <v>0.98533799999999994</v>
      </c>
      <c r="L132" s="15">
        <v>2.0786904761904763</v>
      </c>
      <c r="M132" s="14">
        <v>2000</v>
      </c>
      <c r="N132" s="11">
        <f>C132</f>
        <v>6.6093999999999991</v>
      </c>
      <c r="O132" s="11">
        <f>ABS(D132-C132)</f>
        <v>34.005368571428576</v>
      </c>
      <c r="P132" s="11">
        <f>E132</f>
        <v>1.1516309999999998</v>
      </c>
      <c r="Q132" s="11">
        <f>ABS(F132-E132)</f>
        <v>6.2164751904761903</v>
      </c>
      <c r="R132" s="11">
        <f>G132</f>
        <v>3.0241420000000003</v>
      </c>
      <c r="S132" s="11">
        <f>ABS(H132-G132)</f>
        <v>4.4840927619047619</v>
      </c>
      <c r="T132" s="11">
        <f>I132</f>
        <v>1.2397</v>
      </c>
      <c r="U132" s="11">
        <f>ABS(J132-I132)</f>
        <v>2.5091095238095242</v>
      </c>
      <c r="V132" s="11">
        <f>K132</f>
        <v>0.98533799999999994</v>
      </c>
      <c r="W132" s="11">
        <f>ABS(L132-K132)</f>
        <v>1.0933524761904763</v>
      </c>
      <c r="Y132" s="16">
        <f>'RHIII metrics NATURAL DATA (2)'!B9</f>
        <v>0.83994000000000002</v>
      </c>
      <c r="Z132" s="16">
        <f>'RHIII metrics NATURAL DATA (2)'!C9</f>
        <v>4.5337500000000004</v>
      </c>
      <c r="AA132" s="16">
        <f>'RHIII metrics NATURAL DATA (2)'!D9</f>
        <v>0.32516</v>
      </c>
      <c r="AB132" s="16">
        <f>'RHIII metrics NATURAL DATA (2)'!E9</f>
        <v>1.39392</v>
      </c>
      <c r="AC132" s="16">
        <f>'RHIII metrics NATURAL DATA (2)'!F9</f>
        <v>2.2456800000000001</v>
      </c>
      <c r="AD132" s="16">
        <f>'RHIII metrics NATURAL DATA (2)'!G9</f>
        <v>7.2973800000000004</v>
      </c>
      <c r="AE132" s="16">
        <f>'RHIII metrics NATURAL DATA (2)'!H9</f>
        <v>0.12446</v>
      </c>
      <c r="AF132" s="16">
        <f>'RHIII metrics NATURAL DATA (2)'!I9</f>
        <v>0.68550999999999995</v>
      </c>
      <c r="AG132" s="16">
        <f>'RHIII metrics NATURAL DATA (2)'!J9</f>
        <v>0.75136999999999998</v>
      </c>
      <c r="AH132" s="16">
        <f>'RHIII metrics NATURAL DATA (2)'!K9</f>
        <v>1.48146</v>
      </c>
      <c r="AI132" s="18">
        <f t="shared" si="161"/>
        <v>2.3701400000000001</v>
      </c>
      <c r="AJ132" s="18">
        <f t="shared" si="162"/>
        <v>7.9828900000000003</v>
      </c>
    </row>
    <row r="133" spans="1:36" x14ac:dyDescent="0.2">
      <c r="A133" s="21" t="s">
        <v>7</v>
      </c>
      <c r="B133" s="14">
        <v>2001</v>
      </c>
      <c r="C133" s="15">
        <v>7.0210080952380967</v>
      </c>
      <c r="D133" s="15">
        <v>64.738312727272742</v>
      </c>
      <c r="E133" s="15">
        <v>1.2883261904761905</v>
      </c>
      <c r="F133" s="15">
        <v>5.6565836363636359</v>
      </c>
      <c r="G133" s="15">
        <v>3.0123980952380953</v>
      </c>
      <c r="H133" s="15">
        <v>9.6351722727272762</v>
      </c>
      <c r="I133" s="15">
        <v>1.0359047619047619</v>
      </c>
      <c r="J133" s="15">
        <v>3.5389090909090921</v>
      </c>
      <c r="K133" s="15">
        <v>0.90010285714285687</v>
      </c>
      <c r="L133" s="15">
        <v>1.6920218181818185</v>
      </c>
      <c r="M133" s="14">
        <v>2001</v>
      </c>
      <c r="N133" s="11">
        <f t="shared" ref="N133:N157" si="217">C133</f>
        <v>7.0210080952380967</v>
      </c>
      <c r="O133" s="11">
        <f t="shared" ref="O133:O157" si="218">ABS(D133-C133)</f>
        <v>57.717304632034647</v>
      </c>
      <c r="P133" s="11">
        <f t="shared" ref="P133:P157" si="219">E133</f>
        <v>1.2883261904761905</v>
      </c>
      <c r="Q133" s="11">
        <f t="shared" ref="Q133:Q157" si="220">ABS(F133-E133)</f>
        <v>4.3682574458874459</v>
      </c>
      <c r="R133" s="11">
        <f t="shared" ref="R133:R157" si="221">G133</f>
        <v>3.0123980952380953</v>
      </c>
      <c r="S133" s="11">
        <f t="shared" ref="S133:S157" si="222">ABS(H133-G133)</f>
        <v>6.6227741774891804</v>
      </c>
      <c r="T133" s="11">
        <f t="shared" ref="T133:T157" si="223">I133</f>
        <v>1.0359047619047619</v>
      </c>
      <c r="U133" s="11">
        <f t="shared" ref="U133:U157" si="224">ABS(J133-I133)</f>
        <v>2.5030043290043302</v>
      </c>
      <c r="V133" s="11">
        <f t="shared" ref="V133:V157" si="225">K133</f>
        <v>0.90010285714285687</v>
      </c>
      <c r="W133" s="11">
        <f t="shared" ref="W133:W157" si="226">ABS(L133-K133)</f>
        <v>0.79191896103896164</v>
      </c>
      <c r="X133" s="21"/>
      <c r="Y133" s="16">
        <f>Y132</f>
        <v>0.83994000000000002</v>
      </c>
      <c r="Z133" s="16">
        <f t="shared" ref="Z133:Z156" si="227">Z132</f>
        <v>4.5337500000000004</v>
      </c>
      <c r="AA133" s="16">
        <f t="shared" ref="AA133:AA156" si="228">AA132</f>
        <v>0.32516</v>
      </c>
      <c r="AB133" s="16">
        <f t="shared" ref="AB133:AB156" si="229">AB132</f>
        <v>1.39392</v>
      </c>
      <c r="AC133" s="16">
        <f t="shared" ref="AC133:AC156" si="230">AC132</f>
        <v>2.2456800000000001</v>
      </c>
      <c r="AD133" s="16">
        <f t="shared" ref="AD133:AD156" si="231">AD132</f>
        <v>7.2973800000000004</v>
      </c>
      <c r="AE133" s="16">
        <f t="shared" ref="AE133:AE156" si="232">AE132</f>
        <v>0.12446</v>
      </c>
      <c r="AF133" s="16">
        <f t="shared" ref="AF133:AF156" si="233">AF132</f>
        <v>0.68550999999999995</v>
      </c>
      <c r="AG133" s="16">
        <f t="shared" ref="AG133:AG156" si="234">AG132</f>
        <v>0.75136999999999998</v>
      </c>
      <c r="AH133" s="16">
        <f t="shared" ref="AH133:AH156" si="235">AH132</f>
        <v>1.48146</v>
      </c>
      <c r="AI133" s="18">
        <f t="shared" si="161"/>
        <v>2.3701400000000001</v>
      </c>
      <c r="AJ133" s="18">
        <f t="shared" si="162"/>
        <v>7.9828900000000003</v>
      </c>
    </row>
    <row r="134" spans="1:36" x14ac:dyDescent="0.2">
      <c r="A134" s="21" t="s">
        <v>7</v>
      </c>
      <c r="B134" s="14">
        <v>2002</v>
      </c>
      <c r="C134" s="15">
        <v>6.5542637499999996</v>
      </c>
      <c r="D134" s="15">
        <v>72.697973333333337</v>
      </c>
      <c r="E134" s="15">
        <v>1.03833</v>
      </c>
      <c r="F134" s="15">
        <v>5.3515462499999993</v>
      </c>
      <c r="G134" s="15">
        <v>3.0819750000000004</v>
      </c>
      <c r="H134" s="15">
        <v>10.875887083333332</v>
      </c>
      <c r="I134" s="15">
        <v>1.0036250000000002</v>
      </c>
      <c r="J134" s="15">
        <v>3.449666666666666</v>
      </c>
      <c r="K134" s="15">
        <v>1.0918600000000001</v>
      </c>
      <c r="L134" s="15">
        <v>1.4911799999999999</v>
      </c>
      <c r="M134" s="14">
        <v>2002</v>
      </c>
      <c r="N134" s="11">
        <f t="shared" si="217"/>
        <v>6.5542637499999996</v>
      </c>
      <c r="O134" s="11">
        <f t="shared" si="218"/>
        <v>66.143709583333333</v>
      </c>
      <c r="P134" s="11">
        <f t="shared" si="219"/>
        <v>1.03833</v>
      </c>
      <c r="Q134" s="11">
        <f t="shared" si="220"/>
        <v>4.3132162499999991</v>
      </c>
      <c r="R134" s="11">
        <f t="shared" si="221"/>
        <v>3.0819750000000004</v>
      </c>
      <c r="S134" s="11">
        <f t="shared" si="222"/>
        <v>7.793912083333332</v>
      </c>
      <c r="T134" s="11">
        <f t="shared" si="223"/>
        <v>1.0036250000000002</v>
      </c>
      <c r="U134" s="11">
        <f t="shared" si="224"/>
        <v>2.446041666666666</v>
      </c>
      <c r="V134" s="11">
        <f t="shared" si="225"/>
        <v>1.0918600000000001</v>
      </c>
      <c r="W134" s="11">
        <f t="shared" si="226"/>
        <v>0.3993199999999999</v>
      </c>
      <c r="X134" s="21"/>
      <c r="Y134" s="16">
        <f t="shared" ref="Y134:Y156" si="236">Y133</f>
        <v>0.83994000000000002</v>
      </c>
      <c r="Z134" s="17">
        <f t="shared" si="227"/>
        <v>4.5337500000000004</v>
      </c>
      <c r="AA134" s="16">
        <f t="shared" si="228"/>
        <v>0.32516</v>
      </c>
      <c r="AB134" s="17">
        <f t="shared" si="229"/>
        <v>1.39392</v>
      </c>
      <c r="AC134" s="16">
        <f t="shared" si="230"/>
        <v>2.2456800000000001</v>
      </c>
      <c r="AD134" s="17">
        <f t="shared" si="231"/>
        <v>7.2973800000000004</v>
      </c>
      <c r="AE134" s="16">
        <f t="shared" si="232"/>
        <v>0.12446</v>
      </c>
      <c r="AF134" s="17">
        <f t="shared" si="233"/>
        <v>0.68550999999999995</v>
      </c>
      <c r="AG134" s="16">
        <f t="shared" si="234"/>
        <v>0.75136999999999998</v>
      </c>
      <c r="AH134" s="17">
        <f t="shared" si="235"/>
        <v>1.48146</v>
      </c>
      <c r="AI134" s="18">
        <f t="shared" si="161"/>
        <v>2.3701400000000001</v>
      </c>
      <c r="AJ134" s="18">
        <f t="shared" si="162"/>
        <v>7.9828900000000003</v>
      </c>
    </row>
    <row r="135" spans="1:36" x14ac:dyDescent="0.2">
      <c r="A135" s="21" t="s">
        <v>7</v>
      </c>
      <c r="B135" s="14">
        <v>2003</v>
      </c>
      <c r="C135" s="15">
        <v>7.3850308333333343</v>
      </c>
      <c r="D135" s="15">
        <v>62.891401250000001</v>
      </c>
      <c r="E135" s="15">
        <v>0.91305708333333346</v>
      </c>
      <c r="F135" s="15">
        <v>4.4502862500000004</v>
      </c>
      <c r="G135" s="15">
        <v>3.0919508333333332</v>
      </c>
      <c r="H135" s="15">
        <v>10.054695416666668</v>
      </c>
      <c r="I135" s="15">
        <v>0.90666666666666662</v>
      </c>
      <c r="J135" s="15">
        <v>3.7341250000000001</v>
      </c>
      <c r="K135" s="15">
        <v>1.2369375</v>
      </c>
      <c r="L135" s="15">
        <v>2.0092999999999996</v>
      </c>
      <c r="M135" s="14">
        <v>2003</v>
      </c>
      <c r="N135" s="11">
        <f t="shared" si="217"/>
        <v>7.3850308333333343</v>
      </c>
      <c r="O135" s="11">
        <f t="shared" si="218"/>
        <v>55.50637041666667</v>
      </c>
      <c r="P135" s="11">
        <f t="shared" si="219"/>
        <v>0.91305708333333346</v>
      </c>
      <c r="Q135" s="11">
        <f t="shared" si="220"/>
        <v>3.5372291666666671</v>
      </c>
      <c r="R135" s="11">
        <f t="shared" si="221"/>
        <v>3.0919508333333332</v>
      </c>
      <c r="S135" s="11">
        <f t="shared" si="222"/>
        <v>6.9627445833333343</v>
      </c>
      <c r="T135" s="11">
        <f t="shared" si="223"/>
        <v>0.90666666666666662</v>
      </c>
      <c r="U135" s="11">
        <f t="shared" si="224"/>
        <v>2.8274583333333334</v>
      </c>
      <c r="V135" s="11">
        <f t="shared" si="225"/>
        <v>1.2369375</v>
      </c>
      <c r="W135" s="11">
        <f t="shared" si="226"/>
        <v>0.77236249999999962</v>
      </c>
      <c r="X135" s="21"/>
      <c r="Y135" s="16">
        <f t="shared" si="236"/>
        <v>0.83994000000000002</v>
      </c>
      <c r="Z135" s="17">
        <f t="shared" si="227"/>
        <v>4.5337500000000004</v>
      </c>
      <c r="AA135" s="16">
        <f t="shared" si="228"/>
        <v>0.32516</v>
      </c>
      <c r="AB135" s="17">
        <f t="shared" si="229"/>
        <v>1.39392</v>
      </c>
      <c r="AC135" s="16">
        <f t="shared" si="230"/>
        <v>2.2456800000000001</v>
      </c>
      <c r="AD135" s="17">
        <f t="shared" si="231"/>
        <v>7.2973800000000004</v>
      </c>
      <c r="AE135" s="16">
        <f t="shared" si="232"/>
        <v>0.12446</v>
      </c>
      <c r="AF135" s="17">
        <f t="shared" si="233"/>
        <v>0.68550999999999995</v>
      </c>
      <c r="AG135" s="16">
        <f t="shared" si="234"/>
        <v>0.75136999999999998</v>
      </c>
      <c r="AH135" s="17">
        <f t="shared" si="235"/>
        <v>1.48146</v>
      </c>
      <c r="AI135" s="18">
        <f t="shared" si="161"/>
        <v>2.3701400000000001</v>
      </c>
      <c r="AJ135" s="18">
        <f t="shared" si="162"/>
        <v>7.9828900000000003</v>
      </c>
    </row>
    <row r="136" spans="1:36" x14ac:dyDescent="0.2">
      <c r="A136" s="21" t="s">
        <v>7</v>
      </c>
      <c r="B136" s="14">
        <v>2004</v>
      </c>
      <c r="C136" s="15">
        <v>5.7624525000000011</v>
      </c>
      <c r="D136" s="15">
        <v>45.741127999999996</v>
      </c>
      <c r="E136" s="15">
        <v>0.90647416666666658</v>
      </c>
      <c r="F136" s="15">
        <v>4.5381452000000007</v>
      </c>
      <c r="G136" s="15">
        <v>3.1237145833333329</v>
      </c>
      <c r="H136" s="15">
        <v>7.2289411999999977</v>
      </c>
      <c r="I136" s="15">
        <v>0.92995833333333333</v>
      </c>
      <c r="J136" s="15">
        <v>2.2582799999999996</v>
      </c>
      <c r="K136" s="15">
        <v>1.1010225</v>
      </c>
      <c r="L136" s="15">
        <v>1.5300768</v>
      </c>
      <c r="M136" s="14">
        <v>2004</v>
      </c>
      <c r="N136" s="11">
        <f t="shared" si="217"/>
        <v>5.7624525000000011</v>
      </c>
      <c r="O136" s="11">
        <f t="shared" si="218"/>
        <v>39.978675499999994</v>
      </c>
      <c r="P136" s="11">
        <f t="shared" si="219"/>
        <v>0.90647416666666658</v>
      </c>
      <c r="Q136" s="11">
        <f t="shared" si="220"/>
        <v>3.6316710333333342</v>
      </c>
      <c r="R136" s="11">
        <f t="shared" si="221"/>
        <v>3.1237145833333329</v>
      </c>
      <c r="S136" s="11">
        <f t="shared" si="222"/>
        <v>4.1052266166666644</v>
      </c>
      <c r="T136" s="11">
        <f t="shared" si="223"/>
        <v>0.92995833333333333</v>
      </c>
      <c r="U136" s="11">
        <f t="shared" si="224"/>
        <v>1.3283216666666662</v>
      </c>
      <c r="V136" s="11">
        <f t="shared" si="225"/>
        <v>1.1010225</v>
      </c>
      <c r="W136" s="11">
        <f t="shared" si="226"/>
        <v>0.4290543</v>
      </c>
      <c r="X136" s="21"/>
      <c r="Y136" s="16">
        <f t="shared" si="236"/>
        <v>0.83994000000000002</v>
      </c>
      <c r="Z136" s="17">
        <f t="shared" si="227"/>
        <v>4.5337500000000004</v>
      </c>
      <c r="AA136" s="16">
        <f t="shared" si="228"/>
        <v>0.32516</v>
      </c>
      <c r="AB136" s="17">
        <f t="shared" si="229"/>
        <v>1.39392</v>
      </c>
      <c r="AC136" s="16">
        <f t="shared" si="230"/>
        <v>2.2456800000000001</v>
      </c>
      <c r="AD136" s="17">
        <f t="shared" si="231"/>
        <v>7.2973800000000004</v>
      </c>
      <c r="AE136" s="16">
        <f t="shared" si="232"/>
        <v>0.12446</v>
      </c>
      <c r="AF136" s="17">
        <f t="shared" si="233"/>
        <v>0.68550999999999995</v>
      </c>
      <c r="AG136" s="16">
        <f t="shared" si="234"/>
        <v>0.75136999999999998</v>
      </c>
      <c r="AH136" s="17">
        <f t="shared" si="235"/>
        <v>1.48146</v>
      </c>
      <c r="AI136" s="18">
        <f t="shared" si="161"/>
        <v>2.3701400000000001</v>
      </c>
      <c r="AJ136" s="18">
        <f t="shared" si="162"/>
        <v>7.9828900000000003</v>
      </c>
    </row>
    <row r="137" spans="1:36" x14ac:dyDescent="0.2">
      <c r="A137" s="21" t="s">
        <v>7</v>
      </c>
      <c r="B137" s="14">
        <v>2005</v>
      </c>
      <c r="C137" s="15">
        <v>5.1411070833333339</v>
      </c>
      <c r="D137" s="15">
        <v>60.015955833333329</v>
      </c>
      <c r="E137" s="15">
        <v>0.72286458333333348</v>
      </c>
      <c r="F137" s="15">
        <v>3.5937458333333336</v>
      </c>
      <c r="G137" s="15">
        <v>2.2331050000000006</v>
      </c>
      <c r="H137" s="15">
        <v>8.3036475000000003</v>
      </c>
      <c r="I137" s="15">
        <v>0.85187500000000016</v>
      </c>
      <c r="J137" s="15">
        <v>3.4496666666666669</v>
      </c>
      <c r="K137" s="15">
        <v>0.70495166666666675</v>
      </c>
      <c r="L137" s="15">
        <v>1.1092850000000001</v>
      </c>
      <c r="M137" s="14">
        <v>2005</v>
      </c>
      <c r="N137" s="11">
        <f t="shared" si="217"/>
        <v>5.1411070833333339</v>
      </c>
      <c r="O137" s="11">
        <f t="shared" si="218"/>
        <v>54.874848749999998</v>
      </c>
      <c r="P137" s="11">
        <f t="shared" si="219"/>
        <v>0.72286458333333348</v>
      </c>
      <c r="Q137" s="11">
        <f t="shared" si="220"/>
        <v>2.8708812500000001</v>
      </c>
      <c r="R137" s="11">
        <f t="shared" si="221"/>
        <v>2.2331050000000006</v>
      </c>
      <c r="S137" s="11">
        <f t="shared" si="222"/>
        <v>6.0705425000000002</v>
      </c>
      <c r="T137" s="11">
        <f t="shared" si="223"/>
        <v>0.85187500000000016</v>
      </c>
      <c r="U137" s="11">
        <f t="shared" si="224"/>
        <v>2.5977916666666667</v>
      </c>
      <c r="V137" s="11">
        <f t="shared" si="225"/>
        <v>0.70495166666666675</v>
      </c>
      <c r="W137" s="11">
        <f t="shared" si="226"/>
        <v>0.40433333333333332</v>
      </c>
      <c r="X137" s="21"/>
      <c r="Y137" s="16">
        <f t="shared" si="236"/>
        <v>0.83994000000000002</v>
      </c>
      <c r="Z137" s="17">
        <f t="shared" si="227"/>
        <v>4.5337500000000004</v>
      </c>
      <c r="AA137" s="16">
        <f t="shared" si="228"/>
        <v>0.32516</v>
      </c>
      <c r="AB137" s="17">
        <f t="shared" si="229"/>
        <v>1.39392</v>
      </c>
      <c r="AC137" s="16">
        <f t="shared" si="230"/>
        <v>2.2456800000000001</v>
      </c>
      <c r="AD137" s="17">
        <f t="shared" si="231"/>
        <v>7.2973800000000004</v>
      </c>
      <c r="AE137" s="16">
        <f t="shared" si="232"/>
        <v>0.12446</v>
      </c>
      <c r="AF137" s="17">
        <f t="shared" si="233"/>
        <v>0.68550999999999995</v>
      </c>
      <c r="AG137" s="16">
        <f t="shared" si="234"/>
        <v>0.75136999999999998</v>
      </c>
      <c r="AH137" s="17">
        <f t="shared" si="235"/>
        <v>1.48146</v>
      </c>
      <c r="AI137" s="18">
        <f t="shared" si="161"/>
        <v>2.3701400000000001</v>
      </c>
      <c r="AJ137" s="18">
        <f t="shared" si="162"/>
        <v>7.9828900000000003</v>
      </c>
    </row>
    <row r="138" spans="1:36" x14ac:dyDescent="0.2">
      <c r="A138" s="21" t="s">
        <v>7</v>
      </c>
      <c r="B138" s="14">
        <v>2006</v>
      </c>
      <c r="C138" s="15">
        <v>5.4997625000000001</v>
      </c>
      <c r="D138" s="15">
        <v>55.344988333333326</v>
      </c>
      <c r="E138" s="15">
        <v>0.9418270833333332</v>
      </c>
      <c r="F138" s="15">
        <v>4.8090724999999992</v>
      </c>
      <c r="G138" s="15">
        <v>2.8619266666666658</v>
      </c>
      <c r="H138" s="15">
        <v>6.9353370833333328</v>
      </c>
      <c r="I138" s="15">
        <v>1.1317916666666665</v>
      </c>
      <c r="J138" s="15">
        <v>2.7994166666666671</v>
      </c>
      <c r="K138" s="15">
        <v>0.67467500000000002</v>
      </c>
      <c r="L138" s="15">
        <v>1.3327275000000001</v>
      </c>
      <c r="M138" s="14">
        <v>2006</v>
      </c>
      <c r="N138" s="11">
        <f t="shared" si="217"/>
        <v>5.4997625000000001</v>
      </c>
      <c r="O138" s="11">
        <f t="shared" si="218"/>
        <v>49.845225833333323</v>
      </c>
      <c r="P138" s="11">
        <f t="shared" si="219"/>
        <v>0.9418270833333332</v>
      </c>
      <c r="Q138" s="11">
        <f t="shared" si="220"/>
        <v>3.8672454166666661</v>
      </c>
      <c r="R138" s="11">
        <f t="shared" si="221"/>
        <v>2.8619266666666658</v>
      </c>
      <c r="S138" s="11">
        <f t="shared" si="222"/>
        <v>4.0734104166666665</v>
      </c>
      <c r="T138" s="11">
        <f t="shared" si="223"/>
        <v>1.1317916666666665</v>
      </c>
      <c r="U138" s="11">
        <f t="shared" si="224"/>
        <v>1.6676250000000006</v>
      </c>
      <c r="V138" s="11">
        <f t="shared" si="225"/>
        <v>0.67467500000000002</v>
      </c>
      <c r="W138" s="11">
        <f t="shared" si="226"/>
        <v>0.65805250000000004</v>
      </c>
      <c r="X138" s="21"/>
      <c r="Y138" s="16">
        <f t="shared" si="236"/>
        <v>0.83994000000000002</v>
      </c>
      <c r="Z138" s="17">
        <f t="shared" si="227"/>
        <v>4.5337500000000004</v>
      </c>
      <c r="AA138" s="16">
        <f t="shared" si="228"/>
        <v>0.32516</v>
      </c>
      <c r="AB138" s="17">
        <f t="shared" si="229"/>
        <v>1.39392</v>
      </c>
      <c r="AC138" s="16">
        <f t="shared" si="230"/>
        <v>2.2456800000000001</v>
      </c>
      <c r="AD138" s="17">
        <f t="shared" si="231"/>
        <v>7.2973800000000004</v>
      </c>
      <c r="AE138" s="16">
        <f t="shared" si="232"/>
        <v>0.12446</v>
      </c>
      <c r="AF138" s="17">
        <f t="shared" si="233"/>
        <v>0.68550999999999995</v>
      </c>
      <c r="AG138" s="16">
        <f t="shared" si="234"/>
        <v>0.75136999999999998</v>
      </c>
      <c r="AH138" s="17">
        <f t="shared" si="235"/>
        <v>1.48146</v>
      </c>
      <c r="AI138" s="18">
        <f t="shared" si="161"/>
        <v>2.3701400000000001</v>
      </c>
      <c r="AJ138" s="18">
        <f t="shared" si="162"/>
        <v>7.9828900000000003</v>
      </c>
    </row>
    <row r="139" spans="1:36" x14ac:dyDescent="0.2">
      <c r="A139" s="21" t="s">
        <v>7</v>
      </c>
      <c r="B139" s="14">
        <v>2007</v>
      </c>
      <c r="C139" s="15">
        <v>5.5014999999999992</v>
      </c>
      <c r="D139" s="15">
        <v>39.488321739130427</v>
      </c>
      <c r="E139" s="15">
        <v>0.64254954545454557</v>
      </c>
      <c r="F139" s="15">
        <v>3.5533808695652174</v>
      </c>
      <c r="G139" s="15">
        <v>1.9017927272727277</v>
      </c>
      <c r="H139" s="15">
        <v>7.2202517391304344</v>
      </c>
      <c r="I139" s="15">
        <v>0.63900000000000012</v>
      </c>
      <c r="J139" s="15">
        <v>2.4657826086956525</v>
      </c>
      <c r="K139" s="15">
        <v>0.77888181818181823</v>
      </c>
      <c r="L139" s="15">
        <v>1.3274947826086958</v>
      </c>
      <c r="M139" s="14">
        <v>2007</v>
      </c>
      <c r="N139" s="11">
        <f t="shared" si="217"/>
        <v>5.5014999999999992</v>
      </c>
      <c r="O139" s="11">
        <f t="shared" si="218"/>
        <v>33.986821739130427</v>
      </c>
      <c r="P139" s="11">
        <f t="shared" si="219"/>
        <v>0.64254954545454557</v>
      </c>
      <c r="Q139" s="11">
        <f t="shared" si="220"/>
        <v>2.9108313241106716</v>
      </c>
      <c r="R139" s="11">
        <f t="shared" si="221"/>
        <v>1.9017927272727277</v>
      </c>
      <c r="S139" s="11">
        <f t="shared" si="222"/>
        <v>5.3184590118577066</v>
      </c>
      <c r="T139" s="11">
        <f t="shared" si="223"/>
        <v>0.63900000000000012</v>
      </c>
      <c r="U139" s="11">
        <f t="shared" si="224"/>
        <v>1.8267826086956522</v>
      </c>
      <c r="V139" s="11">
        <f t="shared" si="225"/>
        <v>0.77888181818181823</v>
      </c>
      <c r="W139" s="11">
        <f t="shared" si="226"/>
        <v>0.54861296442687757</v>
      </c>
      <c r="X139" s="21"/>
      <c r="Y139" s="16">
        <f t="shared" si="236"/>
        <v>0.83994000000000002</v>
      </c>
      <c r="Z139" s="17">
        <f t="shared" si="227"/>
        <v>4.5337500000000004</v>
      </c>
      <c r="AA139" s="16">
        <f t="shared" si="228"/>
        <v>0.32516</v>
      </c>
      <c r="AB139" s="17">
        <f t="shared" si="229"/>
        <v>1.39392</v>
      </c>
      <c r="AC139" s="16">
        <f t="shared" si="230"/>
        <v>2.2456800000000001</v>
      </c>
      <c r="AD139" s="17">
        <f t="shared" si="231"/>
        <v>7.2973800000000004</v>
      </c>
      <c r="AE139" s="16">
        <f t="shared" si="232"/>
        <v>0.12446</v>
      </c>
      <c r="AF139" s="17">
        <f t="shared" si="233"/>
        <v>0.68550999999999995</v>
      </c>
      <c r="AG139" s="16">
        <f t="shared" si="234"/>
        <v>0.75136999999999998</v>
      </c>
      <c r="AH139" s="17">
        <f t="shared" si="235"/>
        <v>1.48146</v>
      </c>
      <c r="AI139" s="18">
        <f t="shared" si="161"/>
        <v>2.3701400000000001</v>
      </c>
      <c r="AJ139" s="18">
        <f t="shared" si="162"/>
        <v>7.9828900000000003</v>
      </c>
    </row>
    <row r="140" spans="1:36" x14ac:dyDescent="0.2">
      <c r="A140" s="21" t="s">
        <v>7</v>
      </c>
      <c r="B140" s="14">
        <v>2008</v>
      </c>
      <c r="C140" s="15">
        <v>4.9058137499999992</v>
      </c>
      <c r="D140" s="15">
        <v>36.727930400000005</v>
      </c>
      <c r="E140" s="15">
        <v>0.58313749999999998</v>
      </c>
      <c r="F140" s="15">
        <v>2.2044888</v>
      </c>
      <c r="G140" s="15">
        <v>2.0750466666666667</v>
      </c>
      <c r="H140" s="15">
        <v>6.4083956000000013</v>
      </c>
      <c r="I140" s="15">
        <v>0.67812499999999998</v>
      </c>
      <c r="J140" s="15">
        <v>1.9022000000000003</v>
      </c>
      <c r="K140" s="15">
        <v>0.999085</v>
      </c>
      <c r="L140" s="15">
        <v>1.3762103999999999</v>
      </c>
      <c r="M140" s="14">
        <v>2008</v>
      </c>
      <c r="N140" s="11">
        <f t="shared" si="217"/>
        <v>4.9058137499999992</v>
      </c>
      <c r="O140" s="11">
        <f t="shared" si="218"/>
        <v>31.822116650000005</v>
      </c>
      <c r="P140" s="11">
        <f t="shared" si="219"/>
        <v>0.58313749999999998</v>
      </c>
      <c r="Q140" s="11">
        <f t="shared" si="220"/>
        <v>1.6213513000000002</v>
      </c>
      <c r="R140" s="11">
        <f t="shared" si="221"/>
        <v>2.0750466666666667</v>
      </c>
      <c r="S140" s="11">
        <f t="shared" si="222"/>
        <v>4.333348933333335</v>
      </c>
      <c r="T140" s="11">
        <f t="shared" si="223"/>
        <v>0.67812499999999998</v>
      </c>
      <c r="U140" s="11">
        <f t="shared" si="224"/>
        <v>1.2240750000000005</v>
      </c>
      <c r="V140" s="11">
        <f t="shared" si="225"/>
        <v>0.999085</v>
      </c>
      <c r="W140" s="11">
        <f t="shared" si="226"/>
        <v>0.37712539999999994</v>
      </c>
      <c r="X140" s="21"/>
      <c r="Y140" s="16">
        <f t="shared" si="236"/>
        <v>0.83994000000000002</v>
      </c>
      <c r="Z140" s="17">
        <f t="shared" si="227"/>
        <v>4.5337500000000004</v>
      </c>
      <c r="AA140" s="16">
        <f t="shared" si="228"/>
        <v>0.32516</v>
      </c>
      <c r="AB140" s="17">
        <f t="shared" si="229"/>
        <v>1.39392</v>
      </c>
      <c r="AC140" s="16">
        <f t="shared" si="230"/>
        <v>2.2456800000000001</v>
      </c>
      <c r="AD140" s="17">
        <f t="shared" si="231"/>
        <v>7.2973800000000004</v>
      </c>
      <c r="AE140" s="16">
        <f t="shared" si="232"/>
        <v>0.12446</v>
      </c>
      <c r="AF140" s="17">
        <f t="shared" si="233"/>
        <v>0.68550999999999995</v>
      </c>
      <c r="AG140" s="16">
        <f t="shared" si="234"/>
        <v>0.75136999999999998</v>
      </c>
      <c r="AH140" s="17">
        <f t="shared" si="235"/>
        <v>1.48146</v>
      </c>
      <c r="AI140" s="18">
        <f t="shared" si="161"/>
        <v>2.3701400000000001</v>
      </c>
      <c r="AJ140" s="18">
        <f t="shared" si="162"/>
        <v>7.9828900000000003</v>
      </c>
    </row>
    <row r="141" spans="1:36" x14ac:dyDescent="0.2">
      <c r="A141" s="21" t="s">
        <v>7</v>
      </c>
      <c r="B141" s="14">
        <v>2009</v>
      </c>
      <c r="C141" s="15">
        <v>4.030110416666667</v>
      </c>
      <c r="D141" s="15">
        <v>37.150999600000006</v>
      </c>
      <c r="E141" s="15">
        <v>0.50862541666666672</v>
      </c>
      <c r="F141" s="15">
        <v>2.2145223999999999</v>
      </c>
      <c r="G141" s="15">
        <v>1.6421308333333338</v>
      </c>
      <c r="H141" s="15">
        <v>5.8883039999999998</v>
      </c>
      <c r="I141" s="15">
        <v>0.42987499999999995</v>
      </c>
      <c r="J141" s="15">
        <v>2.0698799999999995</v>
      </c>
      <c r="K141" s="15">
        <v>0.6257125</v>
      </c>
      <c r="L141" s="15">
        <v>1.2384287999999999</v>
      </c>
      <c r="M141" s="14">
        <v>2009</v>
      </c>
      <c r="N141" s="11">
        <f t="shared" si="217"/>
        <v>4.030110416666667</v>
      </c>
      <c r="O141" s="11">
        <f t="shared" si="218"/>
        <v>33.12088918333334</v>
      </c>
      <c r="P141" s="11">
        <f t="shared" si="219"/>
        <v>0.50862541666666672</v>
      </c>
      <c r="Q141" s="11">
        <f t="shared" si="220"/>
        <v>1.7058969833333331</v>
      </c>
      <c r="R141" s="11">
        <f t="shared" si="221"/>
        <v>1.6421308333333338</v>
      </c>
      <c r="S141" s="11">
        <f t="shared" si="222"/>
        <v>4.246173166666666</v>
      </c>
      <c r="T141" s="11">
        <f t="shared" si="223"/>
        <v>0.42987499999999995</v>
      </c>
      <c r="U141" s="11">
        <f t="shared" si="224"/>
        <v>1.6400049999999995</v>
      </c>
      <c r="V141" s="11">
        <f t="shared" si="225"/>
        <v>0.6257125</v>
      </c>
      <c r="W141" s="11">
        <f t="shared" si="226"/>
        <v>0.61271629999999988</v>
      </c>
      <c r="X141" s="21"/>
      <c r="Y141" s="16">
        <f t="shared" si="236"/>
        <v>0.83994000000000002</v>
      </c>
      <c r="Z141" s="17">
        <f t="shared" si="227"/>
        <v>4.5337500000000004</v>
      </c>
      <c r="AA141" s="16">
        <f t="shared" si="228"/>
        <v>0.32516</v>
      </c>
      <c r="AB141" s="17">
        <f t="shared" si="229"/>
        <v>1.39392</v>
      </c>
      <c r="AC141" s="16">
        <f t="shared" si="230"/>
        <v>2.2456800000000001</v>
      </c>
      <c r="AD141" s="17">
        <f t="shared" si="231"/>
        <v>7.2973800000000004</v>
      </c>
      <c r="AE141" s="16">
        <f t="shared" si="232"/>
        <v>0.12446</v>
      </c>
      <c r="AF141" s="17">
        <f t="shared" si="233"/>
        <v>0.68550999999999995</v>
      </c>
      <c r="AG141" s="16">
        <f t="shared" si="234"/>
        <v>0.75136999999999998</v>
      </c>
      <c r="AH141" s="17">
        <f t="shared" si="235"/>
        <v>1.48146</v>
      </c>
      <c r="AI141" s="18">
        <f t="shared" si="161"/>
        <v>2.3701400000000001</v>
      </c>
      <c r="AJ141" s="18">
        <f t="shared" si="162"/>
        <v>7.9828900000000003</v>
      </c>
    </row>
    <row r="142" spans="1:36" x14ac:dyDescent="0.2">
      <c r="A142" s="21" t="s">
        <v>7</v>
      </c>
      <c r="B142" s="14">
        <v>2010</v>
      </c>
      <c r="C142" s="15">
        <v>2.9270717391304353</v>
      </c>
      <c r="D142" s="15">
        <v>31.261770416666661</v>
      </c>
      <c r="E142" s="15">
        <v>0.41164130434782609</v>
      </c>
      <c r="F142" s="15">
        <v>2.8186945833333339</v>
      </c>
      <c r="G142" s="15">
        <v>1.5580713043478256</v>
      </c>
      <c r="H142" s="15">
        <v>7.1016387499999993</v>
      </c>
      <c r="I142" s="15">
        <v>0.46930434782608688</v>
      </c>
      <c r="J142" s="15">
        <v>2.2234166666666666</v>
      </c>
      <c r="K142" s="15">
        <v>0.44813478260869566</v>
      </c>
      <c r="L142" s="15">
        <v>1.3960324999999996</v>
      </c>
      <c r="M142" s="14">
        <v>2010</v>
      </c>
      <c r="N142" s="11">
        <f t="shared" si="217"/>
        <v>2.9270717391304353</v>
      </c>
      <c r="O142" s="11">
        <f t="shared" si="218"/>
        <v>28.334698677536224</v>
      </c>
      <c r="P142" s="11">
        <f t="shared" si="219"/>
        <v>0.41164130434782609</v>
      </c>
      <c r="Q142" s="11">
        <f t="shared" si="220"/>
        <v>2.4070532789855079</v>
      </c>
      <c r="R142" s="11">
        <f t="shared" si="221"/>
        <v>1.5580713043478256</v>
      </c>
      <c r="S142" s="11">
        <f t="shared" si="222"/>
        <v>5.5435674456521742</v>
      </c>
      <c r="T142" s="11">
        <f t="shared" si="223"/>
        <v>0.46930434782608688</v>
      </c>
      <c r="U142" s="11">
        <f t="shared" si="224"/>
        <v>1.7541123188405798</v>
      </c>
      <c r="V142" s="11">
        <f t="shared" si="225"/>
        <v>0.44813478260869566</v>
      </c>
      <c r="W142" s="11">
        <f t="shared" si="226"/>
        <v>0.94789771739130391</v>
      </c>
      <c r="X142" s="21"/>
      <c r="Y142" s="16">
        <f t="shared" si="236"/>
        <v>0.83994000000000002</v>
      </c>
      <c r="Z142" s="17">
        <f t="shared" si="227"/>
        <v>4.5337500000000004</v>
      </c>
      <c r="AA142" s="16">
        <f t="shared" si="228"/>
        <v>0.32516</v>
      </c>
      <c r="AB142" s="17">
        <f t="shared" si="229"/>
        <v>1.39392</v>
      </c>
      <c r="AC142" s="16">
        <f t="shared" si="230"/>
        <v>2.2456800000000001</v>
      </c>
      <c r="AD142" s="17">
        <f t="shared" si="231"/>
        <v>7.2973800000000004</v>
      </c>
      <c r="AE142" s="16">
        <f t="shared" si="232"/>
        <v>0.12446</v>
      </c>
      <c r="AF142" s="17">
        <f t="shared" si="233"/>
        <v>0.68550999999999995</v>
      </c>
      <c r="AG142" s="16">
        <f t="shared" si="234"/>
        <v>0.75136999999999998</v>
      </c>
      <c r="AH142" s="17">
        <f t="shared" si="235"/>
        <v>1.48146</v>
      </c>
      <c r="AI142" s="18">
        <f t="shared" si="161"/>
        <v>2.3701400000000001</v>
      </c>
      <c r="AJ142" s="18">
        <f t="shared" si="162"/>
        <v>7.9828900000000003</v>
      </c>
    </row>
    <row r="143" spans="1:36" x14ac:dyDescent="0.2">
      <c r="A143" s="21" t="s">
        <v>7</v>
      </c>
      <c r="B143" s="14">
        <v>2011</v>
      </c>
      <c r="C143" s="15">
        <v>3.9249086363636363</v>
      </c>
      <c r="D143" s="15">
        <v>26.426760000000005</v>
      </c>
      <c r="E143" s="15">
        <v>0.39869454545454541</v>
      </c>
      <c r="F143" s="15">
        <v>3.0110726086956516</v>
      </c>
      <c r="G143" s="15">
        <v>2.063585909090909</v>
      </c>
      <c r="H143" s="15">
        <v>6.597270434782609</v>
      </c>
      <c r="I143" s="15">
        <v>0.50663636363636366</v>
      </c>
      <c r="J143" s="15">
        <v>2.3141739130434784</v>
      </c>
      <c r="K143" s="15">
        <v>0.82595181818181806</v>
      </c>
      <c r="L143" s="15">
        <v>1.4287121739130431</v>
      </c>
      <c r="M143" s="14">
        <v>2011</v>
      </c>
      <c r="N143" s="11">
        <f t="shared" si="217"/>
        <v>3.9249086363636363</v>
      </c>
      <c r="O143" s="11">
        <f t="shared" si="218"/>
        <v>22.501851363636369</v>
      </c>
      <c r="P143" s="11">
        <f t="shared" si="219"/>
        <v>0.39869454545454541</v>
      </c>
      <c r="Q143" s="11">
        <f t="shared" si="220"/>
        <v>2.6123780632411062</v>
      </c>
      <c r="R143" s="11">
        <f t="shared" si="221"/>
        <v>2.063585909090909</v>
      </c>
      <c r="S143" s="11">
        <f t="shared" si="222"/>
        <v>4.5336845256917</v>
      </c>
      <c r="T143" s="11">
        <f t="shared" si="223"/>
        <v>0.50663636363636366</v>
      </c>
      <c r="U143" s="11">
        <f t="shared" si="224"/>
        <v>1.8075375494071149</v>
      </c>
      <c r="V143" s="11">
        <f t="shared" si="225"/>
        <v>0.82595181818181806</v>
      </c>
      <c r="W143" s="11">
        <f t="shared" si="226"/>
        <v>0.60276035573122499</v>
      </c>
      <c r="X143" s="21"/>
      <c r="Y143" s="16">
        <f t="shared" si="236"/>
        <v>0.83994000000000002</v>
      </c>
      <c r="Z143" s="17">
        <f t="shared" si="227"/>
        <v>4.5337500000000004</v>
      </c>
      <c r="AA143" s="16">
        <f t="shared" si="228"/>
        <v>0.32516</v>
      </c>
      <c r="AB143" s="17">
        <f t="shared" si="229"/>
        <v>1.39392</v>
      </c>
      <c r="AC143" s="16">
        <f t="shared" si="230"/>
        <v>2.2456800000000001</v>
      </c>
      <c r="AD143" s="17">
        <f t="shared" si="231"/>
        <v>7.2973800000000004</v>
      </c>
      <c r="AE143" s="16">
        <f t="shared" si="232"/>
        <v>0.12446</v>
      </c>
      <c r="AF143" s="17">
        <f t="shared" si="233"/>
        <v>0.68550999999999995</v>
      </c>
      <c r="AG143" s="16">
        <f t="shared" si="234"/>
        <v>0.75136999999999998</v>
      </c>
      <c r="AH143" s="17">
        <f t="shared" si="235"/>
        <v>1.48146</v>
      </c>
      <c r="AI143" s="18">
        <f t="shared" si="161"/>
        <v>2.3701400000000001</v>
      </c>
      <c r="AJ143" s="18">
        <f t="shared" si="162"/>
        <v>7.9828900000000003</v>
      </c>
    </row>
    <row r="144" spans="1:36" x14ac:dyDescent="0.2">
      <c r="A144" s="21" t="s">
        <v>7</v>
      </c>
      <c r="B144" s="14">
        <v>2012</v>
      </c>
      <c r="C144" s="15">
        <v>4.4017786956521743</v>
      </c>
      <c r="D144" s="15">
        <v>21.078612083333333</v>
      </c>
      <c r="E144" s="15">
        <v>0.51287652173913034</v>
      </c>
      <c r="F144" s="15">
        <v>2.9903516666666667</v>
      </c>
      <c r="G144" s="15">
        <v>2.0314630434782606</v>
      </c>
      <c r="H144" s="15">
        <v>5.3479345833333332</v>
      </c>
      <c r="I144" s="15">
        <v>0.52426086956521734</v>
      </c>
      <c r="J144" s="15">
        <v>1.6202916666666669</v>
      </c>
      <c r="K144" s="15">
        <v>0.85963565217391313</v>
      </c>
      <c r="L144" s="15">
        <v>1.2499016666666667</v>
      </c>
      <c r="M144" s="14">
        <v>2012</v>
      </c>
      <c r="N144" s="11">
        <f t="shared" si="217"/>
        <v>4.4017786956521743</v>
      </c>
      <c r="O144" s="11">
        <f t="shared" si="218"/>
        <v>16.676833387681157</v>
      </c>
      <c r="P144" s="11">
        <f t="shared" si="219"/>
        <v>0.51287652173913034</v>
      </c>
      <c r="Q144" s="11">
        <f t="shared" si="220"/>
        <v>2.4774751449275363</v>
      </c>
      <c r="R144" s="11">
        <f t="shared" si="221"/>
        <v>2.0314630434782606</v>
      </c>
      <c r="S144" s="11">
        <f t="shared" si="222"/>
        <v>3.3164715398550726</v>
      </c>
      <c r="T144" s="11">
        <f t="shared" si="223"/>
        <v>0.52426086956521734</v>
      </c>
      <c r="U144" s="11">
        <f t="shared" si="224"/>
        <v>1.0960307971014496</v>
      </c>
      <c r="V144" s="11">
        <f t="shared" si="225"/>
        <v>0.85963565217391313</v>
      </c>
      <c r="W144" s="11">
        <f t="shared" si="226"/>
        <v>0.39026601449275355</v>
      </c>
      <c r="X144" s="21"/>
      <c r="Y144" s="16">
        <f t="shared" si="236"/>
        <v>0.83994000000000002</v>
      </c>
      <c r="Z144" s="17">
        <f t="shared" si="227"/>
        <v>4.5337500000000004</v>
      </c>
      <c r="AA144" s="16">
        <f t="shared" si="228"/>
        <v>0.32516</v>
      </c>
      <c r="AB144" s="17">
        <f t="shared" si="229"/>
        <v>1.39392</v>
      </c>
      <c r="AC144" s="16">
        <f t="shared" si="230"/>
        <v>2.2456800000000001</v>
      </c>
      <c r="AD144" s="17">
        <f t="shared" si="231"/>
        <v>7.2973800000000004</v>
      </c>
      <c r="AE144" s="16">
        <f t="shared" si="232"/>
        <v>0.12446</v>
      </c>
      <c r="AF144" s="17">
        <f t="shared" si="233"/>
        <v>0.68550999999999995</v>
      </c>
      <c r="AG144" s="16">
        <f t="shared" si="234"/>
        <v>0.75136999999999998</v>
      </c>
      <c r="AH144" s="17">
        <f t="shared" si="235"/>
        <v>1.48146</v>
      </c>
      <c r="AI144" s="18">
        <f t="shared" si="161"/>
        <v>2.3701400000000001</v>
      </c>
      <c r="AJ144" s="18">
        <f t="shared" si="162"/>
        <v>7.9828900000000003</v>
      </c>
    </row>
    <row r="145" spans="1:36" x14ac:dyDescent="0.2">
      <c r="A145" s="21" t="s">
        <v>7</v>
      </c>
      <c r="B145" s="14">
        <v>2013</v>
      </c>
      <c r="C145" s="15">
        <v>3.566450909090908</v>
      </c>
      <c r="D145" s="15">
        <v>19.782905454545457</v>
      </c>
      <c r="E145" s="15">
        <v>0.53178545454545445</v>
      </c>
      <c r="F145" s="15">
        <v>2.913406818181818</v>
      </c>
      <c r="G145" s="15">
        <v>1.6560704545454548</v>
      </c>
      <c r="H145" s="15">
        <v>4.9315050000000005</v>
      </c>
      <c r="I145" s="15">
        <v>0.41431818181818175</v>
      </c>
      <c r="J145" s="15">
        <v>1.5249545454545455</v>
      </c>
      <c r="K145" s="15">
        <v>0.66936181818181817</v>
      </c>
      <c r="L145" s="15">
        <v>1.2489940909090906</v>
      </c>
      <c r="M145" s="14">
        <v>2013</v>
      </c>
      <c r="N145" s="11">
        <f t="shared" si="217"/>
        <v>3.566450909090908</v>
      </c>
      <c r="O145" s="11">
        <f t="shared" si="218"/>
        <v>16.21645454545455</v>
      </c>
      <c r="P145" s="11">
        <f t="shared" si="219"/>
        <v>0.53178545454545445</v>
      </c>
      <c r="Q145" s="11">
        <f t="shared" si="220"/>
        <v>2.3816213636363637</v>
      </c>
      <c r="R145" s="11">
        <f t="shared" si="221"/>
        <v>1.6560704545454548</v>
      </c>
      <c r="S145" s="11">
        <f t="shared" si="222"/>
        <v>3.2754345454545457</v>
      </c>
      <c r="T145" s="11">
        <f t="shared" si="223"/>
        <v>0.41431818181818175</v>
      </c>
      <c r="U145" s="11">
        <f t="shared" si="224"/>
        <v>1.1106363636363636</v>
      </c>
      <c r="V145" s="11">
        <f t="shared" si="225"/>
        <v>0.66936181818181817</v>
      </c>
      <c r="W145" s="11">
        <f t="shared" si="226"/>
        <v>0.57963227272727247</v>
      </c>
      <c r="X145" s="21"/>
      <c r="Y145" s="16">
        <f t="shared" si="236"/>
        <v>0.83994000000000002</v>
      </c>
      <c r="Z145" s="17">
        <f t="shared" si="227"/>
        <v>4.5337500000000004</v>
      </c>
      <c r="AA145" s="16">
        <f t="shared" si="228"/>
        <v>0.32516</v>
      </c>
      <c r="AB145" s="17">
        <f t="shared" si="229"/>
        <v>1.39392</v>
      </c>
      <c r="AC145" s="16">
        <f t="shared" si="230"/>
        <v>2.2456800000000001</v>
      </c>
      <c r="AD145" s="17">
        <f t="shared" si="231"/>
        <v>7.2973800000000004</v>
      </c>
      <c r="AE145" s="16">
        <f t="shared" si="232"/>
        <v>0.12446</v>
      </c>
      <c r="AF145" s="17">
        <f t="shared" si="233"/>
        <v>0.68550999999999995</v>
      </c>
      <c r="AG145" s="16">
        <f t="shared" si="234"/>
        <v>0.75136999999999998</v>
      </c>
      <c r="AH145" s="17">
        <f t="shared" si="235"/>
        <v>1.48146</v>
      </c>
      <c r="AI145" s="18">
        <f t="shared" si="161"/>
        <v>2.3701400000000001</v>
      </c>
      <c r="AJ145" s="18">
        <f t="shared" si="162"/>
        <v>7.9828900000000003</v>
      </c>
    </row>
    <row r="146" spans="1:36" x14ac:dyDescent="0.2">
      <c r="A146" s="21" t="s">
        <v>7</v>
      </c>
      <c r="B146" s="14">
        <v>2014</v>
      </c>
      <c r="C146" s="15">
        <v>4.0175714285714275</v>
      </c>
      <c r="D146" s="15">
        <v>18.034545909090909</v>
      </c>
      <c r="E146" s="15">
        <v>0.45237857142857124</v>
      </c>
      <c r="F146" s="15">
        <v>2.7000472727272733</v>
      </c>
      <c r="G146" s="15">
        <v>2.0136133333333333</v>
      </c>
      <c r="H146" s="15">
        <v>5.4235368181818178</v>
      </c>
      <c r="I146" s="15">
        <v>0.41233333333333327</v>
      </c>
      <c r="J146" s="15">
        <v>1.6449545454545456</v>
      </c>
      <c r="K146" s="15">
        <v>0.78695761904761896</v>
      </c>
      <c r="L146" s="15">
        <v>1.7365063636363642</v>
      </c>
      <c r="M146" s="14">
        <v>2014</v>
      </c>
      <c r="N146" s="11">
        <f t="shared" si="217"/>
        <v>4.0175714285714275</v>
      </c>
      <c r="O146" s="11">
        <f t="shared" si="218"/>
        <v>14.016974480519481</v>
      </c>
      <c r="P146" s="11">
        <f t="shared" si="219"/>
        <v>0.45237857142857124</v>
      </c>
      <c r="Q146" s="11">
        <f t="shared" si="220"/>
        <v>2.2476687012987022</v>
      </c>
      <c r="R146" s="11">
        <f t="shared" si="221"/>
        <v>2.0136133333333333</v>
      </c>
      <c r="S146" s="11">
        <f t="shared" si="222"/>
        <v>3.4099234848484845</v>
      </c>
      <c r="T146" s="11">
        <f t="shared" si="223"/>
        <v>0.41233333333333327</v>
      </c>
      <c r="U146" s="11">
        <f t="shared" si="224"/>
        <v>1.2326212121212123</v>
      </c>
      <c r="V146" s="11">
        <f t="shared" si="225"/>
        <v>0.78695761904761896</v>
      </c>
      <c r="W146" s="11">
        <f t="shared" si="226"/>
        <v>0.94954874458874527</v>
      </c>
      <c r="X146" s="21"/>
      <c r="Y146" s="16">
        <f t="shared" si="236"/>
        <v>0.83994000000000002</v>
      </c>
      <c r="Z146" s="17">
        <f t="shared" si="227"/>
        <v>4.5337500000000004</v>
      </c>
      <c r="AA146" s="16">
        <f t="shared" si="228"/>
        <v>0.32516</v>
      </c>
      <c r="AB146" s="17">
        <f t="shared" si="229"/>
        <v>1.39392</v>
      </c>
      <c r="AC146" s="16">
        <f t="shared" si="230"/>
        <v>2.2456800000000001</v>
      </c>
      <c r="AD146" s="17">
        <f t="shared" si="231"/>
        <v>7.2973800000000004</v>
      </c>
      <c r="AE146" s="16">
        <f t="shared" si="232"/>
        <v>0.12446</v>
      </c>
      <c r="AF146" s="17">
        <f t="shared" si="233"/>
        <v>0.68550999999999995</v>
      </c>
      <c r="AG146" s="16">
        <f t="shared" si="234"/>
        <v>0.75136999999999998</v>
      </c>
      <c r="AH146" s="17">
        <f t="shared" si="235"/>
        <v>1.48146</v>
      </c>
      <c r="AI146" s="18">
        <f t="shared" si="161"/>
        <v>2.3701400000000001</v>
      </c>
      <c r="AJ146" s="18">
        <f t="shared" si="162"/>
        <v>7.9828900000000003</v>
      </c>
    </row>
    <row r="147" spans="1:36" x14ac:dyDescent="0.2">
      <c r="A147" s="21" t="s">
        <v>7</v>
      </c>
      <c r="B147" s="14">
        <v>2015</v>
      </c>
      <c r="C147" s="15">
        <v>2.9793242857142856</v>
      </c>
      <c r="D147" s="15">
        <v>19.087647727272724</v>
      </c>
      <c r="E147" s="15">
        <v>0.48004571428571424</v>
      </c>
      <c r="F147" s="15">
        <v>3.5576395454545451</v>
      </c>
      <c r="G147" s="15">
        <v>2.1456514285714285</v>
      </c>
      <c r="H147" s="15">
        <v>5.592838636363636</v>
      </c>
      <c r="I147" s="15">
        <v>0.35082857142857143</v>
      </c>
      <c r="J147" s="15">
        <v>1.6121181818181818</v>
      </c>
      <c r="K147" s="15">
        <v>0.78357952380952378</v>
      </c>
      <c r="L147" s="15">
        <v>1.1761877272727272</v>
      </c>
      <c r="M147" s="14">
        <v>2015</v>
      </c>
      <c r="N147" s="11">
        <f t="shared" si="217"/>
        <v>2.9793242857142856</v>
      </c>
      <c r="O147" s="11">
        <f t="shared" si="218"/>
        <v>16.10832344155844</v>
      </c>
      <c r="P147" s="11">
        <f t="shared" si="219"/>
        <v>0.48004571428571424</v>
      </c>
      <c r="Q147" s="11">
        <f t="shared" si="220"/>
        <v>3.0775938311688309</v>
      </c>
      <c r="R147" s="11">
        <f t="shared" si="221"/>
        <v>2.1456514285714285</v>
      </c>
      <c r="S147" s="11">
        <f t="shared" si="222"/>
        <v>3.4471872077922074</v>
      </c>
      <c r="T147" s="11">
        <f t="shared" si="223"/>
        <v>0.35082857142857143</v>
      </c>
      <c r="U147" s="11">
        <f t="shared" si="224"/>
        <v>1.2612896103896103</v>
      </c>
      <c r="V147" s="11">
        <f t="shared" si="225"/>
        <v>0.78357952380952378</v>
      </c>
      <c r="W147" s="11">
        <f t="shared" si="226"/>
        <v>0.39260820346320346</v>
      </c>
      <c r="X147" s="21"/>
      <c r="Y147" s="16">
        <f t="shared" si="236"/>
        <v>0.83994000000000002</v>
      </c>
      <c r="Z147" s="17">
        <f t="shared" si="227"/>
        <v>4.5337500000000004</v>
      </c>
      <c r="AA147" s="16">
        <f t="shared" si="228"/>
        <v>0.32516</v>
      </c>
      <c r="AB147" s="17">
        <f t="shared" si="229"/>
        <v>1.39392</v>
      </c>
      <c r="AC147" s="16">
        <f t="shared" si="230"/>
        <v>2.2456800000000001</v>
      </c>
      <c r="AD147" s="17">
        <f t="shared" si="231"/>
        <v>7.2973800000000004</v>
      </c>
      <c r="AE147" s="16">
        <f t="shared" si="232"/>
        <v>0.12446</v>
      </c>
      <c r="AF147" s="17">
        <f t="shared" si="233"/>
        <v>0.68550999999999995</v>
      </c>
      <c r="AG147" s="16">
        <f t="shared" si="234"/>
        <v>0.75136999999999998</v>
      </c>
      <c r="AH147" s="17">
        <f t="shared" si="235"/>
        <v>1.48146</v>
      </c>
      <c r="AI147" s="18">
        <f t="shared" si="161"/>
        <v>2.3701400000000001</v>
      </c>
      <c r="AJ147" s="18">
        <f t="shared" si="162"/>
        <v>7.9828900000000003</v>
      </c>
    </row>
    <row r="148" spans="1:36" x14ac:dyDescent="0.2">
      <c r="A148" s="21" t="s">
        <v>7</v>
      </c>
      <c r="B148" s="14">
        <v>2016</v>
      </c>
      <c r="C148" s="15">
        <v>2.8047736363636369</v>
      </c>
      <c r="D148" s="15">
        <v>12.713234782608696</v>
      </c>
      <c r="E148" s="15">
        <v>0.68602363636363628</v>
      </c>
      <c r="F148" s="15">
        <v>3.7279269565217392</v>
      </c>
      <c r="G148" s="15">
        <v>1.3279031818181817</v>
      </c>
      <c r="H148" s="15">
        <v>4.2231295652173921</v>
      </c>
      <c r="I148" s="15">
        <v>0.20468636363636358</v>
      </c>
      <c r="J148" s="15">
        <v>1.3392434782608695</v>
      </c>
      <c r="K148" s="15">
        <v>0.73857909090909102</v>
      </c>
      <c r="L148" s="15">
        <v>1.1608113043478261</v>
      </c>
      <c r="M148" s="14">
        <v>2016</v>
      </c>
      <c r="N148" s="11">
        <f t="shared" si="217"/>
        <v>2.8047736363636369</v>
      </c>
      <c r="O148" s="11">
        <f t="shared" si="218"/>
        <v>9.9084611462450596</v>
      </c>
      <c r="P148" s="11">
        <f t="shared" si="219"/>
        <v>0.68602363636363628</v>
      </c>
      <c r="Q148" s="11">
        <f t="shared" si="220"/>
        <v>3.0419033201581032</v>
      </c>
      <c r="R148" s="11">
        <f t="shared" si="221"/>
        <v>1.3279031818181817</v>
      </c>
      <c r="S148" s="11">
        <f t="shared" si="222"/>
        <v>2.8952263833992102</v>
      </c>
      <c r="T148" s="11">
        <f t="shared" si="223"/>
        <v>0.20468636363636358</v>
      </c>
      <c r="U148" s="11">
        <f t="shared" si="224"/>
        <v>1.1345571146245059</v>
      </c>
      <c r="V148" s="11">
        <f t="shared" si="225"/>
        <v>0.73857909090909102</v>
      </c>
      <c r="W148" s="11">
        <f t="shared" si="226"/>
        <v>0.42223221343873507</v>
      </c>
      <c r="X148" s="21"/>
      <c r="Y148" s="16">
        <f t="shared" si="236"/>
        <v>0.83994000000000002</v>
      </c>
      <c r="Z148" s="16">
        <f t="shared" si="227"/>
        <v>4.5337500000000004</v>
      </c>
      <c r="AA148" s="16">
        <f t="shared" si="228"/>
        <v>0.32516</v>
      </c>
      <c r="AB148" s="16">
        <f t="shared" si="229"/>
        <v>1.39392</v>
      </c>
      <c r="AC148" s="16">
        <f t="shared" si="230"/>
        <v>2.2456800000000001</v>
      </c>
      <c r="AD148" s="16">
        <f t="shared" si="231"/>
        <v>7.2973800000000004</v>
      </c>
      <c r="AE148" s="16">
        <f t="shared" si="232"/>
        <v>0.12446</v>
      </c>
      <c r="AF148" s="16">
        <f t="shared" si="233"/>
        <v>0.68550999999999995</v>
      </c>
      <c r="AG148" s="16">
        <f t="shared" si="234"/>
        <v>0.75136999999999998</v>
      </c>
      <c r="AH148" s="16">
        <f t="shared" si="235"/>
        <v>1.48146</v>
      </c>
      <c r="AI148" s="18">
        <f t="shared" ref="AI148" si="237">AC148+AE148</f>
        <v>2.3701400000000001</v>
      </c>
      <c r="AJ148" s="18">
        <f t="shared" ref="AJ148" si="238">AD148+AF148</f>
        <v>7.9828900000000003</v>
      </c>
    </row>
    <row r="149" spans="1:36" x14ac:dyDescent="0.2">
      <c r="A149" s="21" t="s">
        <v>7</v>
      </c>
      <c r="B149" s="14">
        <v>2017</v>
      </c>
      <c r="C149" s="15">
        <v>3.0473095652173923</v>
      </c>
      <c r="D149" s="15">
        <v>10.56506708333333</v>
      </c>
      <c r="E149" s="15">
        <v>0.61402739130434791</v>
      </c>
      <c r="F149" s="15">
        <v>3.5221920833333331</v>
      </c>
      <c r="G149" s="15">
        <v>2.4057408695652174</v>
      </c>
      <c r="H149" s="15">
        <v>4.6255316666666664</v>
      </c>
      <c r="I149" s="15">
        <v>0.55821739130434789</v>
      </c>
      <c r="J149" s="15">
        <v>1.2529833333333333</v>
      </c>
      <c r="K149" s="15">
        <v>0.72490043478260879</v>
      </c>
      <c r="L149" s="15">
        <v>1.2337312499999997</v>
      </c>
      <c r="M149" s="14">
        <v>2017</v>
      </c>
      <c r="N149" s="11">
        <f t="shared" si="217"/>
        <v>3.0473095652173923</v>
      </c>
      <c r="O149" s="11">
        <f t="shared" si="218"/>
        <v>7.5177575181159382</v>
      </c>
      <c r="P149" s="11">
        <f t="shared" si="219"/>
        <v>0.61402739130434791</v>
      </c>
      <c r="Q149" s="11">
        <f t="shared" si="220"/>
        <v>2.9081646920289854</v>
      </c>
      <c r="R149" s="11">
        <f t="shared" si="221"/>
        <v>2.4057408695652174</v>
      </c>
      <c r="S149" s="11">
        <f t="shared" si="222"/>
        <v>2.219790797101449</v>
      </c>
      <c r="T149" s="11">
        <f t="shared" si="223"/>
        <v>0.55821739130434789</v>
      </c>
      <c r="U149" s="11">
        <f t="shared" si="224"/>
        <v>0.69476594202898545</v>
      </c>
      <c r="V149" s="11">
        <f t="shared" si="225"/>
        <v>0.72490043478260879</v>
      </c>
      <c r="W149" s="11">
        <f t="shared" si="226"/>
        <v>0.50883081521739093</v>
      </c>
      <c r="X149" s="21"/>
      <c r="Y149" s="16">
        <f t="shared" si="236"/>
        <v>0.83994000000000002</v>
      </c>
      <c r="Z149" s="16">
        <f t="shared" si="227"/>
        <v>4.5337500000000004</v>
      </c>
      <c r="AA149" s="16">
        <f t="shared" si="228"/>
        <v>0.32516</v>
      </c>
      <c r="AB149" s="16">
        <f t="shared" si="229"/>
        <v>1.39392</v>
      </c>
      <c r="AC149" s="16">
        <f t="shared" si="230"/>
        <v>2.2456800000000001</v>
      </c>
      <c r="AD149" s="16">
        <f t="shared" si="231"/>
        <v>7.2973800000000004</v>
      </c>
      <c r="AE149" s="16">
        <f t="shared" si="232"/>
        <v>0.12446</v>
      </c>
      <c r="AF149" s="16">
        <f t="shared" si="233"/>
        <v>0.68550999999999995</v>
      </c>
      <c r="AG149" s="16">
        <f t="shared" si="234"/>
        <v>0.75136999999999998</v>
      </c>
      <c r="AH149" s="16">
        <f t="shared" si="235"/>
        <v>1.48146</v>
      </c>
      <c r="AI149" s="18">
        <f t="shared" ref="AI149:AI157" si="239">AC149+AE149</f>
        <v>2.3701400000000001</v>
      </c>
      <c r="AJ149" s="18">
        <f t="shared" ref="AJ149:AJ157" si="240">AD149+AF149</f>
        <v>7.9828900000000003</v>
      </c>
    </row>
    <row r="150" spans="1:36" x14ac:dyDescent="0.2">
      <c r="A150" s="21" t="s">
        <v>7</v>
      </c>
      <c r="B150" s="14">
        <v>2018</v>
      </c>
      <c r="C150" s="15">
        <v>2.8919965217391308</v>
      </c>
      <c r="D150" s="15">
        <v>11.566438750000001</v>
      </c>
      <c r="E150" s="15">
        <v>0.63871782608695649</v>
      </c>
      <c r="F150" s="15">
        <v>5.0153712500000003</v>
      </c>
      <c r="G150" s="15">
        <v>1.5494852173913041</v>
      </c>
      <c r="H150" s="15">
        <v>5.4447633333333334</v>
      </c>
      <c r="I150" s="15">
        <v>0.42860869565217385</v>
      </c>
      <c r="J150" s="15">
        <v>1.9072416666666665</v>
      </c>
      <c r="K150" s="15">
        <v>0.73522739130434778</v>
      </c>
      <c r="L150" s="15">
        <v>1.1105379166666667</v>
      </c>
      <c r="M150" s="14">
        <v>2018</v>
      </c>
      <c r="N150" s="22">
        <f t="shared" si="217"/>
        <v>2.8919965217391308</v>
      </c>
      <c r="O150" s="22">
        <f t="shared" si="218"/>
        <v>8.6744422282608706</v>
      </c>
      <c r="P150" s="22">
        <f t="shared" si="219"/>
        <v>0.63871782608695649</v>
      </c>
      <c r="Q150" s="22">
        <f t="shared" si="220"/>
        <v>4.3766534239130435</v>
      </c>
      <c r="R150" s="22">
        <f t="shared" si="221"/>
        <v>1.5494852173913041</v>
      </c>
      <c r="S150" s="22">
        <f t="shared" si="222"/>
        <v>3.8952781159420296</v>
      </c>
      <c r="T150" s="22">
        <f t="shared" si="223"/>
        <v>0.42860869565217385</v>
      </c>
      <c r="U150" s="22">
        <f t="shared" si="224"/>
        <v>1.4786329710144925</v>
      </c>
      <c r="V150" s="22">
        <f t="shared" si="225"/>
        <v>0.73522739130434778</v>
      </c>
      <c r="W150" s="22">
        <f t="shared" si="226"/>
        <v>0.3753105253623189</v>
      </c>
      <c r="X150" s="21"/>
      <c r="Y150" s="16">
        <f t="shared" si="236"/>
        <v>0.83994000000000002</v>
      </c>
      <c r="Z150" s="16">
        <f t="shared" si="227"/>
        <v>4.5337500000000004</v>
      </c>
      <c r="AA150" s="16">
        <f t="shared" si="228"/>
        <v>0.32516</v>
      </c>
      <c r="AB150" s="16">
        <f t="shared" si="229"/>
        <v>1.39392</v>
      </c>
      <c r="AC150" s="16">
        <f t="shared" si="230"/>
        <v>2.2456800000000001</v>
      </c>
      <c r="AD150" s="16">
        <f t="shared" si="231"/>
        <v>7.2973800000000004</v>
      </c>
      <c r="AE150" s="16">
        <f t="shared" si="232"/>
        <v>0.12446</v>
      </c>
      <c r="AF150" s="16">
        <f t="shared" si="233"/>
        <v>0.68550999999999995</v>
      </c>
      <c r="AG150" s="16">
        <f t="shared" si="234"/>
        <v>0.75136999999999998</v>
      </c>
      <c r="AH150" s="16">
        <f t="shared" si="235"/>
        <v>1.48146</v>
      </c>
      <c r="AI150" s="18">
        <f t="shared" si="239"/>
        <v>2.3701400000000001</v>
      </c>
      <c r="AJ150" s="18">
        <f t="shared" si="240"/>
        <v>7.9828900000000003</v>
      </c>
    </row>
    <row r="151" spans="1:36" x14ac:dyDescent="0.2">
      <c r="A151" s="21" t="s">
        <v>7</v>
      </c>
      <c r="B151" s="14">
        <v>2019</v>
      </c>
      <c r="C151" s="15">
        <v>2.7833747619047617</v>
      </c>
      <c r="D151" s="15">
        <v>11.513008571428569</v>
      </c>
      <c r="E151" s="15">
        <v>0.49369571428571435</v>
      </c>
      <c r="F151" s="15">
        <v>3.8085547619047615</v>
      </c>
      <c r="G151" s="15">
        <v>1.8790338095238095</v>
      </c>
      <c r="H151" s="15">
        <v>5.2917423809523809</v>
      </c>
      <c r="I151" s="15">
        <v>0.47889047619047626</v>
      </c>
      <c r="J151" s="15">
        <v>1.7686761904761905</v>
      </c>
      <c r="K151" s="15">
        <v>0.64083428571428569</v>
      </c>
      <c r="L151" s="15">
        <v>1.0800390476190476</v>
      </c>
      <c r="M151" s="14">
        <v>2019</v>
      </c>
      <c r="N151" s="22">
        <f t="shared" ref="N151:N156" si="241">C151</f>
        <v>2.7833747619047617</v>
      </c>
      <c r="O151" s="22">
        <f t="shared" ref="O151:O156" si="242">ABS(D151-C151)</f>
        <v>8.7296338095238077</v>
      </c>
      <c r="P151" s="22">
        <f t="shared" ref="P151:P156" si="243">E151</f>
        <v>0.49369571428571435</v>
      </c>
      <c r="Q151" s="22">
        <f t="shared" ref="Q151:Q156" si="244">ABS(F151-E151)</f>
        <v>3.3148590476190471</v>
      </c>
      <c r="R151" s="22">
        <f t="shared" ref="R151:R156" si="245">G151</f>
        <v>1.8790338095238095</v>
      </c>
      <c r="S151" s="22">
        <f t="shared" ref="S151:S156" si="246">ABS(H151-G151)</f>
        <v>3.4127085714285714</v>
      </c>
      <c r="T151" s="22">
        <f t="shared" ref="T151:T156" si="247">I151</f>
        <v>0.47889047619047626</v>
      </c>
      <c r="U151" s="22">
        <f t="shared" ref="U151:U156" si="248">ABS(J151-I151)</f>
        <v>1.2897857142857143</v>
      </c>
      <c r="V151" s="22">
        <f t="shared" ref="V151:V156" si="249">K151</f>
        <v>0.64083428571428569</v>
      </c>
      <c r="W151" s="22">
        <f t="shared" ref="W151:W156" si="250">ABS(L151-K151)</f>
        <v>0.43920476190476188</v>
      </c>
      <c r="X151" s="21"/>
      <c r="Y151" s="16">
        <f t="shared" si="236"/>
        <v>0.83994000000000002</v>
      </c>
      <c r="Z151" s="16">
        <f t="shared" si="227"/>
        <v>4.5337500000000004</v>
      </c>
      <c r="AA151" s="16">
        <f t="shared" si="228"/>
        <v>0.32516</v>
      </c>
      <c r="AB151" s="16">
        <f t="shared" si="229"/>
        <v>1.39392</v>
      </c>
      <c r="AC151" s="16">
        <f t="shared" si="230"/>
        <v>2.2456800000000001</v>
      </c>
      <c r="AD151" s="16">
        <f t="shared" si="231"/>
        <v>7.2973800000000004</v>
      </c>
      <c r="AE151" s="16">
        <f t="shared" si="232"/>
        <v>0.12446</v>
      </c>
      <c r="AF151" s="16">
        <f t="shared" si="233"/>
        <v>0.68550999999999995</v>
      </c>
      <c r="AG151" s="16">
        <f t="shared" si="234"/>
        <v>0.75136999999999998</v>
      </c>
      <c r="AH151" s="16">
        <f t="shared" si="235"/>
        <v>1.48146</v>
      </c>
      <c r="AI151" s="18">
        <f t="shared" ref="AI151:AI156" si="251">AC151+AE151</f>
        <v>2.3701400000000001</v>
      </c>
      <c r="AJ151" s="18">
        <f t="shared" ref="AJ151:AJ156" si="252">AD151+AF151</f>
        <v>7.9828900000000003</v>
      </c>
    </row>
    <row r="152" spans="1:36" x14ac:dyDescent="0.2">
      <c r="A152" s="21" t="s">
        <v>7</v>
      </c>
      <c r="B152" s="14">
        <v>2020</v>
      </c>
      <c r="C152" s="15"/>
      <c r="D152" s="15"/>
      <c r="E152" s="15"/>
      <c r="F152" s="15"/>
      <c r="G152" s="15"/>
      <c r="H152" s="15"/>
      <c r="I152" s="15"/>
      <c r="J152" s="15"/>
      <c r="K152" s="15"/>
      <c r="L152" s="15"/>
      <c r="M152" s="14">
        <v>2020</v>
      </c>
      <c r="N152" s="22">
        <f t="shared" si="241"/>
        <v>0</v>
      </c>
      <c r="O152" s="22">
        <f t="shared" si="242"/>
        <v>0</v>
      </c>
      <c r="P152" s="22">
        <f t="shared" si="243"/>
        <v>0</v>
      </c>
      <c r="Q152" s="22">
        <f t="shared" si="244"/>
        <v>0</v>
      </c>
      <c r="R152" s="22">
        <f t="shared" si="245"/>
        <v>0</v>
      </c>
      <c r="S152" s="22">
        <f t="shared" si="246"/>
        <v>0</v>
      </c>
      <c r="T152" s="22">
        <f t="shared" si="247"/>
        <v>0</v>
      </c>
      <c r="U152" s="22">
        <f t="shared" si="248"/>
        <v>0</v>
      </c>
      <c r="V152" s="22">
        <f t="shared" si="249"/>
        <v>0</v>
      </c>
      <c r="W152" s="22">
        <f t="shared" si="250"/>
        <v>0</v>
      </c>
      <c r="X152" s="21"/>
      <c r="Y152" s="16">
        <f t="shared" si="236"/>
        <v>0.83994000000000002</v>
      </c>
      <c r="Z152" s="16">
        <f t="shared" si="227"/>
        <v>4.5337500000000004</v>
      </c>
      <c r="AA152" s="16">
        <f t="shared" si="228"/>
        <v>0.32516</v>
      </c>
      <c r="AB152" s="16">
        <f t="shared" si="229"/>
        <v>1.39392</v>
      </c>
      <c r="AC152" s="16">
        <f t="shared" si="230"/>
        <v>2.2456800000000001</v>
      </c>
      <c r="AD152" s="16">
        <f t="shared" si="231"/>
        <v>7.2973800000000004</v>
      </c>
      <c r="AE152" s="16">
        <f t="shared" si="232"/>
        <v>0.12446</v>
      </c>
      <c r="AF152" s="16">
        <f t="shared" si="233"/>
        <v>0.68550999999999995</v>
      </c>
      <c r="AG152" s="16">
        <f t="shared" si="234"/>
        <v>0.75136999999999998</v>
      </c>
      <c r="AH152" s="16">
        <f t="shared" si="235"/>
        <v>1.48146</v>
      </c>
      <c r="AI152" s="18">
        <f t="shared" si="251"/>
        <v>2.3701400000000001</v>
      </c>
      <c r="AJ152" s="18">
        <f t="shared" si="252"/>
        <v>7.9828900000000003</v>
      </c>
    </row>
    <row r="153" spans="1:36" x14ac:dyDescent="0.2">
      <c r="A153" s="21" t="s">
        <v>7</v>
      </c>
      <c r="B153" s="14">
        <v>2021</v>
      </c>
      <c r="C153" s="15"/>
      <c r="D153" s="15"/>
      <c r="E153" s="15"/>
      <c r="F153" s="15"/>
      <c r="G153" s="15"/>
      <c r="H153" s="15"/>
      <c r="I153" s="15"/>
      <c r="J153" s="15"/>
      <c r="K153" s="15"/>
      <c r="L153" s="15"/>
      <c r="M153" s="14">
        <v>2021</v>
      </c>
      <c r="N153" s="22">
        <f t="shared" si="241"/>
        <v>0</v>
      </c>
      <c r="O153" s="22">
        <f t="shared" si="242"/>
        <v>0</v>
      </c>
      <c r="P153" s="22">
        <f t="shared" si="243"/>
        <v>0</v>
      </c>
      <c r="Q153" s="22">
        <f t="shared" si="244"/>
        <v>0</v>
      </c>
      <c r="R153" s="22">
        <f t="shared" si="245"/>
        <v>0</v>
      </c>
      <c r="S153" s="22">
        <f t="shared" si="246"/>
        <v>0</v>
      </c>
      <c r="T153" s="22">
        <f t="shared" si="247"/>
        <v>0</v>
      </c>
      <c r="U153" s="22">
        <f t="shared" si="248"/>
        <v>0</v>
      </c>
      <c r="V153" s="22">
        <f t="shared" si="249"/>
        <v>0</v>
      </c>
      <c r="W153" s="22">
        <f t="shared" si="250"/>
        <v>0</v>
      </c>
      <c r="X153" s="21"/>
      <c r="Y153" s="16">
        <f t="shared" si="236"/>
        <v>0.83994000000000002</v>
      </c>
      <c r="Z153" s="16">
        <f t="shared" si="227"/>
        <v>4.5337500000000004</v>
      </c>
      <c r="AA153" s="16">
        <f t="shared" si="228"/>
        <v>0.32516</v>
      </c>
      <c r="AB153" s="16">
        <f t="shared" si="229"/>
        <v>1.39392</v>
      </c>
      <c r="AC153" s="16">
        <f t="shared" si="230"/>
        <v>2.2456800000000001</v>
      </c>
      <c r="AD153" s="16">
        <f t="shared" si="231"/>
        <v>7.2973800000000004</v>
      </c>
      <c r="AE153" s="16">
        <f t="shared" si="232"/>
        <v>0.12446</v>
      </c>
      <c r="AF153" s="16">
        <f t="shared" si="233"/>
        <v>0.68550999999999995</v>
      </c>
      <c r="AG153" s="16">
        <f t="shared" si="234"/>
        <v>0.75136999999999998</v>
      </c>
      <c r="AH153" s="16">
        <f t="shared" si="235"/>
        <v>1.48146</v>
      </c>
      <c r="AI153" s="18">
        <f t="shared" si="251"/>
        <v>2.3701400000000001</v>
      </c>
      <c r="AJ153" s="18">
        <f t="shared" si="252"/>
        <v>7.9828900000000003</v>
      </c>
    </row>
    <row r="154" spans="1:36" x14ac:dyDescent="0.2">
      <c r="A154" s="21" t="s">
        <v>7</v>
      </c>
      <c r="B154" s="14">
        <v>2022</v>
      </c>
      <c r="C154" s="15"/>
      <c r="D154" s="15"/>
      <c r="E154" s="15"/>
      <c r="F154" s="15"/>
      <c r="G154" s="15"/>
      <c r="H154" s="15"/>
      <c r="I154" s="15"/>
      <c r="J154" s="15"/>
      <c r="K154" s="15"/>
      <c r="L154" s="15"/>
      <c r="M154" s="14">
        <v>2022</v>
      </c>
      <c r="N154" s="22">
        <f t="shared" si="241"/>
        <v>0</v>
      </c>
      <c r="O154" s="22">
        <f t="shared" si="242"/>
        <v>0</v>
      </c>
      <c r="P154" s="22">
        <f t="shared" si="243"/>
        <v>0</v>
      </c>
      <c r="Q154" s="22">
        <f t="shared" si="244"/>
        <v>0</v>
      </c>
      <c r="R154" s="22">
        <f t="shared" si="245"/>
        <v>0</v>
      </c>
      <c r="S154" s="22">
        <f t="shared" si="246"/>
        <v>0</v>
      </c>
      <c r="T154" s="22">
        <f t="shared" si="247"/>
        <v>0</v>
      </c>
      <c r="U154" s="22">
        <f t="shared" si="248"/>
        <v>0</v>
      </c>
      <c r="V154" s="22">
        <f t="shared" si="249"/>
        <v>0</v>
      </c>
      <c r="W154" s="22">
        <f t="shared" si="250"/>
        <v>0</v>
      </c>
      <c r="X154" s="21"/>
      <c r="Y154" s="16">
        <f t="shared" si="236"/>
        <v>0.83994000000000002</v>
      </c>
      <c r="Z154" s="16">
        <f t="shared" si="227"/>
        <v>4.5337500000000004</v>
      </c>
      <c r="AA154" s="16">
        <f t="shared" si="228"/>
        <v>0.32516</v>
      </c>
      <c r="AB154" s="16">
        <f t="shared" si="229"/>
        <v>1.39392</v>
      </c>
      <c r="AC154" s="16">
        <f t="shared" si="230"/>
        <v>2.2456800000000001</v>
      </c>
      <c r="AD154" s="16">
        <f t="shared" si="231"/>
        <v>7.2973800000000004</v>
      </c>
      <c r="AE154" s="16">
        <f t="shared" si="232"/>
        <v>0.12446</v>
      </c>
      <c r="AF154" s="16">
        <f t="shared" si="233"/>
        <v>0.68550999999999995</v>
      </c>
      <c r="AG154" s="16">
        <f t="shared" si="234"/>
        <v>0.75136999999999998</v>
      </c>
      <c r="AH154" s="16">
        <f t="shared" si="235"/>
        <v>1.48146</v>
      </c>
      <c r="AI154" s="18">
        <f t="shared" si="251"/>
        <v>2.3701400000000001</v>
      </c>
      <c r="AJ154" s="18">
        <f t="shared" si="252"/>
        <v>7.9828900000000003</v>
      </c>
    </row>
    <row r="155" spans="1:36" x14ac:dyDescent="0.2">
      <c r="A155" s="21" t="s">
        <v>7</v>
      </c>
      <c r="B155" s="14">
        <v>2023</v>
      </c>
      <c r="C155" s="15"/>
      <c r="D155" s="15"/>
      <c r="E155" s="15"/>
      <c r="F155" s="15"/>
      <c r="G155" s="15"/>
      <c r="H155" s="15"/>
      <c r="I155" s="15"/>
      <c r="J155" s="15"/>
      <c r="K155" s="15"/>
      <c r="L155" s="15"/>
      <c r="M155" s="14">
        <v>2023</v>
      </c>
      <c r="N155" s="22">
        <f t="shared" si="241"/>
        <v>0</v>
      </c>
      <c r="O155" s="22">
        <f t="shared" si="242"/>
        <v>0</v>
      </c>
      <c r="P155" s="22">
        <f t="shared" si="243"/>
        <v>0</v>
      </c>
      <c r="Q155" s="22">
        <f t="shared" si="244"/>
        <v>0</v>
      </c>
      <c r="R155" s="22">
        <f t="shared" si="245"/>
        <v>0</v>
      </c>
      <c r="S155" s="22">
        <f t="shared" si="246"/>
        <v>0</v>
      </c>
      <c r="T155" s="22">
        <f t="shared" si="247"/>
        <v>0</v>
      </c>
      <c r="U155" s="22">
        <f t="shared" si="248"/>
        <v>0</v>
      </c>
      <c r="V155" s="22">
        <f t="shared" si="249"/>
        <v>0</v>
      </c>
      <c r="W155" s="22">
        <f t="shared" si="250"/>
        <v>0</v>
      </c>
      <c r="X155" s="21"/>
      <c r="Y155" s="16">
        <f t="shared" si="236"/>
        <v>0.83994000000000002</v>
      </c>
      <c r="Z155" s="16">
        <f t="shared" si="227"/>
        <v>4.5337500000000004</v>
      </c>
      <c r="AA155" s="16">
        <f t="shared" si="228"/>
        <v>0.32516</v>
      </c>
      <c r="AB155" s="16">
        <f t="shared" si="229"/>
        <v>1.39392</v>
      </c>
      <c r="AC155" s="16">
        <f t="shared" si="230"/>
        <v>2.2456800000000001</v>
      </c>
      <c r="AD155" s="16">
        <f t="shared" si="231"/>
        <v>7.2973800000000004</v>
      </c>
      <c r="AE155" s="16">
        <f t="shared" si="232"/>
        <v>0.12446</v>
      </c>
      <c r="AF155" s="16">
        <f t="shared" si="233"/>
        <v>0.68550999999999995</v>
      </c>
      <c r="AG155" s="16">
        <f t="shared" si="234"/>
        <v>0.75136999999999998</v>
      </c>
      <c r="AH155" s="16">
        <f t="shared" si="235"/>
        <v>1.48146</v>
      </c>
      <c r="AI155" s="18">
        <f t="shared" si="251"/>
        <v>2.3701400000000001</v>
      </c>
      <c r="AJ155" s="18">
        <f t="shared" si="252"/>
        <v>7.9828900000000003</v>
      </c>
    </row>
    <row r="156" spans="1:36" x14ac:dyDescent="0.2">
      <c r="A156" s="21" t="s">
        <v>7</v>
      </c>
      <c r="B156" s="14">
        <v>2024</v>
      </c>
      <c r="C156" s="15"/>
      <c r="D156" s="15"/>
      <c r="E156" s="15"/>
      <c r="F156" s="15"/>
      <c r="G156" s="15"/>
      <c r="H156" s="15"/>
      <c r="I156" s="15"/>
      <c r="J156" s="15"/>
      <c r="K156" s="15"/>
      <c r="L156" s="15"/>
      <c r="M156" s="14">
        <v>2024</v>
      </c>
      <c r="N156" s="22">
        <f t="shared" si="241"/>
        <v>0</v>
      </c>
      <c r="O156" s="22">
        <f t="shared" si="242"/>
        <v>0</v>
      </c>
      <c r="P156" s="22">
        <f t="shared" si="243"/>
        <v>0</v>
      </c>
      <c r="Q156" s="22">
        <f t="shared" si="244"/>
        <v>0</v>
      </c>
      <c r="R156" s="22">
        <f t="shared" si="245"/>
        <v>0</v>
      </c>
      <c r="S156" s="22">
        <f t="shared" si="246"/>
        <v>0</v>
      </c>
      <c r="T156" s="22">
        <f t="shared" si="247"/>
        <v>0</v>
      </c>
      <c r="U156" s="22">
        <f t="shared" si="248"/>
        <v>0</v>
      </c>
      <c r="V156" s="22">
        <f t="shared" si="249"/>
        <v>0</v>
      </c>
      <c r="W156" s="22">
        <f t="shared" si="250"/>
        <v>0</v>
      </c>
      <c r="X156" s="21"/>
      <c r="Y156" s="16">
        <f t="shared" si="236"/>
        <v>0.83994000000000002</v>
      </c>
      <c r="Z156" s="16">
        <f t="shared" si="227"/>
        <v>4.5337500000000004</v>
      </c>
      <c r="AA156" s="16">
        <f t="shared" si="228"/>
        <v>0.32516</v>
      </c>
      <c r="AB156" s="16">
        <f t="shared" si="229"/>
        <v>1.39392</v>
      </c>
      <c r="AC156" s="16">
        <f t="shared" si="230"/>
        <v>2.2456800000000001</v>
      </c>
      <c r="AD156" s="16">
        <f t="shared" si="231"/>
        <v>7.2973800000000004</v>
      </c>
      <c r="AE156" s="16">
        <f t="shared" si="232"/>
        <v>0.12446</v>
      </c>
      <c r="AF156" s="16">
        <f t="shared" si="233"/>
        <v>0.68550999999999995</v>
      </c>
      <c r="AG156" s="16">
        <f t="shared" si="234"/>
        <v>0.75136999999999998</v>
      </c>
      <c r="AH156" s="16">
        <f t="shared" si="235"/>
        <v>1.48146</v>
      </c>
      <c r="AI156" s="18">
        <f t="shared" si="251"/>
        <v>2.3701400000000001</v>
      </c>
      <c r="AJ156" s="18">
        <f t="shared" si="252"/>
        <v>7.9828900000000003</v>
      </c>
    </row>
    <row r="157" spans="1:36" ht="12" thickBot="1" x14ac:dyDescent="0.25">
      <c r="A157" s="3" t="s">
        <v>7</v>
      </c>
      <c r="B157" s="4">
        <v>2025</v>
      </c>
      <c r="C157" s="23"/>
      <c r="D157" s="23"/>
      <c r="E157" s="23"/>
      <c r="F157" s="23"/>
      <c r="G157" s="23"/>
      <c r="H157" s="23"/>
      <c r="I157" s="23"/>
      <c r="J157" s="23"/>
      <c r="K157" s="23"/>
      <c r="L157" s="23"/>
      <c r="M157" s="4">
        <v>2025</v>
      </c>
      <c r="N157" s="24">
        <f t="shared" si="217"/>
        <v>0</v>
      </c>
      <c r="O157" s="24">
        <f t="shared" si="218"/>
        <v>0</v>
      </c>
      <c r="P157" s="24">
        <f t="shared" si="219"/>
        <v>0</v>
      </c>
      <c r="Q157" s="24">
        <f t="shared" si="220"/>
        <v>0</v>
      </c>
      <c r="R157" s="24">
        <f t="shared" si="221"/>
        <v>0</v>
      </c>
      <c r="S157" s="24">
        <f t="shared" si="222"/>
        <v>0</v>
      </c>
      <c r="T157" s="24">
        <f t="shared" si="223"/>
        <v>0</v>
      </c>
      <c r="U157" s="24">
        <f t="shared" si="224"/>
        <v>0</v>
      </c>
      <c r="V157" s="24">
        <f t="shared" si="225"/>
        <v>0</v>
      </c>
      <c r="W157" s="24">
        <f t="shared" si="226"/>
        <v>0</v>
      </c>
      <c r="X157" s="3"/>
      <c r="Y157" s="19">
        <f t="shared" ref="Y157:AH157" si="253">Y150</f>
        <v>0.83994000000000002</v>
      </c>
      <c r="Z157" s="19">
        <f t="shared" si="253"/>
        <v>4.5337500000000004</v>
      </c>
      <c r="AA157" s="19">
        <f t="shared" si="253"/>
        <v>0.32516</v>
      </c>
      <c r="AB157" s="19">
        <f t="shared" si="253"/>
        <v>1.39392</v>
      </c>
      <c r="AC157" s="19">
        <f t="shared" si="253"/>
        <v>2.2456800000000001</v>
      </c>
      <c r="AD157" s="19">
        <f t="shared" si="253"/>
        <v>7.2973800000000004</v>
      </c>
      <c r="AE157" s="19">
        <f t="shared" si="253"/>
        <v>0.12446</v>
      </c>
      <c r="AF157" s="19">
        <f t="shared" si="253"/>
        <v>0.68550999999999995</v>
      </c>
      <c r="AG157" s="19">
        <f t="shared" si="253"/>
        <v>0.75136999999999998</v>
      </c>
      <c r="AH157" s="19">
        <f t="shared" si="253"/>
        <v>1.48146</v>
      </c>
      <c r="AI157" s="20">
        <f t="shared" si="239"/>
        <v>2.3701400000000001</v>
      </c>
      <c r="AJ157" s="20">
        <f t="shared" si="240"/>
        <v>7.9828900000000003</v>
      </c>
    </row>
    <row r="158" spans="1:36" x14ac:dyDescent="0.2">
      <c r="A158" s="21" t="s">
        <v>8</v>
      </c>
      <c r="B158" s="14">
        <v>2000</v>
      </c>
      <c r="C158" s="15">
        <v>8.7477694736842118</v>
      </c>
      <c r="D158" s="15">
        <v>128.89901450000002</v>
      </c>
      <c r="E158" s="15">
        <v>4.660376315789474</v>
      </c>
      <c r="F158" s="15">
        <v>4.1849695000000002</v>
      </c>
      <c r="G158" s="15">
        <v>4.037796842105263</v>
      </c>
      <c r="H158" s="15">
        <v>9.9459335000000006</v>
      </c>
      <c r="I158" s="15">
        <v>2.0622105263157895</v>
      </c>
      <c r="J158" s="15">
        <v>5.3869000000000016</v>
      </c>
      <c r="K158" s="15">
        <v>1.4200557894736843</v>
      </c>
      <c r="L158" s="15">
        <v>2.029026</v>
      </c>
      <c r="M158" s="14">
        <v>2000</v>
      </c>
      <c r="N158" s="11">
        <f>C158</f>
        <v>8.7477694736842118</v>
      </c>
      <c r="O158" s="11">
        <f>ABS(D158-C158)</f>
        <v>120.15124502631581</v>
      </c>
      <c r="P158" s="11">
        <f>E158</f>
        <v>4.660376315789474</v>
      </c>
      <c r="Q158" s="11">
        <f>ABS(F158-E158)</f>
        <v>0.47540681578947375</v>
      </c>
      <c r="R158" s="11">
        <f>G158</f>
        <v>4.037796842105263</v>
      </c>
      <c r="S158" s="11">
        <f>ABS(H158-G158)</f>
        <v>5.9081366578947376</v>
      </c>
      <c r="T158" s="11">
        <f>I158</f>
        <v>2.0622105263157895</v>
      </c>
      <c r="U158" s="11">
        <f>ABS(J158-I158)</f>
        <v>3.3246894736842121</v>
      </c>
      <c r="V158" s="11">
        <f>K158</f>
        <v>1.4200557894736843</v>
      </c>
      <c r="W158" s="11">
        <f>ABS(L158-K158)</f>
        <v>0.60897021052631573</v>
      </c>
      <c r="Y158" s="16">
        <f>'RHIII metrics NATURAL DATA (2)'!B10</f>
        <v>0.55701000000000001</v>
      </c>
      <c r="Z158" s="16">
        <f>'RHIII metrics NATURAL DATA (2)'!C10</f>
        <v>4.3343400000000001</v>
      </c>
      <c r="AA158" s="16">
        <f>'RHIII metrics NATURAL DATA (2)'!D10</f>
        <v>0.55369999999999997</v>
      </c>
      <c r="AB158" s="16">
        <f>'RHIII metrics NATURAL DATA (2)'!E10</f>
        <v>0.76512999999999998</v>
      </c>
      <c r="AC158" s="16">
        <f>'RHIII metrics NATURAL DATA (2)'!F10</f>
        <v>1.63632</v>
      </c>
      <c r="AD158" s="16">
        <f>'RHIII metrics NATURAL DATA (2)'!G10</f>
        <v>8.4086200000000009</v>
      </c>
      <c r="AE158" s="16">
        <f>'RHIII metrics NATURAL DATA (2)'!H10</f>
        <v>8.3779999999999993E-2</v>
      </c>
      <c r="AF158" s="16">
        <f>'RHIII metrics NATURAL DATA (2)'!I10</f>
        <v>0.66671999999999998</v>
      </c>
      <c r="AG158" s="16">
        <f>'RHIII metrics NATURAL DATA (2)'!J10</f>
        <v>0.71779000000000004</v>
      </c>
      <c r="AH158" s="16">
        <f>'RHIII metrics NATURAL DATA (2)'!K10</f>
        <v>1.9745200000000001</v>
      </c>
      <c r="AI158" s="18">
        <f t="shared" si="161"/>
        <v>1.7201</v>
      </c>
      <c r="AJ158" s="18">
        <f t="shared" si="162"/>
        <v>9.0753400000000006</v>
      </c>
    </row>
    <row r="159" spans="1:36" x14ac:dyDescent="0.2">
      <c r="A159" s="6" t="s">
        <v>8</v>
      </c>
      <c r="B159" s="14">
        <v>2001</v>
      </c>
      <c r="C159" s="15">
        <v>15.797827619047618</v>
      </c>
      <c r="D159" s="15">
        <v>143.4537018181818</v>
      </c>
      <c r="E159" s="15">
        <v>5.3540357142857138</v>
      </c>
      <c r="F159" s="15">
        <v>9.0001295454545431</v>
      </c>
      <c r="G159" s="15">
        <v>3.1117000000000012</v>
      </c>
      <c r="H159" s="15">
        <v>7.7465945454545455</v>
      </c>
      <c r="I159" s="15">
        <v>1.7873333333333332</v>
      </c>
      <c r="J159" s="15">
        <v>4.2739545454545453</v>
      </c>
      <c r="K159" s="15">
        <v>1.3521314285714285</v>
      </c>
      <c r="L159" s="15">
        <v>1.8317890909090913</v>
      </c>
      <c r="M159" s="14">
        <v>2001</v>
      </c>
      <c r="N159" s="11">
        <f t="shared" ref="N159:N165" si="254">C159</f>
        <v>15.797827619047618</v>
      </c>
      <c r="O159" s="11">
        <f t="shared" ref="O159:O165" si="255">ABS(D159-C159)</f>
        <v>127.65587419913417</v>
      </c>
      <c r="P159" s="11">
        <f t="shared" ref="P159:P165" si="256">E159</f>
        <v>5.3540357142857138</v>
      </c>
      <c r="Q159" s="11">
        <f t="shared" ref="Q159:Q165" si="257">ABS(F159-E159)</f>
        <v>3.6460938311688293</v>
      </c>
      <c r="R159" s="11">
        <f t="shared" ref="R159:R165" si="258">G159</f>
        <v>3.1117000000000012</v>
      </c>
      <c r="S159" s="11">
        <f t="shared" ref="S159:S165" si="259">ABS(H159-G159)</f>
        <v>4.6348945454545447</v>
      </c>
      <c r="T159" s="11">
        <f t="shared" ref="T159:T165" si="260">I159</f>
        <v>1.7873333333333332</v>
      </c>
      <c r="U159" s="11">
        <f t="shared" ref="U159:U165" si="261">ABS(J159-I159)</f>
        <v>2.4866212121212121</v>
      </c>
      <c r="V159" s="11">
        <f t="shared" ref="V159:V165" si="262">K159</f>
        <v>1.3521314285714285</v>
      </c>
      <c r="W159" s="11">
        <f t="shared" ref="W159:W165" si="263">ABS(L159-K159)</f>
        <v>0.47965766233766272</v>
      </c>
      <c r="Y159" s="16">
        <f>Y158</f>
        <v>0.55701000000000001</v>
      </c>
      <c r="Z159" s="16">
        <f t="shared" ref="Z159:Z182" si="264">Z158</f>
        <v>4.3343400000000001</v>
      </c>
      <c r="AA159" s="16">
        <f t="shared" ref="AA159:AA182" si="265">AA158</f>
        <v>0.55369999999999997</v>
      </c>
      <c r="AB159" s="16">
        <f t="shared" ref="AB159:AB182" si="266">AB158</f>
        <v>0.76512999999999998</v>
      </c>
      <c r="AC159" s="16">
        <f t="shared" ref="AC159:AC182" si="267">AC158</f>
        <v>1.63632</v>
      </c>
      <c r="AD159" s="16">
        <f t="shared" ref="AD159:AD182" si="268">AD158</f>
        <v>8.4086200000000009</v>
      </c>
      <c r="AE159" s="16">
        <f t="shared" ref="AE159:AE182" si="269">AE158</f>
        <v>8.3779999999999993E-2</v>
      </c>
      <c r="AF159" s="16">
        <f t="shared" ref="AF159:AF182" si="270">AF158</f>
        <v>0.66671999999999998</v>
      </c>
      <c r="AG159" s="16">
        <f t="shared" ref="AG159:AG182" si="271">AG158</f>
        <v>0.71779000000000004</v>
      </c>
      <c r="AH159" s="16">
        <f t="shared" ref="AH159:AH182" si="272">AH158</f>
        <v>1.9745200000000001</v>
      </c>
      <c r="AI159" s="26">
        <f t="shared" si="161"/>
        <v>1.7201</v>
      </c>
      <c r="AJ159" s="26">
        <f t="shared" si="162"/>
        <v>9.0753400000000006</v>
      </c>
    </row>
    <row r="160" spans="1:36" x14ac:dyDescent="0.2">
      <c r="A160" s="6" t="s">
        <v>8</v>
      </c>
      <c r="B160" s="14">
        <v>2002</v>
      </c>
      <c r="C160" s="15">
        <v>11.904248695652173</v>
      </c>
      <c r="D160" s="15">
        <v>176.141705</v>
      </c>
      <c r="E160" s="15">
        <v>4.8728834782608708</v>
      </c>
      <c r="F160" s="15">
        <v>5.4535533333333346</v>
      </c>
      <c r="G160" s="15">
        <v>2.7815534782608697</v>
      </c>
      <c r="H160" s="15">
        <v>11.203509166666668</v>
      </c>
      <c r="I160" s="15">
        <v>1.6172173913043479</v>
      </c>
      <c r="J160" s="15">
        <v>4.6182499999999989</v>
      </c>
      <c r="K160" s="15">
        <v>0.90044043478260849</v>
      </c>
      <c r="L160" s="15">
        <v>2.9404724999999989</v>
      </c>
      <c r="M160" s="14">
        <v>2002</v>
      </c>
      <c r="N160" s="11">
        <f t="shared" si="254"/>
        <v>11.904248695652173</v>
      </c>
      <c r="O160" s="11">
        <f t="shared" si="255"/>
        <v>164.23745630434783</v>
      </c>
      <c r="P160" s="11">
        <f t="shared" si="256"/>
        <v>4.8728834782608708</v>
      </c>
      <c r="Q160" s="11">
        <f t="shared" si="257"/>
        <v>0.58066985507246383</v>
      </c>
      <c r="R160" s="11">
        <f t="shared" si="258"/>
        <v>2.7815534782608697</v>
      </c>
      <c r="S160" s="11">
        <f t="shared" si="259"/>
        <v>8.4219556884057987</v>
      </c>
      <c r="T160" s="11">
        <f t="shared" si="260"/>
        <v>1.6172173913043479</v>
      </c>
      <c r="U160" s="11">
        <f t="shared" si="261"/>
        <v>3.0010326086956507</v>
      </c>
      <c r="V160" s="11">
        <f t="shared" si="262"/>
        <v>0.90044043478260849</v>
      </c>
      <c r="W160" s="11">
        <f t="shared" si="263"/>
        <v>2.0400320652173907</v>
      </c>
      <c r="Y160" s="16">
        <f t="shared" ref="Y160:Y182" si="273">Y159</f>
        <v>0.55701000000000001</v>
      </c>
      <c r="Z160" s="17">
        <f t="shared" si="264"/>
        <v>4.3343400000000001</v>
      </c>
      <c r="AA160" s="16">
        <f t="shared" si="265"/>
        <v>0.55369999999999997</v>
      </c>
      <c r="AB160" s="17">
        <f t="shared" si="266"/>
        <v>0.76512999999999998</v>
      </c>
      <c r="AC160" s="16">
        <f t="shared" si="267"/>
        <v>1.63632</v>
      </c>
      <c r="AD160" s="17">
        <f t="shared" si="268"/>
        <v>8.4086200000000009</v>
      </c>
      <c r="AE160" s="16">
        <f t="shared" si="269"/>
        <v>8.3779999999999993E-2</v>
      </c>
      <c r="AF160" s="17">
        <f t="shared" si="270"/>
        <v>0.66671999999999998</v>
      </c>
      <c r="AG160" s="16">
        <f t="shared" si="271"/>
        <v>0.71779000000000004</v>
      </c>
      <c r="AH160" s="17">
        <f t="shared" si="272"/>
        <v>1.9745200000000001</v>
      </c>
      <c r="AI160" s="26">
        <f t="shared" si="161"/>
        <v>1.7201</v>
      </c>
      <c r="AJ160" s="26">
        <f t="shared" si="162"/>
        <v>9.0753400000000006</v>
      </c>
    </row>
    <row r="161" spans="1:36" x14ac:dyDescent="0.2">
      <c r="A161" s="6" t="s">
        <v>8</v>
      </c>
      <c r="B161" s="14">
        <v>2003</v>
      </c>
      <c r="C161" s="15">
        <v>10.016352272727273</v>
      </c>
      <c r="D161" s="15">
        <v>143.91877434782609</v>
      </c>
      <c r="E161" s="15">
        <v>2.9020045454545449</v>
      </c>
      <c r="F161" s="15">
        <v>5.3701021739130432</v>
      </c>
      <c r="G161" s="15">
        <v>2.2699990909090908</v>
      </c>
      <c r="H161" s="15">
        <v>10.63802695652174</v>
      </c>
      <c r="I161" s="15">
        <v>1.3117727272727273</v>
      </c>
      <c r="J161" s="15">
        <v>4.7022608695652179</v>
      </c>
      <c r="K161" s="15">
        <v>1.0799999999999998</v>
      </c>
      <c r="L161" s="15">
        <v>1.6873878260869564</v>
      </c>
      <c r="M161" s="14">
        <v>2003</v>
      </c>
      <c r="N161" s="11">
        <f t="shared" si="254"/>
        <v>10.016352272727273</v>
      </c>
      <c r="O161" s="11">
        <f t="shared" si="255"/>
        <v>133.90242207509883</v>
      </c>
      <c r="P161" s="11">
        <f t="shared" si="256"/>
        <v>2.9020045454545449</v>
      </c>
      <c r="Q161" s="11">
        <f t="shared" si="257"/>
        <v>2.4680976284584983</v>
      </c>
      <c r="R161" s="11">
        <f t="shared" si="258"/>
        <v>2.2699990909090908</v>
      </c>
      <c r="S161" s="11">
        <f t="shared" si="259"/>
        <v>8.3680278656126497</v>
      </c>
      <c r="T161" s="11">
        <f t="shared" si="260"/>
        <v>1.3117727272727273</v>
      </c>
      <c r="U161" s="11">
        <f t="shared" si="261"/>
        <v>3.3904881422924906</v>
      </c>
      <c r="V161" s="11">
        <f t="shared" si="262"/>
        <v>1.0799999999999998</v>
      </c>
      <c r="W161" s="11">
        <f t="shared" si="263"/>
        <v>0.60738782608695652</v>
      </c>
      <c r="Y161" s="16">
        <f t="shared" si="273"/>
        <v>0.55701000000000001</v>
      </c>
      <c r="Z161" s="17">
        <f t="shared" si="264"/>
        <v>4.3343400000000001</v>
      </c>
      <c r="AA161" s="16">
        <f t="shared" si="265"/>
        <v>0.55369999999999997</v>
      </c>
      <c r="AB161" s="17">
        <f t="shared" si="266"/>
        <v>0.76512999999999998</v>
      </c>
      <c r="AC161" s="16">
        <f t="shared" si="267"/>
        <v>1.63632</v>
      </c>
      <c r="AD161" s="17">
        <f t="shared" si="268"/>
        <v>8.4086200000000009</v>
      </c>
      <c r="AE161" s="16">
        <f t="shared" si="269"/>
        <v>8.3779999999999993E-2</v>
      </c>
      <c r="AF161" s="17">
        <f t="shared" si="270"/>
        <v>0.66671999999999998</v>
      </c>
      <c r="AG161" s="16">
        <f t="shared" si="271"/>
        <v>0.71779000000000004</v>
      </c>
      <c r="AH161" s="17">
        <f t="shared" si="272"/>
        <v>1.9745200000000001</v>
      </c>
      <c r="AI161" s="26">
        <f t="shared" si="161"/>
        <v>1.7201</v>
      </c>
      <c r="AJ161" s="26">
        <f t="shared" si="162"/>
        <v>9.0753400000000006</v>
      </c>
    </row>
    <row r="162" spans="1:36" x14ac:dyDescent="0.2">
      <c r="A162" s="6" t="s">
        <v>8</v>
      </c>
      <c r="B162" s="14">
        <v>2004</v>
      </c>
      <c r="C162" s="15">
        <v>9.7241969565217392</v>
      </c>
      <c r="D162" s="15">
        <v>156.87120695652175</v>
      </c>
      <c r="E162" s="15">
        <v>2.9751034782608694</v>
      </c>
      <c r="F162" s="15">
        <v>6.032203043478261</v>
      </c>
      <c r="G162" s="15">
        <v>2.2549482608695657</v>
      </c>
      <c r="H162" s="15">
        <v>10.020866521739132</v>
      </c>
      <c r="I162" s="15">
        <v>1.25</v>
      </c>
      <c r="J162" s="15">
        <v>4.9936956521739129</v>
      </c>
      <c r="K162" s="15">
        <v>0.76367173913043485</v>
      </c>
      <c r="L162" s="15">
        <v>1.7255608695652176</v>
      </c>
      <c r="M162" s="14">
        <v>2004</v>
      </c>
      <c r="N162" s="11">
        <f t="shared" si="254"/>
        <v>9.7241969565217392</v>
      </c>
      <c r="O162" s="11">
        <f t="shared" si="255"/>
        <v>147.14700999999999</v>
      </c>
      <c r="P162" s="11">
        <f t="shared" si="256"/>
        <v>2.9751034782608694</v>
      </c>
      <c r="Q162" s="11">
        <f t="shared" si="257"/>
        <v>3.0570995652173916</v>
      </c>
      <c r="R162" s="11">
        <f t="shared" si="258"/>
        <v>2.2549482608695657</v>
      </c>
      <c r="S162" s="11">
        <f t="shared" si="259"/>
        <v>7.765918260869566</v>
      </c>
      <c r="T162" s="11">
        <f t="shared" si="260"/>
        <v>1.25</v>
      </c>
      <c r="U162" s="11">
        <f t="shared" si="261"/>
        <v>3.7436956521739129</v>
      </c>
      <c r="V162" s="11">
        <f t="shared" si="262"/>
        <v>0.76367173913043485</v>
      </c>
      <c r="W162" s="11">
        <f t="shared" si="263"/>
        <v>0.96188913043478275</v>
      </c>
      <c r="Y162" s="16">
        <f t="shared" si="273"/>
        <v>0.55701000000000001</v>
      </c>
      <c r="Z162" s="17">
        <f t="shared" si="264"/>
        <v>4.3343400000000001</v>
      </c>
      <c r="AA162" s="16">
        <f t="shared" si="265"/>
        <v>0.55369999999999997</v>
      </c>
      <c r="AB162" s="17">
        <f t="shared" si="266"/>
        <v>0.76512999999999998</v>
      </c>
      <c r="AC162" s="16">
        <f t="shared" si="267"/>
        <v>1.63632</v>
      </c>
      <c r="AD162" s="17">
        <f t="shared" si="268"/>
        <v>8.4086200000000009</v>
      </c>
      <c r="AE162" s="16">
        <f t="shared" si="269"/>
        <v>8.3779999999999993E-2</v>
      </c>
      <c r="AF162" s="17">
        <f t="shared" si="270"/>
        <v>0.66671999999999998</v>
      </c>
      <c r="AG162" s="16">
        <f t="shared" si="271"/>
        <v>0.71779000000000004</v>
      </c>
      <c r="AH162" s="17">
        <f t="shared" si="272"/>
        <v>1.9745200000000001</v>
      </c>
      <c r="AI162" s="26">
        <f t="shared" si="161"/>
        <v>1.7201</v>
      </c>
      <c r="AJ162" s="26">
        <f t="shared" si="162"/>
        <v>9.0753400000000006</v>
      </c>
    </row>
    <row r="163" spans="1:36" x14ac:dyDescent="0.2">
      <c r="A163" s="6" t="s">
        <v>8</v>
      </c>
      <c r="B163" s="14">
        <v>2005</v>
      </c>
      <c r="C163" s="15">
        <v>11.598794782608694</v>
      </c>
      <c r="D163" s="15">
        <v>192.82331333333335</v>
      </c>
      <c r="E163" s="15">
        <v>2.936651304347826</v>
      </c>
      <c r="F163" s="15">
        <v>4.3378916666666667</v>
      </c>
      <c r="G163" s="15">
        <v>2.7523091304347829</v>
      </c>
      <c r="H163" s="15">
        <v>8.7925470833333321</v>
      </c>
      <c r="I163" s="15">
        <v>1.6924782608695652</v>
      </c>
      <c r="J163" s="15">
        <v>4.637249999999999</v>
      </c>
      <c r="K163" s="15">
        <v>0.82815391304347852</v>
      </c>
      <c r="L163" s="15">
        <v>2.0647108333333333</v>
      </c>
      <c r="M163" s="14">
        <v>2005</v>
      </c>
      <c r="N163" s="11">
        <f t="shared" si="254"/>
        <v>11.598794782608694</v>
      </c>
      <c r="O163" s="11">
        <f t="shared" si="255"/>
        <v>181.22451855072464</v>
      </c>
      <c r="P163" s="11">
        <f t="shared" si="256"/>
        <v>2.936651304347826</v>
      </c>
      <c r="Q163" s="11">
        <f t="shared" si="257"/>
        <v>1.4012403623188407</v>
      </c>
      <c r="R163" s="11">
        <f t="shared" si="258"/>
        <v>2.7523091304347829</v>
      </c>
      <c r="S163" s="11">
        <f t="shared" si="259"/>
        <v>6.0402379528985488</v>
      </c>
      <c r="T163" s="11">
        <f t="shared" si="260"/>
        <v>1.6924782608695652</v>
      </c>
      <c r="U163" s="11">
        <f t="shared" si="261"/>
        <v>2.9447717391304336</v>
      </c>
      <c r="V163" s="11">
        <f t="shared" si="262"/>
        <v>0.82815391304347852</v>
      </c>
      <c r="W163" s="11">
        <f t="shared" si="263"/>
        <v>1.2365569202898548</v>
      </c>
      <c r="Y163" s="16">
        <f t="shared" si="273"/>
        <v>0.55701000000000001</v>
      </c>
      <c r="Z163" s="17">
        <f t="shared" si="264"/>
        <v>4.3343400000000001</v>
      </c>
      <c r="AA163" s="16">
        <f t="shared" si="265"/>
        <v>0.55369999999999997</v>
      </c>
      <c r="AB163" s="17">
        <f t="shared" si="266"/>
        <v>0.76512999999999998</v>
      </c>
      <c r="AC163" s="16">
        <f t="shared" si="267"/>
        <v>1.63632</v>
      </c>
      <c r="AD163" s="17">
        <f t="shared" si="268"/>
        <v>8.4086200000000009</v>
      </c>
      <c r="AE163" s="16">
        <f t="shared" si="269"/>
        <v>8.3779999999999993E-2</v>
      </c>
      <c r="AF163" s="17">
        <f t="shared" si="270"/>
        <v>0.66671999999999998</v>
      </c>
      <c r="AG163" s="16">
        <f t="shared" si="271"/>
        <v>0.71779000000000004</v>
      </c>
      <c r="AH163" s="17">
        <f t="shared" si="272"/>
        <v>1.9745200000000001</v>
      </c>
      <c r="AI163" s="26">
        <f t="shared" si="161"/>
        <v>1.7201</v>
      </c>
      <c r="AJ163" s="26">
        <f t="shared" si="162"/>
        <v>9.0753400000000006</v>
      </c>
    </row>
    <row r="164" spans="1:36" x14ac:dyDescent="0.2">
      <c r="A164" s="6" t="s">
        <v>8</v>
      </c>
      <c r="B164" s="14">
        <v>2006</v>
      </c>
      <c r="C164" s="15">
        <v>10.809866190476189</v>
      </c>
      <c r="D164" s="15">
        <v>143.13028454545454</v>
      </c>
      <c r="E164" s="15">
        <v>3.2486161904761905</v>
      </c>
      <c r="F164" s="15">
        <v>3.0865990909090915</v>
      </c>
      <c r="G164" s="15">
        <v>2.3501385714285714</v>
      </c>
      <c r="H164" s="15">
        <v>9.5239231818181818</v>
      </c>
      <c r="I164" s="15">
        <v>1.5254761904761902</v>
      </c>
      <c r="J164" s="15">
        <v>4.316590909090908</v>
      </c>
      <c r="K164" s="15">
        <v>1.1004428571428573</v>
      </c>
      <c r="L164" s="15">
        <v>1.9406595454545454</v>
      </c>
      <c r="M164" s="14">
        <v>2006</v>
      </c>
      <c r="N164" s="11">
        <f t="shared" si="254"/>
        <v>10.809866190476189</v>
      </c>
      <c r="O164" s="11">
        <f t="shared" si="255"/>
        <v>132.32041835497836</v>
      </c>
      <c r="P164" s="11">
        <f t="shared" si="256"/>
        <v>3.2486161904761905</v>
      </c>
      <c r="Q164" s="11">
        <f t="shared" si="257"/>
        <v>0.16201709956709909</v>
      </c>
      <c r="R164" s="11">
        <f t="shared" si="258"/>
        <v>2.3501385714285714</v>
      </c>
      <c r="S164" s="11">
        <f t="shared" si="259"/>
        <v>7.1737846103896104</v>
      </c>
      <c r="T164" s="11">
        <f t="shared" si="260"/>
        <v>1.5254761904761902</v>
      </c>
      <c r="U164" s="11">
        <f t="shared" si="261"/>
        <v>2.7911147186147178</v>
      </c>
      <c r="V164" s="11">
        <f t="shared" si="262"/>
        <v>1.1004428571428573</v>
      </c>
      <c r="W164" s="11">
        <f t="shared" si="263"/>
        <v>0.84021668831168816</v>
      </c>
      <c r="Y164" s="16">
        <f t="shared" si="273"/>
        <v>0.55701000000000001</v>
      </c>
      <c r="Z164" s="17">
        <f t="shared" si="264"/>
        <v>4.3343400000000001</v>
      </c>
      <c r="AA164" s="16">
        <f t="shared" si="265"/>
        <v>0.55369999999999997</v>
      </c>
      <c r="AB164" s="17">
        <f t="shared" si="266"/>
        <v>0.76512999999999998</v>
      </c>
      <c r="AC164" s="16">
        <f t="shared" si="267"/>
        <v>1.63632</v>
      </c>
      <c r="AD164" s="17">
        <f t="shared" si="268"/>
        <v>8.4086200000000009</v>
      </c>
      <c r="AE164" s="16">
        <f t="shared" si="269"/>
        <v>8.3779999999999993E-2</v>
      </c>
      <c r="AF164" s="17">
        <f t="shared" si="270"/>
        <v>0.66671999999999998</v>
      </c>
      <c r="AG164" s="16">
        <f t="shared" si="271"/>
        <v>0.71779000000000004</v>
      </c>
      <c r="AH164" s="17">
        <f t="shared" si="272"/>
        <v>1.9745200000000001</v>
      </c>
      <c r="AI164" s="26">
        <f t="shared" si="161"/>
        <v>1.7201</v>
      </c>
      <c r="AJ164" s="26">
        <f t="shared" si="162"/>
        <v>9.0753400000000006</v>
      </c>
    </row>
    <row r="165" spans="1:36" x14ac:dyDescent="0.2">
      <c r="A165" s="6" t="s">
        <v>8</v>
      </c>
      <c r="B165" s="14">
        <v>2007</v>
      </c>
      <c r="C165" s="15">
        <v>12.154368260869566</v>
      </c>
      <c r="D165" s="15">
        <v>143.02143750000002</v>
      </c>
      <c r="E165" s="15">
        <v>4.3317234782608693</v>
      </c>
      <c r="F165" s="15">
        <v>4.06842375</v>
      </c>
      <c r="G165" s="15">
        <v>2.183953913043478</v>
      </c>
      <c r="H165" s="15">
        <v>13.288834999999999</v>
      </c>
      <c r="I165" s="15">
        <v>1.3783478260869568</v>
      </c>
      <c r="J165" s="15">
        <v>4.5618750000000015</v>
      </c>
      <c r="K165" s="15">
        <v>0.87226695652173913</v>
      </c>
      <c r="L165" s="15">
        <v>2.3396862500000002</v>
      </c>
      <c r="M165" s="14">
        <v>2007</v>
      </c>
      <c r="N165" s="11">
        <f t="shared" si="254"/>
        <v>12.154368260869566</v>
      </c>
      <c r="O165" s="11">
        <f t="shared" si="255"/>
        <v>130.86706923913044</v>
      </c>
      <c r="P165" s="11">
        <f t="shared" si="256"/>
        <v>4.3317234782608693</v>
      </c>
      <c r="Q165" s="11">
        <f t="shared" si="257"/>
        <v>0.26329972826086934</v>
      </c>
      <c r="R165" s="11">
        <f t="shared" si="258"/>
        <v>2.183953913043478</v>
      </c>
      <c r="S165" s="11">
        <f t="shared" si="259"/>
        <v>11.104881086956521</v>
      </c>
      <c r="T165" s="11">
        <f t="shared" si="260"/>
        <v>1.3783478260869568</v>
      </c>
      <c r="U165" s="11">
        <f t="shared" si="261"/>
        <v>3.1835271739130446</v>
      </c>
      <c r="V165" s="11">
        <f t="shared" si="262"/>
        <v>0.87226695652173913</v>
      </c>
      <c r="W165" s="11">
        <f t="shared" si="263"/>
        <v>1.4674192934782611</v>
      </c>
      <c r="Y165" s="16">
        <f t="shared" si="273"/>
        <v>0.55701000000000001</v>
      </c>
      <c r="Z165" s="17">
        <f t="shared" si="264"/>
        <v>4.3343400000000001</v>
      </c>
      <c r="AA165" s="16">
        <f t="shared" si="265"/>
        <v>0.55369999999999997</v>
      </c>
      <c r="AB165" s="17">
        <f t="shared" si="266"/>
        <v>0.76512999999999998</v>
      </c>
      <c r="AC165" s="16">
        <f t="shared" si="267"/>
        <v>1.63632</v>
      </c>
      <c r="AD165" s="17">
        <f t="shared" si="268"/>
        <v>8.4086200000000009</v>
      </c>
      <c r="AE165" s="16">
        <f t="shared" si="269"/>
        <v>8.3779999999999993E-2</v>
      </c>
      <c r="AF165" s="17">
        <f t="shared" si="270"/>
        <v>0.66671999999999998</v>
      </c>
      <c r="AG165" s="16">
        <f t="shared" si="271"/>
        <v>0.71779000000000004</v>
      </c>
      <c r="AH165" s="17">
        <f t="shared" si="272"/>
        <v>1.9745200000000001</v>
      </c>
      <c r="AI165" s="26">
        <f t="shared" si="161"/>
        <v>1.7201</v>
      </c>
      <c r="AJ165" s="26">
        <f t="shared" si="162"/>
        <v>9.0753400000000006</v>
      </c>
    </row>
    <row r="166" spans="1:36" x14ac:dyDescent="0.2">
      <c r="A166" s="6" t="s">
        <v>8</v>
      </c>
      <c r="B166" s="14">
        <v>2008</v>
      </c>
      <c r="C166" s="15">
        <v>8.0928950000000004</v>
      </c>
      <c r="D166" s="15">
        <v>89.66403840000001</v>
      </c>
      <c r="E166" s="15">
        <v>2.3305254166666667</v>
      </c>
      <c r="F166" s="15">
        <v>6.1538143999999999</v>
      </c>
      <c r="G166" s="15">
        <v>1.5283125</v>
      </c>
      <c r="H166" s="15">
        <v>10.318094799999999</v>
      </c>
      <c r="I166" s="15">
        <v>0.88679166666666676</v>
      </c>
      <c r="J166" s="15">
        <v>3.6208400000000007</v>
      </c>
      <c r="K166" s="15">
        <v>0.793485</v>
      </c>
      <c r="L166" s="15">
        <v>2.0744519999999995</v>
      </c>
      <c r="M166" s="14">
        <v>2008</v>
      </c>
      <c r="N166" s="11">
        <f t="shared" ref="N166:N167" si="274">C166</f>
        <v>8.0928950000000004</v>
      </c>
      <c r="O166" s="11">
        <f t="shared" ref="O166:O167" si="275">ABS(D166-C166)</f>
        <v>81.571143400000011</v>
      </c>
      <c r="P166" s="11">
        <f t="shared" ref="P166:P167" si="276">E166</f>
        <v>2.3305254166666667</v>
      </c>
      <c r="Q166" s="11">
        <f t="shared" ref="Q166:Q167" si="277">ABS(F166-E166)</f>
        <v>3.8232889833333332</v>
      </c>
      <c r="R166" s="11">
        <f t="shared" ref="R166:R167" si="278">G166</f>
        <v>1.5283125</v>
      </c>
      <c r="S166" s="11">
        <f t="shared" ref="S166:S167" si="279">ABS(H166-G166)</f>
        <v>8.7897822999999988</v>
      </c>
      <c r="T166" s="11">
        <f t="shared" ref="T166:T167" si="280">I166</f>
        <v>0.88679166666666676</v>
      </c>
      <c r="U166" s="11">
        <f t="shared" ref="U166:U167" si="281">ABS(J166-I166)</f>
        <v>2.7340483333333339</v>
      </c>
      <c r="V166" s="11">
        <f t="shared" ref="V166:V167" si="282">K166</f>
        <v>0.793485</v>
      </c>
      <c r="W166" s="11">
        <f t="shared" ref="W166:W167" si="283">ABS(L166-K166)</f>
        <v>1.2809669999999995</v>
      </c>
      <c r="Y166" s="16">
        <f t="shared" si="273"/>
        <v>0.55701000000000001</v>
      </c>
      <c r="Z166" s="17">
        <f t="shared" si="264"/>
        <v>4.3343400000000001</v>
      </c>
      <c r="AA166" s="16">
        <f t="shared" si="265"/>
        <v>0.55369999999999997</v>
      </c>
      <c r="AB166" s="17">
        <f t="shared" si="266"/>
        <v>0.76512999999999998</v>
      </c>
      <c r="AC166" s="16">
        <f t="shared" si="267"/>
        <v>1.63632</v>
      </c>
      <c r="AD166" s="17">
        <f t="shared" si="268"/>
        <v>8.4086200000000009</v>
      </c>
      <c r="AE166" s="16">
        <f t="shared" si="269"/>
        <v>8.3779999999999993E-2</v>
      </c>
      <c r="AF166" s="17">
        <f t="shared" si="270"/>
        <v>0.66671999999999998</v>
      </c>
      <c r="AG166" s="16">
        <f t="shared" si="271"/>
        <v>0.71779000000000004</v>
      </c>
      <c r="AH166" s="17">
        <f t="shared" si="272"/>
        <v>1.9745200000000001</v>
      </c>
      <c r="AI166" s="26">
        <f t="shared" si="161"/>
        <v>1.7201</v>
      </c>
      <c r="AJ166" s="26">
        <f t="shared" si="162"/>
        <v>9.0753400000000006</v>
      </c>
    </row>
    <row r="167" spans="1:36" x14ac:dyDescent="0.2">
      <c r="A167" s="6" t="s">
        <v>8</v>
      </c>
      <c r="B167" s="14">
        <v>2009</v>
      </c>
      <c r="C167" s="15">
        <v>7.7142339130434783</v>
      </c>
      <c r="D167" s="15">
        <v>60.378389583333337</v>
      </c>
      <c r="E167" s="15">
        <v>1.765222608695652</v>
      </c>
      <c r="F167" s="15">
        <v>3.8314512500000006</v>
      </c>
      <c r="G167" s="15">
        <v>1.9920560869565214</v>
      </c>
      <c r="H167" s="15">
        <v>6.5885950000000024</v>
      </c>
      <c r="I167" s="15">
        <v>0.98869565217391298</v>
      </c>
      <c r="J167" s="15">
        <v>3.0710833333333336</v>
      </c>
      <c r="K167" s="15">
        <v>1.0923626086956519</v>
      </c>
      <c r="L167" s="15">
        <v>1.9641575</v>
      </c>
      <c r="M167" s="14">
        <v>2009</v>
      </c>
      <c r="N167" s="11">
        <f t="shared" si="274"/>
        <v>7.7142339130434783</v>
      </c>
      <c r="O167" s="11">
        <f t="shared" si="275"/>
        <v>52.664155670289858</v>
      </c>
      <c r="P167" s="11">
        <f t="shared" si="276"/>
        <v>1.765222608695652</v>
      </c>
      <c r="Q167" s="11">
        <f t="shared" si="277"/>
        <v>2.0662286413043489</v>
      </c>
      <c r="R167" s="11">
        <f t="shared" si="278"/>
        <v>1.9920560869565214</v>
      </c>
      <c r="S167" s="11">
        <f t="shared" si="279"/>
        <v>4.5965389130434815</v>
      </c>
      <c r="T167" s="11">
        <f t="shared" si="280"/>
        <v>0.98869565217391298</v>
      </c>
      <c r="U167" s="11">
        <f t="shared" si="281"/>
        <v>2.0823876811594206</v>
      </c>
      <c r="V167" s="11">
        <f t="shared" si="282"/>
        <v>1.0923626086956519</v>
      </c>
      <c r="W167" s="11">
        <f t="shared" si="283"/>
        <v>0.87179489130434806</v>
      </c>
      <c r="Y167" s="16">
        <f t="shared" si="273"/>
        <v>0.55701000000000001</v>
      </c>
      <c r="Z167" s="17">
        <f t="shared" si="264"/>
        <v>4.3343400000000001</v>
      </c>
      <c r="AA167" s="16">
        <f t="shared" si="265"/>
        <v>0.55369999999999997</v>
      </c>
      <c r="AB167" s="17">
        <f t="shared" si="266"/>
        <v>0.76512999999999998</v>
      </c>
      <c r="AC167" s="16">
        <f t="shared" si="267"/>
        <v>1.63632</v>
      </c>
      <c r="AD167" s="17">
        <f t="shared" si="268"/>
        <v>8.4086200000000009</v>
      </c>
      <c r="AE167" s="16">
        <f t="shared" si="269"/>
        <v>8.3779999999999993E-2</v>
      </c>
      <c r="AF167" s="17">
        <f t="shared" si="270"/>
        <v>0.66671999999999998</v>
      </c>
      <c r="AG167" s="16">
        <f t="shared" si="271"/>
        <v>0.71779000000000004</v>
      </c>
      <c r="AH167" s="17">
        <f t="shared" si="272"/>
        <v>1.9745200000000001</v>
      </c>
      <c r="AI167" s="26">
        <f t="shared" si="161"/>
        <v>1.7201</v>
      </c>
      <c r="AJ167" s="26">
        <f t="shared" si="162"/>
        <v>9.0753400000000006</v>
      </c>
    </row>
    <row r="168" spans="1:36" x14ac:dyDescent="0.2">
      <c r="A168" s="6" t="s">
        <v>8</v>
      </c>
      <c r="B168" s="14">
        <v>2010</v>
      </c>
      <c r="C168" s="15">
        <v>8.3516836363636386</v>
      </c>
      <c r="D168" s="15">
        <v>65.45759000000001</v>
      </c>
      <c r="E168" s="15">
        <v>3.4913890909090908</v>
      </c>
      <c r="F168" s="15">
        <v>8.3505878260869562</v>
      </c>
      <c r="G168" s="15">
        <v>2.7915418181818183</v>
      </c>
      <c r="H168" s="15">
        <v>7.944674782608697</v>
      </c>
      <c r="I168" s="15">
        <v>1.2713636363636363</v>
      </c>
      <c r="J168" s="15">
        <v>2.9116956521739126</v>
      </c>
      <c r="K168" s="15">
        <v>1.1433763636363636</v>
      </c>
      <c r="L168" s="15">
        <v>2.3195608695652177</v>
      </c>
      <c r="M168" s="14">
        <v>2010</v>
      </c>
      <c r="N168" s="11">
        <f t="shared" ref="N168:N183" si="284">C168</f>
        <v>8.3516836363636386</v>
      </c>
      <c r="O168" s="11">
        <f t="shared" ref="O168:O183" si="285">ABS(D168-C168)</f>
        <v>57.105906363636372</v>
      </c>
      <c r="P168" s="11">
        <f t="shared" ref="P168:P183" si="286">E168</f>
        <v>3.4913890909090908</v>
      </c>
      <c r="Q168" s="11">
        <f t="shared" ref="Q168:Q183" si="287">ABS(F168-E168)</f>
        <v>4.8591987351778654</v>
      </c>
      <c r="R168" s="11">
        <f t="shared" ref="R168:R183" si="288">G168</f>
        <v>2.7915418181818183</v>
      </c>
      <c r="S168" s="11">
        <f t="shared" ref="S168:S183" si="289">ABS(H168-G168)</f>
        <v>5.1531329644268791</v>
      </c>
      <c r="T168" s="11">
        <f t="shared" ref="T168:T183" si="290">I168</f>
        <v>1.2713636363636363</v>
      </c>
      <c r="U168" s="11">
        <f t="shared" ref="U168:U183" si="291">ABS(J168-I168)</f>
        <v>1.6403320158102763</v>
      </c>
      <c r="V168" s="11">
        <f t="shared" ref="V168:V183" si="292">K168</f>
        <v>1.1433763636363636</v>
      </c>
      <c r="W168" s="11">
        <f t="shared" ref="W168:W183" si="293">ABS(L168-K168)</f>
        <v>1.176184505928854</v>
      </c>
      <c r="Y168" s="16">
        <f t="shared" si="273"/>
        <v>0.55701000000000001</v>
      </c>
      <c r="Z168" s="17">
        <f t="shared" si="264"/>
        <v>4.3343400000000001</v>
      </c>
      <c r="AA168" s="16">
        <f t="shared" si="265"/>
        <v>0.55369999999999997</v>
      </c>
      <c r="AB168" s="17">
        <f t="shared" si="266"/>
        <v>0.76512999999999998</v>
      </c>
      <c r="AC168" s="16">
        <f t="shared" si="267"/>
        <v>1.63632</v>
      </c>
      <c r="AD168" s="17">
        <f t="shared" si="268"/>
        <v>8.4086200000000009</v>
      </c>
      <c r="AE168" s="16">
        <f t="shared" si="269"/>
        <v>8.3779999999999993E-2</v>
      </c>
      <c r="AF168" s="17">
        <f t="shared" si="270"/>
        <v>0.66671999999999998</v>
      </c>
      <c r="AG168" s="16">
        <f t="shared" si="271"/>
        <v>0.71779000000000004</v>
      </c>
      <c r="AH168" s="17">
        <f t="shared" si="272"/>
        <v>1.9745200000000001</v>
      </c>
      <c r="AI168" s="26">
        <f t="shared" si="161"/>
        <v>1.7201</v>
      </c>
      <c r="AJ168" s="26">
        <f t="shared" si="162"/>
        <v>9.0753400000000006</v>
      </c>
    </row>
    <row r="169" spans="1:36" x14ac:dyDescent="0.2">
      <c r="A169" s="6" t="s">
        <v>8</v>
      </c>
      <c r="B169" s="14">
        <v>2011</v>
      </c>
      <c r="C169" s="15">
        <v>6.5673213043478267</v>
      </c>
      <c r="D169" s="15">
        <v>68.367252916666658</v>
      </c>
      <c r="E169" s="15">
        <v>2.1706656521739136</v>
      </c>
      <c r="F169" s="15">
        <v>3.9442929166666665</v>
      </c>
      <c r="G169" s="15">
        <v>1.7210313043478258</v>
      </c>
      <c r="H169" s="15">
        <v>7.9373037500000008</v>
      </c>
      <c r="I169" s="15">
        <v>0.85352173913043483</v>
      </c>
      <c r="J169" s="15">
        <v>2.8745833333333337</v>
      </c>
      <c r="K169" s="15">
        <v>1.0937182608695653</v>
      </c>
      <c r="L169" s="15">
        <v>2.7378975000000008</v>
      </c>
      <c r="M169" s="14">
        <v>2011</v>
      </c>
      <c r="N169" s="11">
        <f t="shared" si="284"/>
        <v>6.5673213043478267</v>
      </c>
      <c r="O169" s="11">
        <f t="shared" si="285"/>
        <v>61.799931612318829</v>
      </c>
      <c r="P169" s="11">
        <f t="shared" si="286"/>
        <v>2.1706656521739136</v>
      </c>
      <c r="Q169" s="11">
        <f t="shared" si="287"/>
        <v>1.7736272644927529</v>
      </c>
      <c r="R169" s="11">
        <f t="shared" si="288"/>
        <v>1.7210313043478258</v>
      </c>
      <c r="S169" s="11">
        <f t="shared" si="289"/>
        <v>6.2162724456521747</v>
      </c>
      <c r="T169" s="11">
        <f t="shared" si="290"/>
        <v>0.85352173913043483</v>
      </c>
      <c r="U169" s="11">
        <f t="shared" si="291"/>
        <v>2.0210615942028989</v>
      </c>
      <c r="V169" s="11">
        <f t="shared" si="292"/>
        <v>1.0937182608695653</v>
      </c>
      <c r="W169" s="11">
        <f t="shared" si="293"/>
        <v>1.6441792391304355</v>
      </c>
      <c r="Y169" s="16">
        <f t="shared" si="273"/>
        <v>0.55701000000000001</v>
      </c>
      <c r="Z169" s="17">
        <f t="shared" si="264"/>
        <v>4.3343400000000001</v>
      </c>
      <c r="AA169" s="16">
        <f t="shared" si="265"/>
        <v>0.55369999999999997</v>
      </c>
      <c r="AB169" s="17">
        <f t="shared" si="266"/>
        <v>0.76512999999999998</v>
      </c>
      <c r="AC169" s="16">
        <f t="shared" si="267"/>
        <v>1.63632</v>
      </c>
      <c r="AD169" s="17">
        <f t="shared" si="268"/>
        <v>8.4086200000000009</v>
      </c>
      <c r="AE169" s="16">
        <f t="shared" si="269"/>
        <v>8.3779999999999993E-2</v>
      </c>
      <c r="AF169" s="17">
        <f t="shared" si="270"/>
        <v>0.66671999999999998</v>
      </c>
      <c r="AG169" s="16">
        <f t="shared" si="271"/>
        <v>0.71779000000000004</v>
      </c>
      <c r="AH169" s="17">
        <f t="shared" si="272"/>
        <v>1.9745200000000001</v>
      </c>
      <c r="AI169" s="26">
        <f t="shared" si="161"/>
        <v>1.7201</v>
      </c>
      <c r="AJ169" s="26">
        <f t="shared" si="162"/>
        <v>9.0753400000000006</v>
      </c>
    </row>
    <row r="170" spans="1:36" x14ac:dyDescent="0.2">
      <c r="A170" s="6" t="s">
        <v>8</v>
      </c>
      <c r="B170" s="14">
        <v>2012</v>
      </c>
      <c r="C170" s="15">
        <v>8.6584761904761898</v>
      </c>
      <c r="D170" s="15">
        <v>45.015886818181812</v>
      </c>
      <c r="E170" s="15">
        <v>3.176925238095238</v>
      </c>
      <c r="F170" s="15">
        <v>4.5070331818181817</v>
      </c>
      <c r="G170" s="15">
        <v>2.2517395238095239</v>
      </c>
      <c r="H170" s="15">
        <v>6.0341999999999985</v>
      </c>
      <c r="I170" s="15">
        <v>1.007380952380952</v>
      </c>
      <c r="J170" s="15">
        <v>2.4315909090909091</v>
      </c>
      <c r="K170" s="15">
        <v>1.0954400000000002</v>
      </c>
      <c r="L170" s="15">
        <v>1.9783527272727275</v>
      </c>
      <c r="M170" s="14">
        <v>2012</v>
      </c>
      <c r="N170" s="11">
        <f t="shared" si="284"/>
        <v>8.6584761904761898</v>
      </c>
      <c r="O170" s="11">
        <f t="shared" si="285"/>
        <v>36.357410627705619</v>
      </c>
      <c r="P170" s="11">
        <f t="shared" si="286"/>
        <v>3.176925238095238</v>
      </c>
      <c r="Q170" s="11">
        <f t="shared" si="287"/>
        <v>1.3301079437229437</v>
      </c>
      <c r="R170" s="11">
        <f t="shared" si="288"/>
        <v>2.2517395238095239</v>
      </c>
      <c r="S170" s="11">
        <f t="shared" si="289"/>
        <v>3.7824604761904745</v>
      </c>
      <c r="T170" s="11">
        <f t="shared" si="290"/>
        <v>1.007380952380952</v>
      </c>
      <c r="U170" s="11">
        <f t="shared" si="291"/>
        <v>1.4242099567099571</v>
      </c>
      <c r="V170" s="11">
        <f t="shared" si="292"/>
        <v>1.0954400000000002</v>
      </c>
      <c r="W170" s="11">
        <f t="shared" si="293"/>
        <v>0.88291272727272729</v>
      </c>
      <c r="Y170" s="16">
        <f t="shared" si="273"/>
        <v>0.55701000000000001</v>
      </c>
      <c r="Z170" s="17">
        <f t="shared" si="264"/>
        <v>4.3343400000000001</v>
      </c>
      <c r="AA170" s="16">
        <f t="shared" si="265"/>
        <v>0.55369999999999997</v>
      </c>
      <c r="AB170" s="17">
        <f t="shared" si="266"/>
        <v>0.76512999999999998</v>
      </c>
      <c r="AC170" s="16">
        <f t="shared" si="267"/>
        <v>1.63632</v>
      </c>
      <c r="AD170" s="17">
        <f t="shared" si="268"/>
        <v>8.4086200000000009</v>
      </c>
      <c r="AE170" s="16">
        <f t="shared" si="269"/>
        <v>8.3779999999999993E-2</v>
      </c>
      <c r="AF170" s="17">
        <f t="shared" si="270"/>
        <v>0.66671999999999998</v>
      </c>
      <c r="AG170" s="16">
        <f t="shared" si="271"/>
        <v>0.71779000000000004</v>
      </c>
      <c r="AH170" s="17">
        <f t="shared" si="272"/>
        <v>1.9745200000000001</v>
      </c>
      <c r="AI170" s="26">
        <f t="shared" si="161"/>
        <v>1.7201</v>
      </c>
      <c r="AJ170" s="26">
        <f t="shared" si="162"/>
        <v>9.0753400000000006</v>
      </c>
    </row>
    <row r="171" spans="1:36" x14ac:dyDescent="0.2">
      <c r="A171" s="6" t="s">
        <v>8</v>
      </c>
      <c r="B171" s="14">
        <v>2013</v>
      </c>
      <c r="C171" s="15">
        <v>5.6372113636363643</v>
      </c>
      <c r="D171" s="15">
        <v>39.457712173913045</v>
      </c>
      <c r="E171" s="15">
        <v>2.4553736363636367</v>
      </c>
      <c r="F171" s="15">
        <v>10.494023043478261</v>
      </c>
      <c r="G171" s="15">
        <v>1.6529827272727273</v>
      </c>
      <c r="H171" s="15">
        <v>4.6677143478260863</v>
      </c>
      <c r="I171" s="15">
        <v>0.66218181818181832</v>
      </c>
      <c r="J171" s="15">
        <v>2.1982173913043481</v>
      </c>
      <c r="K171" s="15">
        <v>0.89001272727272718</v>
      </c>
      <c r="L171" s="15">
        <v>1.4645478260869564</v>
      </c>
      <c r="M171" s="14">
        <v>2013</v>
      </c>
      <c r="N171" s="11">
        <f t="shared" si="284"/>
        <v>5.6372113636363643</v>
      </c>
      <c r="O171" s="11">
        <f t="shared" si="285"/>
        <v>33.820500810276684</v>
      </c>
      <c r="P171" s="11">
        <f t="shared" si="286"/>
        <v>2.4553736363636367</v>
      </c>
      <c r="Q171" s="11">
        <f t="shared" si="287"/>
        <v>8.0386494071146242</v>
      </c>
      <c r="R171" s="11">
        <f t="shared" si="288"/>
        <v>1.6529827272727273</v>
      </c>
      <c r="S171" s="11">
        <f t="shared" si="289"/>
        <v>3.0147316205533592</v>
      </c>
      <c r="T171" s="11">
        <f t="shared" si="290"/>
        <v>0.66218181818181832</v>
      </c>
      <c r="U171" s="11">
        <f t="shared" si="291"/>
        <v>1.5360355731225299</v>
      </c>
      <c r="V171" s="11">
        <f t="shared" si="292"/>
        <v>0.89001272727272718</v>
      </c>
      <c r="W171" s="11">
        <f t="shared" si="293"/>
        <v>0.57453509881422926</v>
      </c>
      <c r="Y171" s="16">
        <f t="shared" si="273"/>
        <v>0.55701000000000001</v>
      </c>
      <c r="Z171" s="17">
        <f t="shared" si="264"/>
        <v>4.3343400000000001</v>
      </c>
      <c r="AA171" s="16">
        <f t="shared" si="265"/>
        <v>0.55369999999999997</v>
      </c>
      <c r="AB171" s="17">
        <f t="shared" si="266"/>
        <v>0.76512999999999998</v>
      </c>
      <c r="AC171" s="16">
        <f t="shared" si="267"/>
        <v>1.63632</v>
      </c>
      <c r="AD171" s="17">
        <f t="shared" si="268"/>
        <v>8.4086200000000009</v>
      </c>
      <c r="AE171" s="16">
        <f t="shared" si="269"/>
        <v>8.3779999999999993E-2</v>
      </c>
      <c r="AF171" s="17">
        <f t="shared" si="270"/>
        <v>0.66671999999999998</v>
      </c>
      <c r="AG171" s="16">
        <f t="shared" si="271"/>
        <v>0.71779000000000004</v>
      </c>
      <c r="AH171" s="17">
        <f t="shared" si="272"/>
        <v>1.9745200000000001</v>
      </c>
      <c r="AI171" s="26">
        <f t="shared" si="161"/>
        <v>1.7201</v>
      </c>
      <c r="AJ171" s="26">
        <f t="shared" si="162"/>
        <v>9.0753400000000006</v>
      </c>
    </row>
    <row r="172" spans="1:36" x14ac:dyDescent="0.2">
      <c r="A172" s="6" t="s">
        <v>8</v>
      </c>
      <c r="B172" s="14">
        <v>2014</v>
      </c>
      <c r="C172" s="15">
        <v>6.2680547826086963</v>
      </c>
      <c r="D172" s="15">
        <v>37.705876249999996</v>
      </c>
      <c r="E172" s="15">
        <v>2.2663573913043478</v>
      </c>
      <c r="F172" s="15">
        <v>8.9706237499999997</v>
      </c>
      <c r="G172" s="15">
        <v>1.967741304347826</v>
      </c>
      <c r="H172" s="15">
        <v>5.298400833333333</v>
      </c>
      <c r="I172" s="15">
        <v>0.8285217391304347</v>
      </c>
      <c r="J172" s="15">
        <v>2.3515000000000006</v>
      </c>
      <c r="K172" s="15">
        <v>1.1920904347826085</v>
      </c>
      <c r="L172" s="15">
        <v>1.7869699999999999</v>
      </c>
      <c r="M172" s="14">
        <v>2014</v>
      </c>
      <c r="N172" s="11">
        <f t="shared" si="284"/>
        <v>6.2680547826086963</v>
      </c>
      <c r="O172" s="11">
        <f t="shared" si="285"/>
        <v>31.437821467391299</v>
      </c>
      <c r="P172" s="11">
        <f t="shared" si="286"/>
        <v>2.2663573913043478</v>
      </c>
      <c r="Q172" s="11">
        <f t="shared" si="287"/>
        <v>6.7042663586956515</v>
      </c>
      <c r="R172" s="11">
        <f t="shared" si="288"/>
        <v>1.967741304347826</v>
      </c>
      <c r="S172" s="11">
        <f t="shared" si="289"/>
        <v>3.3306595289855068</v>
      </c>
      <c r="T172" s="11">
        <f t="shared" si="290"/>
        <v>0.8285217391304347</v>
      </c>
      <c r="U172" s="11">
        <f t="shared" si="291"/>
        <v>1.5229782608695659</v>
      </c>
      <c r="V172" s="11">
        <f t="shared" si="292"/>
        <v>1.1920904347826085</v>
      </c>
      <c r="W172" s="11">
        <f t="shared" si="293"/>
        <v>0.59487956521739149</v>
      </c>
      <c r="Y172" s="16">
        <f t="shared" si="273"/>
        <v>0.55701000000000001</v>
      </c>
      <c r="Z172" s="17">
        <f t="shared" si="264"/>
        <v>4.3343400000000001</v>
      </c>
      <c r="AA172" s="16">
        <f t="shared" si="265"/>
        <v>0.55369999999999997</v>
      </c>
      <c r="AB172" s="17">
        <f t="shared" si="266"/>
        <v>0.76512999999999998</v>
      </c>
      <c r="AC172" s="16">
        <f t="shared" si="267"/>
        <v>1.63632</v>
      </c>
      <c r="AD172" s="17">
        <f t="shared" si="268"/>
        <v>8.4086200000000009</v>
      </c>
      <c r="AE172" s="16">
        <f t="shared" si="269"/>
        <v>8.3779999999999993E-2</v>
      </c>
      <c r="AF172" s="17">
        <f t="shared" si="270"/>
        <v>0.66671999999999998</v>
      </c>
      <c r="AG172" s="16">
        <f t="shared" si="271"/>
        <v>0.71779000000000004</v>
      </c>
      <c r="AH172" s="17">
        <f t="shared" si="272"/>
        <v>1.9745200000000001</v>
      </c>
      <c r="AI172" s="26">
        <f t="shared" si="161"/>
        <v>1.7201</v>
      </c>
      <c r="AJ172" s="26">
        <f t="shared" si="162"/>
        <v>9.0753400000000006</v>
      </c>
    </row>
    <row r="173" spans="1:36" x14ac:dyDescent="0.2">
      <c r="A173" s="6" t="s">
        <v>8</v>
      </c>
      <c r="B173" s="14">
        <v>2015</v>
      </c>
      <c r="C173" s="15">
        <v>3.8238808695652167</v>
      </c>
      <c r="D173" s="15">
        <v>35.38569291666667</v>
      </c>
      <c r="E173" s="15">
        <v>1.9364386956521737</v>
      </c>
      <c r="F173" s="15">
        <v>7.4755733333333332</v>
      </c>
      <c r="G173" s="15">
        <v>2.2122543478260872</v>
      </c>
      <c r="H173" s="15">
        <v>8.3309062500000017</v>
      </c>
      <c r="I173" s="15">
        <v>0.65803043478260859</v>
      </c>
      <c r="J173" s="15">
        <v>2.7945958333333327</v>
      </c>
      <c r="K173" s="15">
        <v>1.0629234782608696</v>
      </c>
      <c r="L173" s="15">
        <v>1.9577874999999996</v>
      </c>
      <c r="M173" s="14">
        <v>2015</v>
      </c>
      <c r="N173" s="11">
        <f t="shared" si="284"/>
        <v>3.8238808695652167</v>
      </c>
      <c r="O173" s="11">
        <f t="shared" si="285"/>
        <v>31.561812047101455</v>
      </c>
      <c r="P173" s="11">
        <f t="shared" si="286"/>
        <v>1.9364386956521737</v>
      </c>
      <c r="Q173" s="11">
        <f t="shared" si="287"/>
        <v>5.5391346376811592</v>
      </c>
      <c r="R173" s="11">
        <f t="shared" si="288"/>
        <v>2.2122543478260872</v>
      </c>
      <c r="S173" s="11">
        <f t="shared" si="289"/>
        <v>6.1186519021739141</v>
      </c>
      <c r="T173" s="11">
        <f t="shared" si="290"/>
        <v>0.65803043478260859</v>
      </c>
      <c r="U173" s="11">
        <f t="shared" si="291"/>
        <v>2.136565398550724</v>
      </c>
      <c r="V173" s="11">
        <f t="shared" si="292"/>
        <v>1.0629234782608696</v>
      </c>
      <c r="W173" s="11">
        <f t="shared" si="293"/>
        <v>0.89486402173912993</v>
      </c>
      <c r="Y173" s="16">
        <f t="shared" si="273"/>
        <v>0.55701000000000001</v>
      </c>
      <c r="Z173" s="17">
        <f t="shared" si="264"/>
        <v>4.3343400000000001</v>
      </c>
      <c r="AA173" s="16">
        <f t="shared" si="265"/>
        <v>0.55369999999999997</v>
      </c>
      <c r="AB173" s="17">
        <f t="shared" si="266"/>
        <v>0.76512999999999998</v>
      </c>
      <c r="AC173" s="16">
        <f t="shared" si="267"/>
        <v>1.63632</v>
      </c>
      <c r="AD173" s="17">
        <f t="shared" si="268"/>
        <v>8.4086200000000009</v>
      </c>
      <c r="AE173" s="16">
        <f t="shared" si="269"/>
        <v>8.3779999999999993E-2</v>
      </c>
      <c r="AF173" s="17">
        <f t="shared" si="270"/>
        <v>0.66671999999999998</v>
      </c>
      <c r="AG173" s="16">
        <f t="shared" si="271"/>
        <v>0.71779000000000004</v>
      </c>
      <c r="AH173" s="17">
        <f t="shared" si="272"/>
        <v>1.9745200000000001</v>
      </c>
      <c r="AI173" s="26">
        <f t="shared" si="161"/>
        <v>1.7201</v>
      </c>
      <c r="AJ173" s="26">
        <f t="shared" si="162"/>
        <v>9.0753400000000006</v>
      </c>
    </row>
    <row r="174" spans="1:36" x14ac:dyDescent="0.2">
      <c r="A174" s="21" t="s">
        <v>8</v>
      </c>
      <c r="B174" s="14">
        <v>2016</v>
      </c>
      <c r="C174" s="15">
        <v>5.5527881818181815</v>
      </c>
      <c r="D174" s="15">
        <v>25.121943043478268</v>
      </c>
      <c r="E174" s="15">
        <v>1.9586304545454547</v>
      </c>
      <c r="F174" s="15">
        <v>9.4588039130434804</v>
      </c>
      <c r="G174" s="15">
        <v>2.1164359090909088</v>
      </c>
      <c r="H174" s="15">
        <v>5.5814760869565205</v>
      </c>
      <c r="I174" s="15">
        <v>0.69967727272727287</v>
      </c>
      <c r="J174" s="15">
        <v>1.9341173913043475</v>
      </c>
      <c r="K174" s="15">
        <v>1.0230795454545456</v>
      </c>
      <c r="L174" s="15">
        <v>2.0336673913043479</v>
      </c>
      <c r="M174" s="14">
        <v>2016</v>
      </c>
      <c r="N174" s="11">
        <f t="shared" si="284"/>
        <v>5.5527881818181815</v>
      </c>
      <c r="O174" s="11">
        <f t="shared" si="285"/>
        <v>19.569154861660088</v>
      </c>
      <c r="P174" s="11">
        <f t="shared" si="286"/>
        <v>1.9586304545454547</v>
      </c>
      <c r="Q174" s="11">
        <f t="shared" si="287"/>
        <v>7.5001734584980255</v>
      </c>
      <c r="R174" s="11">
        <f t="shared" si="288"/>
        <v>2.1164359090909088</v>
      </c>
      <c r="S174" s="11">
        <f t="shared" si="289"/>
        <v>3.4650401778656117</v>
      </c>
      <c r="T174" s="11">
        <f t="shared" si="290"/>
        <v>0.69967727272727287</v>
      </c>
      <c r="U174" s="11">
        <f t="shared" si="291"/>
        <v>1.2344401185770746</v>
      </c>
      <c r="V174" s="11">
        <f t="shared" si="292"/>
        <v>1.0230795454545456</v>
      </c>
      <c r="W174" s="11">
        <f t="shared" si="293"/>
        <v>1.0105878458498023</v>
      </c>
      <c r="X174" s="21"/>
      <c r="Y174" s="16">
        <f t="shared" si="273"/>
        <v>0.55701000000000001</v>
      </c>
      <c r="Z174" s="16">
        <f t="shared" si="264"/>
        <v>4.3343400000000001</v>
      </c>
      <c r="AA174" s="16">
        <f t="shared" si="265"/>
        <v>0.55369999999999997</v>
      </c>
      <c r="AB174" s="16">
        <f t="shared" si="266"/>
        <v>0.76512999999999998</v>
      </c>
      <c r="AC174" s="16">
        <f t="shared" si="267"/>
        <v>1.63632</v>
      </c>
      <c r="AD174" s="16">
        <f t="shared" si="268"/>
        <v>8.4086200000000009</v>
      </c>
      <c r="AE174" s="16">
        <f t="shared" si="269"/>
        <v>8.3779999999999993E-2</v>
      </c>
      <c r="AF174" s="16">
        <f t="shared" si="270"/>
        <v>0.66671999999999998</v>
      </c>
      <c r="AG174" s="16">
        <f t="shared" si="271"/>
        <v>0.71779000000000004</v>
      </c>
      <c r="AH174" s="16">
        <f t="shared" si="272"/>
        <v>1.9745200000000001</v>
      </c>
      <c r="AI174" s="18">
        <f t="shared" ref="AI174" si="294">AC174+AE174</f>
        <v>1.7201</v>
      </c>
      <c r="AJ174" s="18">
        <f t="shared" ref="AJ174" si="295">AD174+AF174</f>
        <v>9.0753400000000006</v>
      </c>
    </row>
    <row r="175" spans="1:36" x14ac:dyDescent="0.2">
      <c r="A175" s="21" t="s">
        <v>8</v>
      </c>
      <c r="B175" s="14">
        <v>2017</v>
      </c>
      <c r="C175" s="15">
        <v>3.8135986956521735</v>
      </c>
      <c r="D175" s="15">
        <v>19.92750916666667</v>
      </c>
      <c r="E175" s="15">
        <v>1.3364965217391305</v>
      </c>
      <c r="F175" s="15">
        <v>11.087361249999999</v>
      </c>
      <c r="G175" s="15">
        <v>2.3997073913043478</v>
      </c>
      <c r="H175" s="15">
        <v>6.6848287500000003</v>
      </c>
      <c r="I175" s="15">
        <v>0.74637826086956527</v>
      </c>
      <c r="J175" s="15">
        <v>2.307995833333333</v>
      </c>
      <c r="K175" s="15">
        <v>0.84006304347826077</v>
      </c>
      <c r="L175" s="15">
        <v>1.5853645833333336</v>
      </c>
      <c r="M175" s="14">
        <v>2017</v>
      </c>
      <c r="N175" s="11">
        <f t="shared" si="284"/>
        <v>3.8135986956521735</v>
      </c>
      <c r="O175" s="11">
        <f t="shared" si="285"/>
        <v>16.113910471014496</v>
      </c>
      <c r="P175" s="11">
        <f t="shared" si="286"/>
        <v>1.3364965217391305</v>
      </c>
      <c r="Q175" s="11">
        <f t="shared" si="287"/>
        <v>9.7508647282608685</v>
      </c>
      <c r="R175" s="11">
        <f t="shared" si="288"/>
        <v>2.3997073913043478</v>
      </c>
      <c r="S175" s="11">
        <f t="shared" si="289"/>
        <v>4.2851213586956529</v>
      </c>
      <c r="T175" s="11">
        <f t="shared" si="290"/>
        <v>0.74637826086956527</v>
      </c>
      <c r="U175" s="11">
        <f t="shared" si="291"/>
        <v>1.5616175724637678</v>
      </c>
      <c r="V175" s="11">
        <f t="shared" si="292"/>
        <v>0.84006304347826077</v>
      </c>
      <c r="W175" s="11">
        <f t="shared" si="293"/>
        <v>0.74530153985507286</v>
      </c>
      <c r="X175" s="21"/>
      <c r="Y175" s="16">
        <f t="shared" si="273"/>
        <v>0.55701000000000001</v>
      </c>
      <c r="Z175" s="16">
        <f t="shared" si="264"/>
        <v>4.3343400000000001</v>
      </c>
      <c r="AA175" s="16">
        <f t="shared" si="265"/>
        <v>0.55369999999999997</v>
      </c>
      <c r="AB175" s="16">
        <f t="shared" si="266"/>
        <v>0.76512999999999998</v>
      </c>
      <c r="AC175" s="16">
        <f t="shared" si="267"/>
        <v>1.63632</v>
      </c>
      <c r="AD175" s="16">
        <f t="shared" si="268"/>
        <v>8.4086200000000009</v>
      </c>
      <c r="AE175" s="16">
        <f t="shared" si="269"/>
        <v>8.3779999999999993E-2</v>
      </c>
      <c r="AF175" s="16">
        <f t="shared" si="270"/>
        <v>0.66671999999999998</v>
      </c>
      <c r="AG175" s="16">
        <f t="shared" si="271"/>
        <v>0.71779000000000004</v>
      </c>
      <c r="AH175" s="16">
        <f t="shared" si="272"/>
        <v>1.9745200000000001</v>
      </c>
      <c r="AI175" s="18">
        <f t="shared" ref="AI175:AI183" si="296">AC175+AE175</f>
        <v>1.7201</v>
      </c>
      <c r="AJ175" s="18">
        <f t="shared" ref="AJ175:AJ183" si="297">AD175+AF175</f>
        <v>9.0753400000000006</v>
      </c>
    </row>
    <row r="176" spans="1:36" x14ac:dyDescent="0.2">
      <c r="A176" s="21" t="s">
        <v>8</v>
      </c>
      <c r="B176" s="14">
        <v>2018</v>
      </c>
      <c r="C176" s="15">
        <v>3.5086036363636355</v>
      </c>
      <c r="D176" s="15">
        <v>17.699035217391302</v>
      </c>
      <c r="E176" s="15">
        <v>1.7945381818181816</v>
      </c>
      <c r="F176" s="15">
        <v>11.662369565217389</v>
      </c>
      <c r="G176" s="15">
        <v>1.8406463636363639</v>
      </c>
      <c r="H176" s="15">
        <v>5.1309778260869567</v>
      </c>
      <c r="I176" s="15">
        <v>0.68404090909090909</v>
      </c>
      <c r="J176" s="15">
        <v>1.966313043478261</v>
      </c>
      <c r="K176" s="15">
        <v>0.75032409090909091</v>
      </c>
      <c r="L176" s="15">
        <v>1.2510947826086956</v>
      </c>
      <c r="M176" s="14">
        <v>2018</v>
      </c>
      <c r="N176" s="22">
        <f t="shared" si="284"/>
        <v>3.5086036363636355</v>
      </c>
      <c r="O176" s="22">
        <f t="shared" si="285"/>
        <v>14.190431581027667</v>
      </c>
      <c r="P176" s="22">
        <f t="shared" si="286"/>
        <v>1.7945381818181816</v>
      </c>
      <c r="Q176" s="22">
        <f t="shared" si="287"/>
        <v>9.8678313833992082</v>
      </c>
      <c r="R176" s="22">
        <f t="shared" si="288"/>
        <v>1.8406463636363639</v>
      </c>
      <c r="S176" s="22">
        <f t="shared" si="289"/>
        <v>3.2903314624505926</v>
      </c>
      <c r="T176" s="22">
        <f t="shared" si="290"/>
        <v>0.68404090909090909</v>
      </c>
      <c r="U176" s="22">
        <f t="shared" si="291"/>
        <v>1.2822721343873518</v>
      </c>
      <c r="V176" s="22">
        <f t="shared" si="292"/>
        <v>0.75032409090909091</v>
      </c>
      <c r="W176" s="22">
        <f t="shared" si="293"/>
        <v>0.50077069169960464</v>
      </c>
      <c r="X176" s="21"/>
      <c r="Y176" s="16">
        <f t="shared" si="273"/>
        <v>0.55701000000000001</v>
      </c>
      <c r="Z176" s="16">
        <f t="shared" si="264"/>
        <v>4.3343400000000001</v>
      </c>
      <c r="AA176" s="16">
        <f t="shared" si="265"/>
        <v>0.55369999999999997</v>
      </c>
      <c r="AB176" s="16">
        <f t="shared" si="266"/>
        <v>0.76512999999999998</v>
      </c>
      <c r="AC176" s="16">
        <f t="shared" si="267"/>
        <v>1.63632</v>
      </c>
      <c r="AD176" s="16">
        <f t="shared" si="268"/>
        <v>8.4086200000000009</v>
      </c>
      <c r="AE176" s="16">
        <f t="shared" si="269"/>
        <v>8.3779999999999993E-2</v>
      </c>
      <c r="AF176" s="16">
        <f t="shared" si="270"/>
        <v>0.66671999999999998</v>
      </c>
      <c r="AG176" s="16">
        <f t="shared" si="271"/>
        <v>0.71779000000000004</v>
      </c>
      <c r="AH176" s="16">
        <f t="shared" si="272"/>
        <v>1.9745200000000001</v>
      </c>
      <c r="AI176" s="18">
        <f t="shared" si="296"/>
        <v>1.7201</v>
      </c>
      <c r="AJ176" s="18">
        <f t="shared" si="297"/>
        <v>9.0753400000000006</v>
      </c>
    </row>
    <row r="177" spans="1:36" x14ac:dyDescent="0.2">
      <c r="A177" s="21" t="s">
        <v>8</v>
      </c>
      <c r="B177" s="14">
        <v>2019</v>
      </c>
      <c r="C177" s="15">
        <v>3.825716956521739</v>
      </c>
      <c r="D177" s="15">
        <v>17.721527499999997</v>
      </c>
      <c r="E177" s="15">
        <v>1.6176152173913041</v>
      </c>
      <c r="F177" s="15">
        <v>10.96835375</v>
      </c>
      <c r="G177" s="15">
        <v>2.2284169565217393</v>
      </c>
      <c r="H177" s="15">
        <v>4.7995912499999989</v>
      </c>
      <c r="I177" s="15">
        <v>0.91536086956521756</v>
      </c>
      <c r="J177" s="15">
        <v>2.0773791666666672</v>
      </c>
      <c r="K177" s="15">
        <v>0.56685739130434776</v>
      </c>
      <c r="L177" s="15">
        <v>1.245214583333333</v>
      </c>
      <c r="M177" s="14">
        <v>2019</v>
      </c>
      <c r="N177" s="22">
        <f t="shared" ref="N177:N182" si="298">C177</f>
        <v>3.825716956521739</v>
      </c>
      <c r="O177" s="22">
        <f t="shared" ref="O177:O182" si="299">ABS(D177-C177)</f>
        <v>13.895810543478259</v>
      </c>
      <c r="P177" s="22">
        <f t="shared" ref="P177:P182" si="300">E177</f>
        <v>1.6176152173913041</v>
      </c>
      <c r="Q177" s="22">
        <f t="shared" ref="Q177:Q182" si="301">ABS(F177-E177)</f>
        <v>9.3507385326086965</v>
      </c>
      <c r="R177" s="22">
        <f t="shared" ref="R177:R182" si="302">G177</f>
        <v>2.2284169565217393</v>
      </c>
      <c r="S177" s="22">
        <f t="shared" ref="S177:S182" si="303">ABS(H177-G177)</f>
        <v>2.5711742934782595</v>
      </c>
      <c r="T177" s="22">
        <f t="shared" ref="T177:T182" si="304">I177</f>
        <v>0.91536086956521756</v>
      </c>
      <c r="U177" s="22">
        <f t="shared" ref="U177:U182" si="305">ABS(J177-I177)</f>
        <v>1.1620182971014497</v>
      </c>
      <c r="V177" s="22">
        <f t="shared" ref="V177:V182" si="306">K177</f>
        <v>0.56685739130434776</v>
      </c>
      <c r="W177" s="22">
        <f t="shared" ref="W177:W182" si="307">ABS(L177-K177)</f>
        <v>0.67835719202898526</v>
      </c>
      <c r="X177" s="21"/>
      <c r="Y177" s="16">
        <f t="shared" si="273"/>
        <v>0.55701000000000001</v>
      </c>
      <c r="Z177" s="16">
        <f t="shared" si="264"/>
        <v>4.3343400000000001</v>
      </c>
      <c r="AA177" s="16">
        <f t="shared" si="265"/>
        <v>0.55369999999999997</v>
      </c>
      <c r="AB177" s="16">
        <f t="shared" si="266"/>
        <v>0.76512999999999998</v>
      </c>
      <c r="AC177" s="16">
        <f t="shared" si="267"/>
        <v>1.63632</v>
      </c>
      <c r="AD177" s="16">
        <f t="shared" si="268"/>
        <v>8.4086200000000009</v>
      </c>
      <c r="AE177" s="16">
        <f t="shared" si="269"/>
        <v>8.3779999999999993E-2</v>
      </c>
      <c r="AF177" s="16">
        <f t="shared" si="270"/>
        <v>0.66671999999999998</v>
      </c>
      <c r="AG177" s="16">
        <f t="shared" si="271"/>
        <v>0.71779000000000004</v>
      </c>
      <c r="AH177" s="16">
        <f t="shared" si="272"/>
        <v>1.9745200000000001</v>
      </c>
      <c r="AI177" s="18">
        <f t="shared" ref="AI177:AI182" si="308">AC177+AE177</f>
        <v>1.7201</v>
      </c>
      <c r="AJ177" s="18">
        <f t="shared" ref="AJ177:AJ182" si="309">AD177+AF177</f>
        <v>9.0753400000000006</v>
      </c>
    </row>
    <row r="178" spans="1:36" x14ac:dyDescent="0.2">
      <c r="A178" s="21" t="s">
        <v>8</v>
      </c>
      <c r="B178" s="14">
        <v>2020</v>
      </c>
      <c r="C178" s="15">
        <v>3.0468420833333334</v>
      </c>
      <c r="D178" s="15">
        <v>12.546868000000002</v>
      </c>
      <c r="E178" s="15">
        <v>1.4826779166666668</v>
      </c>
      <c r="F178" s="15">
        <v>8.4846219999999999</v>
      </c>
      <c r="G178" s="15">
        <v>1.3535220833333332</v>
      </c>
      <c r="H178" s="15">
        <v>4.4311292000000009</v>
      </c>
      <c r="I178" s="15">
        <v>0.70097916666666682</v>
      </c>
      <c r="J178" s="15">
        <v>1.6070040000000003</v>
      </c>
      <c r="K178" s="15">
        <v>0.57745916666666675</v>
      </c>
      <c r="L178" s="15">
        <v>0.99801879999999998</v>
      </c>
      <c r="M178" s="14">
        <v>2020</v>
      </c>
      <c r="N178" s="22">
        <f t="shared" si="298"/>
        <v>3.0468420833333334</v>
      </c>
      <c r="O178" s="22">
        <f t="shared" si="299"/>
        <v>9.5000259166666687</v>
      </c>
      <c r="P178" s="22">
        <f t="shared" si="300"/>
        <v>1.4826779166666668</v>
      </c>
      <c r="Q178" s="22">
        <f t="shared" si="301"/>
        <v>7.0019440833333331</v>
      </c>
      <c r="R178" s="22">
        <f t="shared" si="302"/>
        <v>1.3535220833333332</v>
      </c>
      <c r="S178" s="22">
        <f t="shared" si="303"/>
        <v>3.0776071166666679</v>
      </c>
      <c r="T178" s="22">
        <f t="shared" si="304"/>
        <v>0.70097916666666682</v>
      </c>
      <c r="U178" s="22">
        <f t="shared" si="305"/>
        <v>0.9060248333333335</v>
      </c>
      <c r="V178" s="22">
        <f t="shared" si="306"/>
        <v>0.57745916666666675</v>
      </c>
      <c r="W178" s="22">
        <f t="shared" si="307"/>
        <v>0.42055963333333324</v>
      </c>
      <c r="X178" s="21"/>
      <c r="Y178" s="16">
        <f t="shared" si="273"/>
        <v>0.55701000000000001</v>
      </c>
      <c r="Z178" s="16">
        <f t="shared" si="264"/>
        <v>4.3343400000000001</v>
      </c>
      <c r="AA178" s="16">
        <f t="shared" si="265"/>
        <v>0.55369999999999997</v>
      </c>
      <c r="AB178" s="16">
        <f t="shared" si="266"/>
        <v>0.76512999999999998</v>
      </c>
      <c r="AC178" s="16">
        <f t="shared" si="267"/>
        <v>1.63632</v>
      </c>
      <c r="AD178" s="16">
        <f t="shared" si="268"/>
        <v>8.4086200000000009</v>
      </c>
      <c r="AE178" s="16">
        <f t="shared" si="269"/>
        <v>8.3779999999999993E-2</v>
      </c>
      <c r="AF178" s="16">
        <f t="shared" si="270"/>
        <v>0.66671999999999998</v>
      </c>
      <c r="AG178" s="16">
        <f t="shared" si="271"/>
        <v>0.71779000000000004</v>
      </c>
      <c r="AH178" s="16">
        <f t="shared" si="272"/>
        <v>1.9745200000000001</v>
      </c>
      <c r="AI178" s="18">
        <f t="shared" si="308"/>
        <v>1.7201</v>
      </c>
      <c r="AJ178" s="18">
        <f t="shared" si="309"/>
        <v>9.0753400000000006</v>
      </c>
    </row>
    <row r="179" spans="1:36" x14ac:dyDescent="0.2">
      <c r="A179" s="21" t="s">
        <v>8</v>
      </c>
      <c r="B179" s="14">
        <v>2021</v>
      </c>
      <c r="C179" s="15"/>
      <c r="D179" s="15"/>
      <c r="E179" s="15"/>
      <c r="F179" s="15"/>
      <c r="G179" s="15"/>
      <c r="H179" s="15"/>
      <c r="I179" s="15"/>
      <c r="J179" s="15"/>
      <c r="K179" s="15"/>
      <c r="L179" s="15"/>
      <c r="M179" s="14">
        <v>2021</v>
      </c>
      <c r="N179" s="22">
        <f t="shared" si="298"/>
        <v>0</v>
      </c>
      <c r="O179" s="22">
        <f t="shared" si="299"/>
        <v>0</v>
      </c>
      <c r="P179" s="22">
        <f t="shared" si="300"/>
        <v>0</v>
      </c>
      <c r="Q179" s="22">
        <f t="shared" si="301"/>
        <v>0</v>
      </c>
      <c r="R179" s="22">
        <f t="shared" si="302"/>
        <v>0</v>
      </c>
      <c r="S179" s="22">
        <f t="shared" si="303"/>
        <v>0</v>
      </c>
      <c r="T179" s="22">
        <f t="shared" si="304"/>
        <v>0</v>
      </c>
      <c r="U179" s="22">
        <f t="shared" si="305"/>
        <v>0</v>
      </c>
      <c r="V179" s="22">
        <f t="shared" si="306"/>
        <v>0</v>
      </c>
      <c r="W179" s="22">
        <f t="shared" si="307"/>
        <v>0</v>
      </c>
      <c r="X179" s="21"/>
      <c r="Y179" s="16">
        <f t="shared" si="273"/>
        <v>0.55701000000000001</v>
      </c>
      <c r="Z179" s="16">
        <f t="shared" si="264"/>
        <v>4.3343400000000001</v>
      </c>
      <c r="AA179" s="16">
        <f t="shared" si="265"/>
        <v>0.55369999999999997</v>
      </c>
      <c r="AB179" s="16">
        <f t="shared" si="266"/>
        <v>0.76512999999999998</v>
      </c>
      <c r="AC179" s="16">
        <f t="shared" si="267"/>
        <v>1.63632</v>
      </c>
      <c r="AD179" s="16">
        <f t="shared" si="268"/>
        <v>8.4086200000000009</v>
      </c>
      <c r="AE179" s="16">
        <f t="shared" si="269"/>
        <v>8.3779999999999993E-2</v>
      </c>
      <c r="AF179" s="16">
        <f t="shared" si="270"/>
        <v>0.66671999999999998</v>
      </c>
      <c r="AG179" s="16">
        <f t="shared" si="271"/>
        <v>0.71779000000000004</v>
      </c>
      <c r="AH179" s="16">
        <f t="shared" si="272"/>
        <v>1.9745200000000001</v>
      </c>
      <c r="AI179" s="18">
        <f t="shared" si="308"/>
        <v>1.7201</v>
      </c>
      <c r="AJ179" s="18">
        <f t="shared" si="309"/>
        <v>9.0753400000000006</v>
      </c>
    </row>
    <row r="180" spans="1:36" x14ac:dyDescent="0.2">
      <c r="A180" s="21" t="s">
        <v>8</v>
      </c>
      <c r="B180" s="14">
        <v>2022</v>
      </c>
      <c r="C180" s="15"/>
      <c r="D180" s="15"/>
      <c r="E180" s="15"/>
      <c r="F180" s="15"/>
      <c r="G180" s="15"/>
      <c r="H180" s="15"/>
      <c r="I180" s="15"/>
      <c r="J180" s="15"/>
      <c r="K180" s="15"/>
      <c r="L180" s="15"/>
      <c r="M180" s="14">
        <v>2022</v>
      </c>
      <c r="N180" s="22">
        <f t="shared" si="298"/>
        <v>0</v>
      </c>
      <c r="O180" s="22">
        <f t="shared" si="299"/>
        <v>0</v>
      </c>
      <c r="P180" s="22">
        <f t="shared" si="300"/>
        <v>0</v>
      </c>
      <c r="Q180" s="22">
        <f t="shared" si="301"/>
        <v>0</v>
      </c>
      <c r="R180" s="22">
        <f t="shared" si="302"/>
        <v>0</v>
      </c>
      <c r="S180" s="22">
        <f t="shared" si="303"/>
        <v>0</v>
      </c>
      <c r="T180" s="22">
        <f t="shared" si="304"/>
        <v>0</v>
      </c>
      <c r="U180" s="22">
        <f t="shared" si="305"/>
        <v>0</v>
      </c>
      <c r="V180" s="22">
        <f t="shared" si="306"/>
        <v>0</v>
      </c>
      <c r="W180" s="22">
        <f t="shared" si="307"/>
        <v>0</v>
      </c>
      <c r="X180" s="21"/>
      <c r="Y180" s="16">
        <f t="shared" si="273"/>
        <v>0.55701000000000001</v>
      </c>
      <c r="Z180" s="16">
        <f t="shared" si="264"/>
        <v>4.3343400000000001</v>
      </c>
      <c r="AA180" s="16">
        <f t="shared" si="265"/>
        <v>0.55369999999999997</v>
      </c>
      <c r="AB180" s="16">
        <f t="shared" si="266"/>
        <v>0.76512999999999998</v>
      </c>
      <c r="AC180" s="16">
        <f t="shared" si="267"/>
        <v>1.63632</v>
      </c>
      <c r="AD180" s="16">
        <f t="shared" si="268"/>
        <v>8.4086200000000009</v>
      </c>
      <c r="AE180" s="16">
        <f t="shared" si="269"/>
        <v>8.3779999999999993E-2</v>
      </c>
      <c r="AF180" s="16">
        <f t="shared" si="270"/>
        <v>0.66671999999999998</v>
      </c>
      <c r="AG180" s="16">
        <f t="shared" si="271"/>
        <v>0.71779000000000004</v>
      </c>
      <c r="AH180" s="16">
        <f t="shared" si="272"/>
        <v>1.9745200000000001</v>
      </c>
      <c r="AI180" s="18">
        <f t="shared" si="308"/>
        <v>1.7201</v>
      </c>
      <c r="AJ180" s="18">
        <f t="shared" si="309"/>
        <v>9.0753400000000006</v>
      </c>
    </row>
    <row r="181" spans="1:36" x14ac:dyDescent="0.2">
      <c r="A181" s="21" t="s">
        <v>8</v>
      </c>
      <c r="B181" s="14">
        <v>2023</v>
      </c>
      <c r="C181" s="15"/>
      <c r="D181" s="15"/>
      <c r="E181" s="15"/>
      <c r="F181" s="15"/>
      <c r="G181" s="15"/>
      <c r="H181" s="15"/>
      <c r="I181" s="15"/>
      <c r="J181" s="15"/>
      <c r="K181" s="15"/>
      <c r="L181" s="15"/>
      <c r="M181" s="14">
        <v>2023</v>
      </c>
      <c r="N181" s="22">
        <f t="shared" si="298"/>
        <v>0</v>
      </c>
      <c r="O181" s="22">
        <f t="shared" si="299"/>
        <v>0</v>
      </c>
      <c r="P181" s="22">
        <f t="shared" si="300"/>
        <v>0</v>
      </c>
      <c r="Q181" s="22">
        <f t="shared" si="301"/>
        <v>0</v>
      </c>
      <c r="R181" s="22">
        <f t="shared" si="302"/>
        <v>0</v>
      </c>
      <c r="S181" s="22">
        <f t="shared" si="303"/>
        <v>0</v>
      </c>
      <c r="T181" s="22">
        <f t="shared" si="304"/>
        <v>0</v>
      </c>
      <c r="U181" s="22">
        <f t="shared" si="305"/>
        <v>0</v>
      </c>
      <c r="V181" s="22">
        <f t="shared" si="306"/>
        <v>0</v>
      </c>
      <c r="W181" s="22">
        <f t="shared" si="307"/>
        <v>0</v>
      </c>
      <c r="X181" s="21"/>
      <c r="Y181" s="16">
        <f t="shared" si="273"/>
        <v>0.55701000000000001</v>
      </c>
      <c r="Z181" s="16">
        <f t="shared" si="264"/>
        <v>4.3343400000000001</v>
      </c>
      <c r="AA181" s="16">
        <f t="shared" si="265"/>
        <v>0.55369999999999997</v>
      </c>
      <c r="AB181" s="16">
        <f t="shared" si="266"/>
        <v>0.76512999999999998</v>
      </c>
      <c r="AC181" s="16">
        <f t="shared" si="267"/>
        <v>1.63632</v>
      </c>
      <c r="AD181" s="16">
        <f t="shared" si="268"/>
        <v>8.4086200000000009</v>
      </c>
      <c r="AE181" s="16">
        <f t="shared" si="269"/>
        <v>8.3779999999999993E-2</v>
      </c>
      <c r="AF181" s="16">
        <f t="shared" si="270"/>
        <v>0.66671999999999998</v>
      </c>
      <c r="AG181" s="16">
        <f t="shared" si="271"/>
        <v>0.71779000000000004</v>
      </c>
      <c r="AH181" s="16">
        <f t="shared" si="272"/>
        <v>1.9745200000000001</v>
      </c>
      <c r="AI181" s="18">
        <f t="shared" si="308"/>
        <v>1.7201</v>
      </c>
      <c r="AJ181" s="18">
        <f t="shared" si="309"/>
        <v>9.0753400000000006</v>
      </c>
    </row>
    <row r="182" spans="1:36" x14ac:dyDescent="0.2">
      <c r="A182" s="21" t="s">
        <v>8</v>
      </c>
      <c r="B182" s="14">
        <v>2024</v>
      </c>
      <c r="C182" s="15"/>
      <c r="D182" s="15"/>
      <c r="E182" s="15"/>
      <c r="F182" s="15"/>
      <c r="G182" s="15"/>
      <c r="H182" s="15"/>
      <c r="I182" s="15"/>
      <c r="J182" s="15"/>
      <c r="K182" s="15"/>
      <c r="L182" s="15"/>
      <c r="M182" s="14">
        <v>2024</v>
      </c>
      <c r="N182" s="22">
        <f t="shared" si="298"/>
        <v>0</v>
      </c>
      <c r="O182" s="22">
        <f t="shared" si="299"/>
        <v>0</v>
      </c>
      <c r="P182" s="22">
        <f t="shared" si="300"/>
        <v>0</v>
      </c>
      <c r="Q182" s="22">
        <f t="shared" si="301"/>
        <v>0</v>
      </c>
      <c r="R182" s="22">
        <f t="shared" si="302"/>
        <v>0</v>
      </c>
      <c r="S182" s="22">
        <f t="shared" si="303"/>
        <v>0</v>
      </c>
      <c r="T182" s="22">
        <f t="shared" si="304"/>
        <v>0</v>
      </c>
      <c r="U182" s="22">
        <f t="shared" si="305"/>
        <v>0</v>
      </c>
      <c r="V182" s="22">
        <f t="shared" si="306"/>
        <v>0</v>
      </c>
      <c r="W182" s="22">
        <f t="shared" si="307"/>
        <v>0</v>
      </c>
      <c r="X182" s="21"/>
      <c r="Y182" s="16">
        <f t="shared" si="273"/>
        <v>0.55701000000000001</v>
      </c>
      <c r="Z182" s="16">
        <f t="shared" si="264"/>
        <v>4.3343400000000001</v>
      </c>
      <c r="AA182" s="16">
        <f t="shared" si="265"/>
        <v>0.55369999999999997</v>
      </c>
      <c r="AB182" s="16">
        <f t="shared" si="266"/>
        <v>0.76512999999999998</v>
      </c>
      <c r="AC182" s="16">
        <f t="shared" si="267"/>
        <v>1.63632</v>
      </c>
      <c r="AD182" s="16">
        <f t="shared" si="268"/>
        <v>8.4086200000000009</v>
      </c>
      <c r="AE182" s="16">
        <f t="shared" si="269"/>
        <v>8.3779999999999993E-2</v>
      </c>
      <c r="AF182" s="16">
        <f t="shared" si="270"/>
        <v>0.66671999999999998</v>
      </c>
      <c r="AG182" s="16">
        <f t="shared" si="271"/>
        <v>0.71779000000000004</v>
      </c>
      <c r="AH182" s="16">
        <f t="shared" si="272"/>
        <v>1.9745200000000001</v>
      </c>
      <c r="AI182" s="18">
        <f t="shared" si="308"/>
        <v>1.7201</v>
      </c>
      <c r="AJ182" s="18">
        <f t="shared" si="309"/>
        <v>9.0753400000000006</v>
      </c>
    </row>
    <row r="183" spans="1:36" ht="12" thickBot="1" x14ac:dyDescent="0.25">
      <c r="A183" s="3" t="s">
        <v>8</v>
      </c>
      <c r="B183" s="4">
        <v>2025</v>
      </c>
      <c r="C183" s="23"/>
      <c r="D183" s="23"/>
      <c r="E183" s="23"/>
      <c r="F183" s="23"/>
      <c r="G183" s="23"/>
      <c r="H183" s="23"/>
      <c r="I183" s="23"/>
      <c r="J183" s="23"/>
      <c r="K183" s="23"/>
      <c r="L183" s="23"/>
      <c r="M183" s="4">
        <v>2025</v>
      </c>
      <c r="N183" s="24">
        <f t="shared" si="284"/>
        <v>0</v>
      </c>
      <c r="O183" s="24">
        <f t="shared" si="285"/>
        <v>0</v>
      </c>
      <c r="P183" s="24">
        <f t="shared" si="286"/>
        <v>0</v>
      </c>
      <c r="Q183" s="24">
        <f t="shared" si="287"/>
        <v>0</v>
      </c>
      <c r="R183" s="24">
        <f t="shared" si="288"/>
        <v>0</v>
      </c>
      <c r="S183" s="24">
        <f t="shared" si="289"/>
        <v>0</v>
      </c>
      <c r="T183" s="24">
        <f t="shared" si="290"/>
        <v>0</v>
      </c>
      <c r="U183" s="24">
        <f t="shared" si="291"/>
        <v>0</v>
      </c>
      <c r="V183" s="24">
        <f t="shared" si="292"/>
        <v>0</v>
      </c>
      <c r="W183" s="24">
        <f t="shared" si="293"/>
        <v>0</v>
      </c>
      <c r="X183" s="3"/>
      <c r="Y183" s="19">
        <f t="shared" ref="Y183:AH183" si="310">Y176</f>
        <v>0.55701000000000001</v>
      </c>
      <c r="Z183" s="19">
        <f t="shared" si="310"/>
        <v>4.3343400000000001</v>
      </c>
      <c r="AA183" s="19">
        <f t="shared" si="310"/>
        <v>0.55369999999999997</v>
      </c>
      <c r="AB183" s="19">
        <f t="shared" si="310"/>
        <v>0.76512999999999998</v>
      </c>
      <c r="AC183" s="19">
        <f t="shared" si="310"/>
        <v>1.63632</v>
      </c>
      <c r="AD183" s="19">
        <f t="shared" si="310"/>
        <v>8.4086200000000009</v>
      </c>
      <c r="AE183" s="19">
        <f t="shared" si="310"/>
        <v>8.3779999999999993E-2</v>
      </c>
      <c r="AF183" s="19">
        <f t="shared" si="310"/>
        <v>0.66671999999999998</v>
      </c>
      <c r="AG183" s="19">
        <f t="shared" si="310"/>
        <v>0.71779000000000004</v>
      </c>
      <c r="AH183" s="19">
        <f t="shared" si="310"/>
        <v>1.9745200000000001</v>
      </c>
      <c r="AI183" s="20">
        <f t="shared" si="296"/>
        <v>1.7201</v>
      </c>
      <c r="AJ183" s="20">
        <f t="shared" si="297"/>
        <v>9.0753400000000006</v>
      </c>
    </row>
    <row r="184" spans="1:36" x14ac:dyDescent="0.2">
      <c r="A184" s="21" t="s">
        <v>9</v>
      </c>
      <c r="B184" s="14">
        <v>2000</v>
      </c>
      <c r="C184" s="15"/>
      <c r="D184" s="15"/>
      <c r="E184" s="15"/>
      <c r="F184" s="15"/>
      <c r="G184" s="15"/>
      <c r="H184" s="15"/>
      <c r="I184" s="15"/>
      <c r="J184" s="15"/>
      <c r="K184" s="15"/>
      <c r="L184" s="15"/>
      <c r="M184" s="14">
        <v>2000</v>
      </c>
      <c r="N184" s="11"/>
      <c r="O184" s="11"/>
      <c r="P184" s="11"/>
      <c r="Q184" s="11"/>
      <c r="R184" s="11"/>
      <c r="S184" s="11"/>
      <c r="T184" s="11"/>
      <c r="U184" s="11"/>
      <c r="V184" s="11"/>
      <c r="W184" s="11"/>
      <c r="Y184" s="16">
        <f>'RHIII metrics NATURAL DATA (2)'!B11</f>
        <v>0.81288000000000005</v>
      </c>
      <c r="Z184" s="16">
        <f>'RHIII metrics NATURAL DATA (2)'!C11</f>
        <v>3.7742800000000001</v>
      </c>
      <c r="AA184" s="16">
        <f>'RHIII metrics NATURAL DATA (2)'!D11</f>
        <v>0.46888000000000002</v>
      </c>
      <c r="AB184" s="16">
        <f>'RHIII metrics NATURAL DATA (2)'!E11</f>
        <v>0.69035000000000002</v>
      </c>
      <c r="AC184" s="16">
        <f>'RHIII metrics NATURAL DATA (2)'!F11</f>
        <v>2.07294</v>
      </c>
      <c r="AD184" s="16">
        <f>'RHIII metrics NATURAL DATA (2)'!G11</f>
        <v>7.3432000000000004</v>
      </c>
      <c r="AE184" s="16">
        <f>'RHIII metrics NATURAL DATA (2)'!H11</f>
        <v>9.6210000000000004E-2</v>
      </c>
      <c r="AF184" s="16">
        <f>'RHIII metrics NATURAL DATA (2)'!I11</f>
        <v>0.44489000000000001</v>
      </c>
      <c r="AG184" s="16">
        <f>'RHIII metrics NATURAL DATA (2)'!J11</f>
        <v>0.83206000000000002</v>
      </c>
      <c r="AH184" s="16">
        <f>'RHIII metrics NATURAL DATA (2)'!K11</f>
        <v>2.32308</v>
      </c>
      <c r="AI184" s="18">
        <f t="shared" si="161"/>
        <v>2.1691500000000001</v>
      </c>
      <c r="AJ184" s="18">
        <f t="shared" si="162"/>
        <v>7.7880900000000004</v>
      </c>
    </row>
    <row r="185" spans="1:36" x14ac:dyDescent="0.2">
      <c r="A185" s="21" t="s">
        <v>9</v>
      </c>
      <c r="B185" s="14">
        <v>2001</v>
      </c>
      <c r="C185" s="15">
        <v>19.18487318181818</v>
      </c>
      <c r="D185" s="15">
        <v>132.29035826086957</v>
      </c>
      <c r="E185" s="15">
        <v>3.2609245454545457</v>
      </c>
      <c r="F185" s="15">
        <v>7.2127260869565228</v>
      </c>
      <c r="G185" s="15">
        <v>5.3708999999999998</v>
      </c>
      <c r="H185" s="15">
        <v>16.83227304347826</v>
      </c>
      <c r="I185" s="15">
        <v>2.8101363636363637</v>
      </c>
      <c r="J185" s="15">
        <v>6.9203478260869566</v>
      </c>
      <c r="K185" s="15">
        <v>1.2455481818181822</v>
      </c>
      <c r="L185" s="15">
        <v>2.9930582608695651</v>
      </c>
      <c r="M185" s="14">
        <v>2001</v>
      </c>
      <c r="N185" s="11">
        <f t="shared" ref="N185:N209" si="311">C185</f>
        <v>19.18487318181818</v>
      </c>
      <c r="O185" s="11">
        <f t="shared" ref="O185:O209" si="312">ABS(D185-C185)</f>
        <v>113.10548507905139</v>
      </c>
      <c r="P185" s="11">
        <f t="shared" ref="P185:P209" si="313">E185</f>
        <v>3.2609245454545457</v>
      </c>
      <c r="Q185" s="11">
        <f t="shared" ref="Q185:Q209" si="314">ABS(F185-E185)</f>
        <v>3.9518015415019772</v>
      </c>
      <c r="R185" s="11">
        <f t="shared" ref="R185:R209" si="315">G185</f>
        <v>5.3708999999999998</v>
      </c>
      <c r="S185" s="11">
        <f t="shared" ref="S185:S209" si="316">ABS(H185-G185)</f>
        <v>11.461373043478261</v>
      </c>
      <c r="T185" s="11">
        <f t="shared" ref="T185:T209" si="317">I185</f>
        <v>2.8101363636363637</v>
      </c>
      <c r="U185" s="11">
        <f t="shared" ref="U185:U209" si="318">ABS(J185-I185)</f>
        <v>4.110211462450593</v>
      </c>
      <c r="V185" s="11">
        <f t="shared" ref="V185:V209" si="319">K185</f>
        <v>1.2455481818181822</v>
      </c>
      <c r="W185" s="11">
        <f t="shared" ref="W185:W209" si="320">ABS(L185-K185)</f>
        <v>1.7475100790513829</v>
      </c>
      <c r="X185" s="21"/>
      <c r="Y185" s="16">
        <f>Y184</f>
        <v>0.81288000000000005</v>
      </c>
      <c r="Z185" s="16">
        <f t="shared" ref="Z185:Z208" si="321">Z184</f>
        <v>3.7742800000000001</v>
      </c>
      <c r="AA185" s="16">
        <f t="shared" ref="AA185:AA208" si="322">AA184</f>
        <v>0.46888000000000002</v>
      </c>
      <c r="AB185" s="16">
        <f t="shared" ref="AB185:AB208" si="323">AB184</f>
        <v>0.69035000000000002</v>
      </c>
      <c r="AC185" s="16">
        <f t="shared" ref="AC185:AC208" si="324">AC184</f>
        <v>2.07294</v>
      </c>
      <c r="AD185" s="16">
        <f t="shared" ref="AD185:AD208" si="325">AD184</f>
        <v>7.3432000000000004</v>
      </c>
      <c r="AE185" s="16">
        <f t="shared" ref="AE185:AE208" si="326">AE184</f>
        <v>9.6210000000000004E-2</v>
      </c>
      <c r="AF185" s="16">
        <f t="shared" ref="AF185:AF208" si="327">AF184</f>
        <v>0.44489000000000001</v>
      </c>
      <c r="AG185" s="16">
        <f t="shared" ref="AG185:AG208" si="328">AG184</f>
        <v>0.83206000000000002</v>
      </c>
      <c r="AH185" s="16">
        <f t="shared" ref="AH185:AH208" si="329">AH184</f>
        <v>2.32308</v>
      </c>
      <c r="AI185" s="18">
        <f t="shared" si="161"/>
        <v>2.1691500000000001</v>
      </c>
      <c r="AJ185" s="18">
        <f t="shared" si="162"/>
        <v>7.7880900000000004</v>
      </c>
    </row>
    <row r="186" spans="1:36" x14ac:dyDescent="0.2">
      <c r="A186" s="21" t="s">
        <v>9</v>
      </c>
      <c r="B186" s="14">
        <v>2002</v>
      </c>
      <c r="C186" s="15">
        <v>21.156806086956522</v>
      </c>
      <c r="D186" s="15">
        <v>148.07978375000002</v>
      </c>
      <c r="E186" s="15">
        <v>4.9388082608695649</v>
      </c>
      <c r="F186" s="15">
        <v>4.0817379166666665</v>
      </c>
      <c r="G186" s="15">
        <v>6.2412095652173916</v>
      </c>
      <c r="H186" s="15">
        <v>15.064472916666666</v>
      </c>
      <c r="I186" s="15">
        <v>3.4438695652173918</v>
      </c>
      <c r="J186" s="15">
        <v>5.7829583333333332</v>
      </c>
      <c r="K186" s="15">
        <v>1.3101000000000003</v>
      </c>
      <c r="L186" s="15">
        <v>2.8610525</v>
      </c>
      <c r="M186" s="14">
        <v>2002</v>
      </c>
      <c r="N186" s="11">
        <f t="shared" si="311"/>
        <v>21.156806086956522</v>
      </c>
      <c r="O186" s="11">
        <f t="shared" si="312"/>
        <v>126.9229776630435</v>
      </c>
      <c r="P186" s="11">
        <f t="shared" si="313"/>
        <v>4.9388082608695649</v>
      </c>
      <c r="Q186" s="11">
        <f t="shared" si="314"/>
        <v>0.8570703442028984</v>
      </c>
      <c r="R186" s="11">
        <f t="shared" si="315"/>
        <v>6.2412095652173916</v>
      </c>
      <c r="S186" s="11">
        <f t="shared" si="316"/>
        <v>8.823263351449274</v>
      </c>
      <c r="T186" s="11">
        <f t="shared" si="317"/>
        <v>3.4438695652173918</v>
      </c>
      <c r="U186" s="11">
        <f t="shared" si="318"/>
        <v>2.3390887681159414</v>
      </c>
      <c r="V186" s="11">
        <f t="shared" si="319"/>
        <v>1.3101000000000003</v>
      </c>
      <c r="W186" s="11">
        <f t="shared" si="320"/>
        <v>1.5509524999999997</v>
      </c>
      <c r="X186" s="21"/>
      <c r="Y186" s="16">
        <f t="shared" ref="Y186:Y208" si="330">Y185</f>
        <v>0.81288000000000005</v>
      </c>
      <c r="Z186" s="17">
        <f t="shared" si="321"/>
        <v>3.7742800000000001</v>
      </c>
      <c r="AA186" s="16">
        <f t="shared" si="322"/>
        <v>0.46888000000000002</v>
      </c>
      <c r="AB186" s="17">
        <f t="shared" si="323"/>
        <v>0.69035000000000002</v>
      </c>
      <c r="AC186" s="16">
        <f t="shared" si="324"/>
        <v>2.07294</v>
      </c>
      <c r="AD186" s="17">
        <f t="shared" si="325"/>
        <v>7.3432000000000004</v>
      </c>
      <c r="AE186" s="16">
        <f t="shared" si="326"/>
        <v>9.6210000000000004E-2</v>
      </c>
      <c r="AF186" s="17">
        <f t="shared" si="327"/>
        <v>0.44489000000000001</v>
      </c>
      <c r="AG186" s="16">
        <f t="shared" si="328"/>
        <v>0.83206000000000002</v>
      </c>
      <c r="AH186" s="17">
        <f t="shared" si="329"/>
        <v>2.32308</v>
      </c>
      <c r="AI186" s="18">
        <f t="shared" si="161"/>
        <v>2.1691500000000001</v>
      </c>
      <c r="AJ186" s="18">
        <f t="shared" si="162"/>
        <v>7.7880900000000004</v>
      </c>
    </row>
    <row r="187" spans="1:36" x14ac:dyDescent="0.2">
      <c r="A187" s="21" t="s">
        <v>9</v>
      </c>
      <c r="B187" s="14">
        <v>2003</v>
      </c>
      <c r="C187" s="15">
        <v>14.084956956521738</v>
      </c>
      <c r="D187" s="15">
        <v>124.72953833333332</v>
      </c>
      <c r="E187" s="15">
        <v>3.8127834782608701</v>
      </c>
      <c r="F187" s="15">
        <v>4.8801691666666676</v>
      </c>
      <c r="G187" s="15">
        <v>4.5797130434782609</v>
      </c>
      <c r="H187" s="15">
        <v>14.773646250000001</v>
      </c>
      <c r="I187" s="15">
        <v>2.4596956521739126</v>
      </c>
      <c r="J187" s="15">
        <v>6.4410833333333324</v>
      </c>
      <c r="K187" s="15">
        <v>1.1917747826086953</v>
      </c>
      <c r="L187" s="15">
        <v>2.8454600000000005</v>
      </c>
      <c r="M187" s="14">
        <v>2003</v>
      </c>
      <c r="N187" s="11">
        <f t="shared" si="311"/>
        <v>14.084956956521738</v>
      </c>
      <c r="O187" s="11">
        <f t="shared" si="312"/>
        <v>110.64458137681159</v>
      </c>
      <c r="P187" s="11">
        <f t="shared" si="313"/>
        <v>3.8127834782608701</v>
      </c>
      <c r="Q187" s="11">
        <f t="shared" si="314"/>
        <v>1.0673856884057975</v>
      </c>
      <c r="R187" s="11">
        <f t="shared" si="315"/>
        <v>4.5797130434782609</v>
      </c>
      <c r="S187" s="11">
        <f t="shared" si="316"/>
        <v>10.19393320652174</v>
      </c>
      <c r="T187" s="11">
        <f t="shared" si="317"/>
        <v>2.4596956521739126</v>
      </c>
      <c r="U187" s="11">
        <f t="shared" si="318"/>
        <v>3.9813876811594198</v>
      </c>
      <c r="V187" s="11">
        <f t="shared" si="319"/>
        <v>1.1917747826086953</v>
      </c>
      <c r="W187" s="11">
        <f t="shared" si="320"/>
        <v>1.6536852173913053</v>
      </c>
      <c r="X187" s="21"/>
      <c r="Y187" s="16">
        <f t="shared" si="330"/>
        <v>0.81288000000000005</v>
      </c>
      <c r="Z187" s="17">
        <f t="shared" si="321"/>
        <v>3.7742800000000001</v>
      </c>
      <c r="AA187" s="16">
        <f t="shared" si="322"/>
        <v>0.46888000000000002</v>
      </c>
      <c r="AB187" s="17">
        <f t="shared" si="323"/>
        <v>0.69035000000000002</v>
      </c>
      <c r="AC187" s="16">
        <f t="shared" si="324"/>
        <v>2.07294</v>
      </c>
      <c r="AD187" s="17">
        <f t="shared" si="325"/>
        <v>7.3432000000000004</v>
      </c>
      <c r="AE187" s="16">
        <f t="shared" si="326"/>
        <v>9.6210000000000004E-2</v>
      </c>
      <c r="AF187" s="17">
        <f t="shared" si="327"/>
        <v>0.44489000000000001</v>
      </c>
      <c r="AG187" s="16">
        <f t="shared" si="328"/>
        <v>0.83206000000000002</v>
      </c>
      <c r="AH187" s="17">
        <f t="shared" si="329"/>
        <v>2.32308</v>
      </c>
      <c r="AI187" s="18">
        <f t="shared" si="161"/>
        <v>2.1691500000000001</v>
      </c>
      <c r="AJ187" s="18">
        <f t="shared" si="162"/>
        <v>7.7880900000000004</v>
      </c>
    </row>
    <row r="188" spans="1:36" x14ac:dyDescent="0.2">
      <c r="A188" s="21" t="s">
        <v>9</v>
      </c>
      <c r="B188" s="14">
        <v>2004</v>
      </c>
      <c r="C188" s="15">
        <v>15.476395833333335</v>
      </c>
      <c r="D188" s="15">
        <v>122.23926760000002</v>
      </c>
      <c r="E188" s="15">
        <v>2.9258437500000003</v>
      </c>
      <c r="F188" s="15">
        <v>3.6224452000000009</v>
      </c>
      <c r="G188" s="15">
        <v>6.049735000000001</v>
      </c>
      <c r="H188" s="15">
        <v>15.362227200000001</v>
      </c>
      <c r="I188" s="15">
        <v>3.1613333333333338</v>
      </c>
      <c r="J188" s="15">
        <v>5.8388400000000003</v>
      </c>
      <c r="K188" s="15">
        <v>1.1898449999999998</v>
      </c>
      <c r="L188" s="15">
        <v>2.1932135999999995</v>
      </c>
      <c r="M188" s="14">
        <v>2004</v>
      </c>
      <c r="N188" s="11">
        <f t="shared" si="311"/>
        <v>15.476395833333335</v>
      </c>
      <c r="O188" s="11">
        <f t="shared" si="312"/>
        <v>106.76287176666668</v>
      </c>
      <c r="P188" s="11">
        <f t="shared" si="313"/>
        <v>2.9258437500000003</v>
      </c>
      <c r="Q188" s="11">
        <f t="shared" si="314"/>
        <v>0.69660145000000062</v>
      </c>
      <c r="R188" s="11">
        <f t="shared" si="315"/>
        <v>6.049735000000001</v>
      </c>
      <c r="S188" s="11">
        <f t="shared" si="316"/>
        <v>9.3124922000000012</v>
      </c>
      <c r="T188" s="11">
        <f t="shared" si="317"/>
        <v>3.1613333333333338</v>
      </c>
      <c r="U188" s="11">
        <f t="shared" si="318"/>
        <v>2.6775066666666665</v>
      </c>
      <c r="V188" s="11">
        <f t="shared" si="319"/>
        <v>1.1898449999999998</v>
      </c>
      <c r="W188" s="11">
        <f t="shared" si="320"/>
        <v>1.0033685999999997</v>
      </c>
      <c r="X188" s="21"/>
      <c r="Y188" s="16">
        <f t="shared" si="330"/>
        <v>0.81288000000000005</v>
      </c>
      <c r="Z188" s="17">
        <f t="shared" si="321"/>
        <v>3.7742800000000001</v>
      </c>
      <c r="AA188" s="16">
        <f t="shared" si="322"/>
        <v>0.46888000000000002</v>
      </c>
      <c r="AB188" s="17">
        <f t="shared" si="323"/>
        <v>0.69035000000000002</v>
      </c>
      <c r="AC188" s="16">
        <f t="shared" si="324"/>
        <v>2.07294</v>
      </c>
      <c r="AD188" s="17">
        <f t="shared" si="325"/>
        <v>7.3432000000000004</v>
      </c>
      <c r="AE188" s="16">
        <f t="shared" si="326"/>
        <v>9.6210000000000004E-2</v>
      </c>
      <c r="AF188" s="17">
        <f t="shared" si="327"/>
        <v>0.44489000000000001</v>
      </c>
      <c r="AG188" s="16">
        <f t="shared" si="328"/>
        <v>0.83206000000000002</v>
      </c>
      <c r="AH188" s="17">
        <f t="shared" si="329"/>
        <v>2.32308</v>
      </c>
      <c r="AI188" s="18">
        <f t="shared" si="161"/>
        <v>2.1691500000000001</v>
      </c>
      <c r="AJ188" s="18">
        <f t="shared" si="162"/>
        <v>7.7880900000000004</v>
      </c>
    </row>
    <row r="189" spans="1:36" x14ac:dyDescent="0.2">
      <c r="A189" s="21" t="s">
        <v>9</v>
      </c>
      <c r="B189" s="14">
        <v>2005</v>
      </c>
      <c r="C189" s="15">
        <v>19.980746249999999</v>
      </c>
      <c r="D189" s="15">
        <v>174.51071960000002</v>
      </c>
      <c r="E189" s="15">
        <v>4.2810633333333339</v>
      </c>
      <c r="F189" s="15">
        <v>3.7972484000000004</v>
      </c>
      <c r="G189" s="15">
        <v>5.2626270833333324</v>
      </c>
      <c r="H189" s="15">
        <v>14.247067999999999</v>
      </c>
      <c r="I189" s="15">
        <v>3.226541666666666</v>
      </c>
      <c r="J189" s="15">
        <v>8.2945200000000003</v>
      </c>
      <c r="K189" s="15">
        <v>1.4257225</v>
      </c>
      <c r="L189" s="15">
        <v>3.5191103999999997</v>
      </c>
      <c r="M189" s="14">
        <v>2005</v>
      </c>
      <c r="N189" s="11">
        <f t="shared" si="311"/>
        <v>19.980746249999999</v>
      </c>
      <c r="O189" s="11">
        <f t="shared" si="312"/>
        <v>154.52997335000001</v>
      </c>
      <c r="P189" s="11">
        <f t="shared" si="313"/>
        <v>4.2810633333333339</v>
      </c>
      <c r="Q189" s="11">
        <f t="shared" si="314"/>
        <v>0.48381493333333347</v>
      </c>
      <c r="R189" s="11">
        <f t="shared" si="315"/>
        <v>5.2626270833333324</v>
      </c>
      <c r="S189" s="11">
        <f t="shared" si="316"/>
        <v>8.9844409166666672</v>
      </c>
      <c r="T189" s="11">
        <f t="shared" si="317"/>
        <v>3.226541666666666</v>
      </c>
      <c r="U189" s="11">
        <f t="shared" si="318"/>
        <v>5.0679783333333344</v>
      </c>
      <c r="V189" s="11">
        <f t="shared" si="319"/>
        <v>1.4257225</v>
      </c>
      <c r="W189" s="11">
        <f t="shared" si="320"/>
        <v>2.0933878999999997</v>
      </c>
      <c r="X189" s="21"/>
      <c r="Y189" s="16">
        <f t="shared" si="330"/>
        <v>0.81288000000000005</v>
      </c>
      <c r="Z189" s="17">
        <f t="shared" si="321"/>
        <v>3.7742800000000001</v>
      </c>
      <c r="AA189" s="16">
        <f t="shared" si="322"/>
        <v>0.46888000000000002</v>
      </c>
      <c r="AB189" s="17">
        <f t="shared" si="323"/>
        <v>0.69035000000000002</v>
      </c>
      <c r="AC189" s="16">
        <f t="shared" si="324"/>
        <v>2.07294</v>
      </c>
      <c r="AD189" s="17">
        <f t="shared" si="325"/>
        <v>7.3432000000000004</v>
      </c>
      <c r="AE189" s="16">
        <f t="shared" si="326"/>
        <v>9.6210000000000004E-2</v>
      </c>
      <c r="AF189" s="17">
        <f t="shared" si="327"/>
        <v>0.44489000000000001</v>
      </c>
      <c r="AG189" s="16">
        <f t="shared" si="328"/>
        <v>0.83206000000000002</v>
      </c>
      <c r="AH189" s="17">
        <f t="shared" si="329"/>
        <v>2.32308</v>
      </c>
      <c r="AI189" s="18">
        <f t="shared" si="161"/>
        <v>2.1691500000000001</v>
      </c>
      <c r="AJ189" s="18">
        <f t="shared" si="162"/>
        <v>7.7880900000000004</v>
      </c>
    </row>
    <row r="190" spans="1:36" x14ac:dyDescent="0.2">
      <c r="A190" s="21" t="s">
        <v>9</v>
      </c>
      <c r="B190" s="14">
        <v>2006</v>
      </c>
      <c r="C190" s="15">
        <v>19.278799583333335</v>
      </c>
      <c r="D190" s="15">
        <v>134.48697640000003</v>
      </c>
      <c r="E190" s="15">
        <v>3.4986262499999996</v>
      </c>
      <c r="F190" s="15">
        <v>2.9221407999999998</v>
      </c>
      <c r="G190" s="15">
        <v>5.5706449999999998</v>
      </c>
      <c r="H190" s="15">
        <v>15.074726400000001</v>
      </c>
      <c r="I190" s="15">
        <v>3.4102083333333333</v>
      </c>
      <c r="J190" s="15">
        <v>6.9536800000000003</v>
      </c>
      <c r="K190" s="15">
        <v>1.8086595833333332</v>
      </c>
      <c r="L190" s="15">
        <v>2.5463903999999999</v>
      </c>
      <c r="M190" s="14">
        <v>2006</v>
      </c>
      <c r="N190" s="11">
        <f t="shared" si="311"/>
        <v>19.278799583333335</v>
      </c>
      <c r="O190" s="11">
        <f t="shared" si="312"/>
        <v>115.20817681666669</v>
      </c>
      <c r="P190" s="11">
        <f t="shared" si="313"/>
        <v>3.4986262499999996</v>
      </c>
      <c r="Q190" s="11">
        <f t="shared" si="314"/>
        <v>0.57648544999999984</v>
      </c>
      <c r="R190" s="11">
        <f t="shared" si="315"/>
        <v>5.5706449999999998</v>
      </c>
      <c r="S190" s="11">
        <f t="shared" si="316"/>
        <v>9.5040814000000005</v>
      </c>
      <c r="T190" s="11">
        <f t="shared" si="317"/>
        <v>3.4102083333333333</v>
      </c>
      <c r="U190" s="11">
        <f t="shared" si="318"/>
        <v>3.543471666666667</v>
      </c>
      <c r="V190" s="11">
        <f t="shared" si="319"/>
        <v>1.8086595833333332</v>
      </c>
      <c r="W190" s="11">
        <f t="shared" si="320"/>
        <v>0.73773081666666673</v>
      </c>
      <c r="X190" s="21"/>
      <c r="Y190" s="16">
        <f t="shared" si="330"/>
        <v>0.81288000000000005</v>
      </c>
      <c r="Z190" s="17">
        <f t="shared" si="321"/>
        <v>3.7742800000000001</v>
      </c>
      <c r="AA190" s="16">
        <f t="shared" si="322"/>
        <v>0.46888000000000002</v>
      </c>
      <c r="AB190" s="17">
        <f t="shared" si="323"/>
        <v>0.69035000000000002</v>
      </c>
      <c r="AC190" s="16">
        <f t="shared" si="324"/>
        <v>2.07294</v>
      </c>
      <c r="AD190" s="17">
        <f t="shared" si="325"/>
        <v>7.3432000000000004</v>
      </c>
      <c r="AE190" s="16">
        <f t="shared" si="326"/>
        <v>9.6210000000000004E-2</v>
      </c>
      <c r="AF190" s="17">
        <f t="shared" si="327"/>
        <v>0.44489000000000001</v>
      </c>
      <c r="AG190" s="16">
        <f t="shared" si="328"/>
        <v>0.83206000000000002</v>
      </c>
      <c r="AH190" s="17">
        <f t="shared" si="329"/>
        <v>2.32308</v>
      </c>
      <c r="AI190" s="18">
        <f t="shared" si="161"/>
        <v>2.1691500000000001</v>
      </c>
      <c r="AJ190" s="18">
        <f t="shared" si="162"/>
        <v>7.7880900000000004</v>
      </c>
    </row>
    <row r="191" spans="1:36" x14ac:dyDescent="0.2">
      <c r="A191" s="21" t="s">
        <v>9</v>
      </c>
      <c r="B191" s="14">
        <v>2007</v>
      </c>
      <c r="C191" s="15">
        <v>17.331635217391305</v>
      </c>
      <c r="D191" s="15">
        <v>125.56696666666666</v>
      </c>
      <c r="E191" s="15">
        <v>3.2157317391304345</v>
      </c>
      <c r="F191" s="15">
        <v>3.671296666666668</v>
      </c>
      <c r="G191" s="15">
        <v>4.3384669565217395</v>
      </c>
      <c r="H191" s="15">
        <v>15.066993333333336</v>
      </c>
      <c r="I191" s="15">
        <v>2.7048260869565213</v>
      </c>
      <c r="J191" s="15">
        <v>6.3977499999999994</v>
      </c>
      <c r="K191" s="15">
        <v>1.4581617391304349</v>
      </c>
      <c r="L191" s="15">
        <v>2.5318883333333333</v>
      </c>
      <c r="M191" s="14">
        <v>2007</v>
      </c>
      <c r="N191" s="11">
        <f t="shared" si="311"/>
        <v>17.331635217391305</v>
      </c>
      <c r="O191" s="11">
        <f t="shared" si="312"/>
        <v>108.23533144927535</v>
      </c>
      <c r="P191" s="11">
        <f t="shared" si="313"/>
        <v>3.2157317391304345</v>
      </c>
      <c r="Q191" s="11">
        <f t="shared" si="314"/>
        <v>0.45556492753623345</v>
      </c>
      <c r="R191" s="11">
        <f t="shared" si="315"/>
        <v>4.3384669565217395</v>
      </c>
      <c r="S191" s="11">
        <f t="shared" si="316"/>
        <v>10.728526376811597</v>
      </c>
      <c r="T191" s="11">
        <f t="shared" si="317"/>
        <v>2.7048260869565213</v>
      </c>
      <c r="U191" s="11">
        <f t="shared" si="318"/>
        <v>3.6929239130434781</v>
      </c>
      <c r="V191" s="11">
        <f t="shared" si="319"/>
        <v>1.4581617391304349</v>
      </c>
      <c r="W191" s="11">
        <f t="shared" si="320"/>
        <v>1.0737265942028984</v>
      </c>
      <c r="X191" s="21"/>
      <c r="Y191" s="16">
        <f t="shared" si="330"/>
        <v>0.81288000000000005</v>
      </c>
      <c r="Z191" s="17">
        <f t="shared" si="321"/>
        <v>3.7742800000000001</v>
      </c>
      <c r="AA191" s="16">
        <f t="shared" si="322"/>
        <v>0.46888000000000002</v>
      </c>
      <c r="AB191" s="17">
        <f t="shared" si="323"/>
        <v>0.69035000000000002</v>
      </c>
      <c r="AC191" s="16">
        <f t="shared" si="324"/>
        <v>2.07294</v>
      </c>
      <c r="AD191" s="17">
        <f t="shared" si="325"/>
        <v>7.3432000000000004</v>
      </c>
      <c r="AE191" s="16">
        <f t="shared" si="326"/>
        <v>9.6210000000000004E-2</v>
      </c>
      <c r="AF191" s="17">
        <f t="shared" si="327"/>
        <v>0.44489000000000001</v>
      </c>
      <c r="AG191" s="16">
        <f t="shared" si="328"/>
        <v>0.83206000000000002</v>
      </c>
      <c r="AH191" s="17">
        <f t="shared" si="329"/>
        <v>2.32308</v>
      </c>
      <c r="AI191" s="18">
        <f t="shared" si="161"/>
        <v>2.1691500000000001</v>
      </c>
      <c r="AJ191" s="18">
        <f t="shared" si="162"/>
        <v>7.7880900000000004</v>
      </c>
    </row>
    <row r="192" spans="1:36" x14ac:dyDescent="0.2">
      <c r="A192" s="21" t="s">
        <v>9</v>
      </c>
      <c r="B192" s="14">
        <v>2008</v>
      </c>
      <c r="C192" s="15">
        <v>15.300302499999999</v>
      </c>
      <c r="D192" s="15">
        <v>77.673100000000019</v>
      </c>
      <c r="E192" s="15">
        <v>3.0229458333333334</v>
      </c>
      <c r="F192" s="15">
        <v>4.1058804166666665</v>
      </c>
      <c r="G192" s="15">
        <v>4.7469079166666681</v>
      </c>
      <c r="H192" s="15">
        <v>13.017375416666667</v>
      </c>
      <c r="I192" s="15">
        <v>2.6926666666666663</v>
      </c>
      <c r="J192" s="15">
        <v>5.7341666666666669</v>
      </c>
      <c r="K192" s="15">
        <v>1.2672124999999999</v>
      </c>
      <c r="L192" s="15">
        <v>2.4303550000000005</v>
      </c>
      <c r="M192" s="14">
        <v>2008</v>
      </c>
      <c r="N192" s="11">
        <f t="shared" si="311"/>
        <v>15.300302499999999</v>
      </c>
      <c r="O192" s="11">
        <f t="shared" si="312"/>
        <v>62.372797500000019</v>
      </c>
      <c r="P192" s="11">
        <f t="shared" si="313"/>
        <v>3.0229458333333334</v>
      </c>
      <c r="Q192" s="11">
        <f t="shared" si="314"/>
        <v>1.082934583333333</v>
      </c>
      <c r="R192" s="11">
        <f t="shared" si="315"/>
        <v>4.7469079166666681</v>
      </c>
      <c r="S192" s="11">
        <f t="shared" si="316"/>
        <v>8.2704674999999988</v>
      </c>
      <c r="T192" s="11">
        <f t="shared" si="317"/>
        <v>2.6926666666666663</v>
      </c>
      <c r="U192" s="11">
        <f t="shared" si="318"/>
        <v>3.0415000000000005</v>
      </c>
      <c r="V192" s="11">
        <f t="shared" si="319"/>
        <v>1.2672124999999999</v>
      </c>
      <c r="W192" s="11">
        <f t="shared" si="320"/>
        <v>1.1631425000000006</v>
      </c>
      <c r="X192" s="21"/>
      <c r="Y192" s="16">
        <f t="shared" si="330"/>
        <v>0.81288000000000005</v>
      </c>
      <c r="Z192" s="17">
        <f t="shared" si="321"/>
        <v>3.7742800000000001</v>
      </c>
      <c r="AA192" s="16">
        <f t="shared" si="322"/>
        <v>0.46888000000000002</v>
      </c>
      <c r="AB192" s="17">
        <f t="shared" si="323"/>
        <v>0.69035000000000002</v>
      </c>
      <c r="AC192" s="16">
        <f t="shared" si="324"/>
        <v>2.07294</v>
      </c>
      <c r="AD192" s="17">
        <f t="shared" si="325"/>
        <v>7.3432000000000004</v>
      </c>
      <c r="AE192" s="16">
        <f t="shared" si="326"/>
        <v>9.6210000000000004E-2</v>
      </c>
      <c r="AF192" s="17">
        <f t="shared" si="327"/>
        <v>0.44489000000000001</v>
      </c>
      <c r="AG192" s="16">
        <f t="shared" si="328"/>
        <v>0.83206000000000002</v>
      </c>
      <c r="AH192" s="17">
        <f t="shared" si="329"/>
        <v>2.32308</v>
      </c>
      <c r="AI192" s="18">
        <f t="shared" si="161"/>
        <v>2.1691500000000001</v>
      </c>
      <c r="AJ192" s="18">
        <f t="shared" si="162"/>
        <v>7.7880900000000004</v>
      </c>
    </row>
    <row r="193" spans="1:36" x14ac:dyDescent="0.2">
      <c r="A193" s="21" t="s">
        <v>9</v>
      </c>
      <c r="B193" s="14">
        <v>2009</v>
      </c>
      <c r="C193" s="15">
        <v>10.988780869565218</v>
      </c>
      <c r="D193" s="15">
        <v>63.002944583333324</v>
      </c>
      <c r="E193" s="15">
        <v>2.2523339130434783</v>
      </c>
      <c r="F193" s="15">
        <v>2.5946591666666663</v>
      </c>
      <c r="G193" s="15">
        <v>3.8284373913043477</v>
      </c>
      <c r="H193" s="15">
        <v>10.215863750000002</v>
      </c>
      <c r="I193" s="15">
        <v>2.0830869565217394</v>
      </c>
      <c r="J193" s="15">
        <v>4.2880000000000003</v>
      </c>
      <c r="K193" s="15">
        <v>1.5693704347826087</v>
      </c>
      <c r="L193" s="15">
        <v>2.3932424999999999</v>
      </c>
      <c r="M193" s="14">
        <v>2009</v>
      </c>
      <c r="N193" s="11">
        <f t="shared" si="311"/>
        <v>10.988780869565218</v>
      </c>
      <c r="O193" s="11">
        <f t="shared" si="312"/>
        <v>52.014163713768106</v>
      </c>
      <c r="P193" s="11">
        <f t="shared" si="313"/>
        <v>2.2523339130434783</v>
      </c>
      <c r="Q193" s="11">
        <f t="shared" si="314"/>
        <v>0.342325253623188</v>
      </c>
      <c r="R193" s="11">
        <f t="shared" si="315"/>
        <v>3.8284373913043477</v>
      </c>
      <c r="S193" s="11">
        <f t="shared" si="316"/>
        <v>6.3874263586956541</v>
      </c>
      <c r="T193" s="11">
        <f t="shared" si="317"/>
        <v>2.0830869565217394</v>
      </c>
      <c r="U193" s="11">
        <f t="shared" si="318"/>
        <v>2.2049130434782609</v>
      </c>
      <c r="V193" s="11">
        <f t="shared" si="319"/>
        <v>1.5693704347826087</v>
      </c>
      <c r="W193" s="11">
        <f t="shared" si="320"/>
        <v>0.8238720652173912</v>
      </c>
      <c r="X193" s="21"/>
      <c r="Y193" s="16">
        <f t="shared" si="330"/>
        <v>0.81288000000000005</v>
      </c>
      <c r="Z193" s="17">
        <f t="shared" si="321"/>
        <v>3.7742800000000001</v>
      </c>
      <c r="AA193" s="16">
        <f t="shared" si="322"/>
        <v>0.46888000000000002</v>
      </c>
      <c r="AB193" s="17">
        <f t="shared" si="323"/>
        <v>0.69035000000000002</v>
      </c>
      <c r="AC193" s="16">
        <f t="shared" si="324"/>
        <v>2.07294</v>
      </c>
      <c r="AD193" s="17">
        <f t="shared" si="325"/>
        <v>7.3432000000000004</v>
      </c>
      <c r="AE193" s="16">
        <f t="shared" si="326"/>
        <v>9.6210000000000004E-2</v>
      </c>
      <c r="AF193" s="17">
        <f t="shared" si="327"/>
        <v>0.44489000000000001</v>
      </c>
      <c r="AG193" s="16">
        <f t="shared" si="328"/>
        <v>0.83206000000000002</v>
      </c>
      <c r="AH193" s="17">
        <f t="shared" si="329"/>
        <v>2.32308</v>
      </c>
      <c r="AI193" s="18">
        <f t="shared" si="161"/>
        <v>2.1691500000000001</v>
      </c>
      <c r="AJ193" s="18">
        <f t="shared" si="162"/>
        <v>7.7880900000000004</v>
      </c>
    </row>
    <row r="194" spans="1:36" x14ac:dyDescent="0.2">
      <c r="A194" s="21" t="s">
        <v>9</v>
      </c>
      <c r="B194" s="14">
        <v>2010</v>
      </c>
      <c r="C194" s="15">
        <v>16.470410416666667</v>
      </c>
      <c r="D194" s="15">
        <v>63.805616250000007</v>
      </c>
      <c r="E194" s="15">
        <v>3.0192237500000005</v>
      </c>
      <c r="F194" s="15">
        <v>4.7471066666666673</v>
      </c>
      <c r="G194" s="15">
        <v>4.5628929166666659</v>
      </c>
      <c r="H194" s="15">
        <v>13.055732083333337</v>
      </c>
      <c r="I194" s="15">
        <v>2.145291666666667</v>
      </c>
      <c r="J194" s="15">
        <v>5.2532083333333341</v>
      </c>
      <c r="K194" s="15">
        <v>1.4139550000000003</v>
      </c>
      <c r="L194" s="15">
        <v>2.6967499999999998</v>
      </c>
      <c r="M194" s="14">
        <v>2010</v>
      </c>
      <c r="N194" s="11">
        <f t="shared" si="311"/>
        <v>16.470410416666667</v>
      </c>
      <c r="O194" s="11">
        <f t="shared" si="312"/>
        <v>47.33520583333334</v>
      </c>
      <c r="P194" s="11">
        <f t="shared" si="313"/>
        <v>3.0192237500000005</v>
      </c>
      <c r="Q194" s="11">
        <f t="shared" si="314"/>
        <v>1.7278829166666667</v>
      </c>
      <c r="R194" s="11">
        <f t="shared" si="315"/>
        <v>4.5628929166666659</v>
      </c>
      <c r="S194" s="11">
        <f t="shared" si="316"/>
        <v>8.4928391666666716</v>
      </c>
      <c r="T194" s="11">
        <f t="shared" si="317"/>
        <v>2.145291666666667</v>
      </c>
      <c r="U194" s="11">
        <f t="shared" si="318"/>
        <v>3.1079166666666671</v>
      </c>
      <c r="V194" s="11">
        <f t="shared" si="319"/>
        <v>1.4139550000000003</v>
      </c>
      <c r="W194" s="11">
        <f t="shared" si="320"/>
        <v>1.2827949999999995</v>
      </c>
      <c r="X194" s="21"/>
      <c r="Y194" s="16">
        <f t="shared" si="330"/>
        <v>0.81288000000000005</v>
      </c>
      <c r="Z194" s="17">
        <f t="shared" si="321"/>
        <v>3.7742800000000001</v>
      </c>
      <c r="AA194" s="16">
        <f t="shared" si="322"/>
        <v>0.46888000000000002</v>
      </c>
      <c r="AB194" s="17">
        <f t="shared" si="323"/>
        <v>0.69035000000000002</v>
      </c>
      <c r="AC194" s="16">
        <f t="shared" si="324"/>
        <v>2.07294</v>
      </c>
      <c r="AD194" s="17">
        <f t="shared" si="325"/>
        <v>7.3432000000000004</v>
      </c>
      <c r="AE194" s="16">
        <f t="shared" si="326"/>
        <v>9.6210000000000004E-2</v>
      </c>
      <c r="AF194" s="17">
        <f t="shared" si="327"/>
        <v>0.44489000000000001</v>
      </c>
      <c r="AG194" s="16">
        <f t="shared" si="328"/>
        <v>0.83206000000000002</v>
      </c>
      <c r="AH194" s="17">
        <f t="shared" si="329"/>
        <v>2.32308</v>
      </c>
      <c r="AI194" s="18">
        <f t="shared" ref="AI194:AI199" si="331">AC194+AE194</f>
        <v>2.1691500000000001</v>
      </c>
      <c r="AJ194" s="18">
        <f t="shared" ref="AJ194:AJ199" si="332">AD194+AF194</f>
        <v>7.7880900000000004</v>
      </c>
    </row>
    <row r="195" spans="1:36" x14ac:dyDescent="0.2">
      <c r="A195" s="21" t="s">
        <v>9</v>
      </c>
      <c r="B195" s="14">
        <v>2011</v>
      </c>
      <c r="C195" s="15">
        <v>12.36273608695652</v>
      </c>
      <c r="D195" s="15">
        <v>66.458057916666675</v>
      </c>
      <c r="E195" s="15">
        <v>1.869228695652174</v>
      </c>
      <c r="F195" s="15">
        <v>5.5837166666666667</v>
      </c>
      <c r="G195" s="15">
        <v>3.765488695652174</v>
      </c>
      <c r="H195" s="15">
        <v>11.93242875</v>
      </c>
      <c r="I195" s="15">
        <v>1.7428695652173916</v>
      </c>
      <c r="J195" s="15">
        <v>5.0031249999999998</v>
      </c>
      <c r="K195" s="15">
        <v>1.6762147826086953</v>
      </c>
      <c r="L195" s="15">
        <v>2.2932375000000005</v>
      </c>
      <c r="M195" s="14">
        <v>2011</v>
      </c>
      <c r="N195" s="11">
        <f t="shared" si="311"/>
        <v>12.36273608695652</v>
      </c>
      <c r="O195" s="11">
        <f t="shared" si="312"/>
        <v>54.095321829710159</v>
      </c>
      <c r="P195" s="11">
        <f t="shared" si="313"/>
        <v>1.869228695652174</v>
      </c>
      <c r="Q195" s="11">
        <f t="shared" si="314"/>
        <v>3.7144879710144929</v>
      </c>
      <c r="R195" s="11">
        <f t="shared" si="315"/>
        <v>3.765488695652174</v>
      </c>
      <c r="S195" s="11">
        <f t="shared" si="316"/>
        <v>8.1669400543478261</v>
      </c>
      <c r="T195" s="11">
        <f t="shared" si="317"/>
        <v>1.7428695652173916</v>
      </c>
      <c r="U195" s="11">
        <f t="shared" si="318"/>
        <v>3.260255434782608</v>
      </c>
      <c r="V195" s="11">
        <f t="shared" si="319"/>
        <v>1.6762147826086953</v>
      </c>
      <c r="W195" s="11">
        <f t="shared" si="320"/>
        <v>0.61702271739130521</v>
      </c>
      <c r="X195" s="21"/>
      <c r="Y195" s="16">
        <f t="shared" si="330"/>
        <v>0.81288000000000005</v>
      </c>
      <c r="Z195" s="17">
        <f t="shared" si="321"/>
        <v>3.7742800000000001</v>
      </c>
      <c r="AA195" s="16">
        <f t="shared" si="322"/>
        <v>0.46888000000000002</v>
      </c>
      <c r="AB195" s="17">
        <f t="shared" si="323"/>
        <v>0.69035000000000002</v>
      </c>
      <c r="AC195" s="16">
        <f t="shared" si="324"/>
        <v>2.07294</v>
      </c>
      <c r="AD195" s="17">
        <f t="shared" si="325"/>
        <v>7.3432000000000004</v>
      </c>
      <c r="AE195" s="16">
        <f t="shared" si="326"/>
        <v>9.6210000000000004E-2</v>
      </c>
      <c r="AF195" s="17">
        <f t="shared" si="327"/>
        <v>0.44489000000000001</v>
      </c>
      <c r="AG195" s="16">
        <f t="shared" si="328"/>
        <v>0.83206000000000002</v>
      </c>
      <c r="AH195" s="17">
        <f t="shared" si="329"/>
        <v>2.32308</v>
      </c>
      <c r="AI195" s="18">
        <f t="shared" si="331"/>
        <v>2.1691500000000001</v>
      </c>
      <c r="AJ195" s="18">
        <f t="shared" si="332"/>
        <v>7.7880900000000004</v>
      </c>
    </row>
    <row r="196" spans="1:36" x14ac:dyDescent="0.2">
      <c r="A196" s="21" t="s">
        <v>9</v>
      </c>
      <c r="B196" s="14">
        <v>2012</v>
      </c>
      <c r="C196" s="15">
        <v>11.224713333333332</v>
      </c>
      <c r="D196" s="15">
        <v>40.042383181818174</v>
      </c>
      <c r="E196" s="15">
        <v>2.3929552380952379</v>
      </c>
      <c r="F196" s="15">
        <v>4.203610454545454</v>
      </c>
      <c r="G196" s="15">
        <v>5.3281585714285722</v>
      </c>
      <c r="H196" s="15">
        <v>11.455725909090908</v>
      </c>
      <c r="I196" s="15">
        <v>2.3958095238095241</v>
      </c>
      <c r="J196" s="15">
        <v>5.0445000000000002</v>
      </c>
      <c r="K196" s="15">
        <v>1.7213742857142857</v>
      </c>
      <c r="L196" s="15">
        <v>1.9706999999999995</v>
      </c>
      <c r="M196" s="14">
        <v>2012</v>
      </c>
      <c r="N196" s="11">
        <f t="shared" si="311"/>
        <v>11.224713333333332</v>
      </c>
      <c r="O196" s="11">
        <f t="shared" si="312"/>
        <v>28.81766984848484</v>
      </c>
      <c r="P196" s="11">
        <f t="shared" si="313"/>
        <v>2.3929552380952379</v>
      </c>
      <c r="Q196" s="11">
        <f t="shared" si="314"/>
        <v>1.8106552164502161</v>
      </c>
      <c r="R196" s="11">
        <f t="shared" si="315"/>
        <v>5.3281585714285722</v>
      </c>
      <c r="S196" s="11">
        <f t="shared" si="316"/>
        <v>6.1275673376623363</v>
      </c>
      <c r="T196" s="11">
        <f t="shared" si="317"/>
        <v>2.3958095238095241</v>
      </c>
      <c r="U196" s="11">
        <f t="shared" si="318"/>
        <v>2.6486904761904762</v>
      </c>
      <c r="V196" s="11">
        <f t="shared" si="319"/>
        <v>1.7213742857142857</v>
      </c>
      <c r="W196" s="11">
        <f t="shared" si="320"/>
        <v>0.24932571428571371</v>
      </c>
      <c r="X196" s="21"/>
      <c r="Y196" s="16">
        <f t="shared" si="330"/>
        <v>0.81288000000000005</v>
      </c>
      <c r="Z196" s="17">
        <f t="shared" si="321"/>
        <v>3.7742800000000001</v>
      </c>
      <c r="AA196" s="16">
        <f t="shared" si="322"/>
        <v>0.46888000000000002</v>
      </c>
      <c r="AB196" s="17">
        <f t="shared" si="323"/>
        <v>0.69035000000000002</v>
      </c>
      <c r="AC196" s="16">
        <f t="shared" si="324"/>
        <v>2.07294</v>
      </c>
      <c r="AD196" s="17">
        <f t="shared" si="325"/>
        <v>7.3432000000000004</v>
      </c>
      <c r="AE196" s="16">
        <f t="shared" si="326"/>
        <v>9.6210000000000004E-2</v>
      </c>
      <c r="AF196" s="17">
        <f t="shared" si="327"/>
        <v>0.44489000000000001</v>
      </c>
      <c r="AG196" s="16">
        <f t="shared" si="328"/>
        <v>0.83206000000000002</v>
      </c>
      <c r="AH196" s="17">
        <f t="shared" si="329"/>
        <v>2.32308</v>
      </c>
      <c r="AI196" s="18">
        <f t="shared" si="331"/>
        <v>2.1691500000000001</v>
      </c>
      <c r="AJ196" s="18">
        <f t="shared" si="332"/>
        <v>7.7880900000000004</v>
      </c>
    </row>
    <row r="197" spans="1:36" x14ac:dyDescent="0.2">
      <c r="A197" s="21" t="s">
        <v>9</v>
      </c>
      <c r="B197" s="14">
        <v>2013</v>
      </c>
      <c r="C197" s="15">
        <v>8.0644495833333352</v>
      </c>
      <c r="D197" s="15">
        <v>37.530663750000002</v>
      </c>
      <c r="E197" s="15">
        <v>1.7259233333333335</v>
      </c>
      <c r="F197" s="15">
        <v>3.8115162500000004</v>
      </c>
      <c r="G197" s="15">
        <v>3.5406429166666675</v>
      </c>
      <c r="H197" s="15">
        <v>8.6118266666666656</v>
      </c>
      <c r="I197" s="15">
        <v>1.4275416666666665</v>
      </c>
      <c r="J197" s="15">
        <v>3.6434166666666665</v>
      </c>
      <c r="K197" s="15">
        <v>0.99729583333333338</v>
      </c>
      <c r="L197" s="15">
        <v>0.87889250000000008</v>
      </c>
      <c r="M197" s="14">
        <v>2013</v>
      </c>
      <c r="N197" s="11">
        <f t="shared" si="311"/>
        <v>8.0644495833333352</v>
      </c>
      <c r="O197" s="11">
        <f t="shared" si="312"/>
        <v>29.466214166666667</v>
      </c>
      <c r="P197" s="11">
        <f t="shared" si="313"/>
        <v>1.7259233333333335</v>
      </c>
      <c r="Q197" s="11">
        <f t="shared" si="314"/>
        <v>2.0855929166666671</v>
      </c>
      <c r="R197" s="11">
        <f t="shared" si="315"/>
        <v>3.5406429166666675</v>
      </c>
      <c r="S197" s="11">
        <f t="shared" si="316"/>
        <v>5.0711837499999977</v>
      </c>
      <c r="T197" s="11">
        <f t="shared" si="317"/>
        <v>1.4275416666666665</v>
      </c>
      <c r="U197" s="11">
        <f t="shared" si="318"/>
        <v>2.215875</v>
      </c>
      <c r="V197" s="11">
        <f t="shared" si="319"/>
        <v>0.99729583333333338</v>
      </c>
      <c r="W197" s="11">
        <f t="shared" si="320"/>
        <v>0.1184033333333333</v>
      </c>
      <c r="X197" s="21"/>
      <c r="Y197" s="16">
        <f t="shared" si="330"/>
        <v>0.81288000000000005</v>
      </c>
      <c r="Z197" s="17">
        <f t="shared" si="321"/>
        <v>3.7742800000000001</v>
      </c>
      <c r="AA197" s="16">
        <f t="shared" si="322"/>
        <v>0.46888000000000002</v>
      </c>
      <c r="AB197" s="17">
        <f t="shared" si="323"/>
        <v>0.69035000000000002</v>
      </c>
      <c r="AC197" s="16">
        <f t="shared" si="324"/>
        <v>2.07294</v>
      </c>
      <c r="AD197" s="17">
        <f t="shared" si="325"/>
        <v>7.3432000000000004</v>
      </c>
      <c r="AE197" s="16">
        <f t="shared" si="326"/>
        <v>9.6210000000000004E-2</v>
      </c>
      <c r="AF197" s="17">
        <f t="shared" si="327"/>
        <v>0.44489000000000001</v>
      </c>
      <c r="AG197" s="16">
        <f t="shared" si="328"/>
        <v>0.83206000000000002</v>
      </c>
      <c r="AH197" s="17">
        <f t="shared" si="329"/>
        <v>2.32308</v>
      </c>
      <c r="AI197" s="18">
        <f t="shared" si="331"/>
        <v>2.1691500000000001</v>
      </c>
      <c r="AJ197" s="18">
        <f t="shared" si="332"/>
        <v>7.7880900000000004</v>
      </c>
    </row>
    <row r="198" spans="1:36" x14ac:dyDescent="0.2">
      <c r="A198" s="21" t="s">
        <v>9</v>
      </c>
      <c r="B198" s="14">
        <v>2014</v>
      </c>
      <c r="C198" s="15">
        <v>9.6828330434782615</v>
      </c>
      <c r="D198" s="15">
        <v>36.977524166666662</v>
      </c>
      <c r="E198" s="15">
        <v>1.5492469565217388</v>
      </c>
      <c r="F198" s="15">
        <v>8.8556279166666663</v>
      </c>
      <c r="G198" s="15">
        <v>4.0242565217391304</v>
      </c>
      <c r="H198" s="15">
        <v>7.3488845833333336</v>
      </c>
      <c r="I198" s="15">
        <v>1.764826086956522</v>
      </c>
      <c r="J198" s="15">
        <v>3.6912916666666669</v>
      </c>
      <c r="K198" s="15">
        <v>1.7273060869565213</v>
      </c>
      <c r="L198" s="15">
        <v>1.4973324999999997</v>
      </c>
      <c r="M198" s="14">
        <v>2014</v>
      </c>
      <c r="N198" s="11">
        <f t="shared" si="311"/>
        <v>9.6828330434782615</v>
      </c>
      <c r="O198" s="11">
        <f t="shared" si="312"/>
        <v>27.2946911231884</v>
      </c>
      <c r="P198" s="11">
        <f t="shared" si="313"/>
        <v>1.5492469565217388</v>
      </c>
      <c r="Q198" s="11">
        <f t="shared" si="314"/>
        <v>7.3063809601449279</v>
      </c>
      <c r="R198" s="11">
        <f t="shared" si="315"/>
        <v>4.0242565217391304</v>
      </c>
      <c r="S198" s="11">
        <f t="shared" si="316"/>
        <v>3.3246280615942032</v>
      </c>
      <c r="T198" s="11">
        <f t="shared" si="317"/>
        <v>1.764826086956522</v>
      </c>
      <c r="U198" s="11">
        <f t="shared" si="318"/>
        <v>1.9264655797101449</v>
      </c>
      <c r="V198" s="11">
        <f t="shared" si="319"/>
        <v>1.7273060869565213</v>
      </c>
      <c r="W198" s="11">
        <f t="shared" si="320"/>
        <v>0.22997358695652159</v>
      </c>
      <c r="X198" s="21"/>
      <c r="Y198" s="16">
        <f t="shared" si="330"/>
        <v>0.81288000000000005</v>
      </c>
      <c r="Z198" s="17">
        <f t="shared" si="321"/>
        <v>3.7742800000000001</v>
      </c>
      <c r="AA198" s="16">
        <f t="shared" si="322"/>
        <v>0.46888000000000002</v>
      </c>
      <c r="AB198" s="17">
        <f t="shared" si="323"/>
        <v>0.69035000000000002</v>
      </c>
      <c r="AC198" s="16">
        <f t="shared" si="324"/>
        <v>2.07294</v>
      </c>
      <c r="AD198" s="17">
        <f t="shared" si="325"/>
        <v>7.3432000000000004</v>
      </c>
      <c r="AE198" s="16">
        <f t="shared" si="326"/>
        <v>9.6210000000000004E-2</v>
      </c>
      <c r="AF198" s="17">
        <f t="shared" si="327"/>
        <v>0.44489000000000001</v>
      </c>
      <c r="AG198" s="16">
        <f t="shared" si="328"/>
        <v>0.83206000000000002</v>
      </c>
      <c r="AH198" s="17">
        <f t="shared" si="329"/>
        <v>2.32308</v>
      </c>
      <c r="AI198" s="18">
        <f t="shared" si="331"/>
        <v>2.1691500000000001</v>
      </c>
      <c r="AJ198" s="18">
        <f t="shared" si="332"/>
        <v>7.7880900000000004</v>
      </c>
    </row>
    <row r="199" spans="1:36" x14ac:dyDescent="0.2">
      <c r="A199" s="21" t="s">
        <v>9</v>
      </c>
      <c r="B199" s="14">
        <v>2015</v>
      </c>
      <c r="C199" s="15">
        <v>5.8387478260869567</v>
      </c>
      <c r="D199" s="15">
        <v>31.40498791666667</v>
      </c>
      <c r="E199" s="15">
        <v>1.7648734782608695</v>
      </c>
      <c r="F199" s="15">
        <v>5.2430416666666666</v>
      </c>
      <c r="G199" s="15">
        <v>4.5822960869565215</v>
      </c>
      <c r="H199" s="15">
        <v>10.181033333333332</v>
      </c>
      <c r="I199" s="15">
        <v>1.7034739130434777</v>
      </c>
      <c r="J199" s="15">
        <v>4.1842333333333324</v>
      </c>
      <c r="K199" s="15">
        <v>1.7367826086956522</v>
      </c>
      <c r="L199" s="15">
        <v>2.265719583333333</v>
      </c>
      <c r="M199" s="14">
        <v>2015</v>
      </c>
      <c r="N199" s="11">
        <f t="shared" si="311"/>
        <v>5.8387478260869567</v>
      </c>
      <c r="O199" s="11">
        <f t="shared" si="312"/>
        <v>25.566240090579711</v>
      </c>
      <c r="P199" s="11">
        <f t="shared" si="313"/>
        <v>1.7648734782608695</v>
      </c>
      <c r="Q199" s="11">
        <f t="shared" si="314"/>
        <v>3.4781681884057969</v>
      </c>
      <c r="R199" s="11">
        <f t="shared" si="315"/>
        <v>4.5822960869565215</v>
      </c>
      <c r="S199" s="11">
        <f t="shared" si="316"/>
        <v>5.5987372463768104</v>
      </c>
      <c r="T199" s="11">
        <f t="shared" si="317"/>
        <v>1.7034739130434777</v>
      </c>
      <c r="U199" s="11">
        <f t="shared" si="318"/>
        <v>2.4807594202898544</v>
      </c>
      <c r="V199" s="11">
        <f t="shared" si="319"/>
        <v>1.7367826086956522</v>
      </c>
      <c r="W199" s="11">
        <f t="shared" si="320"/>
        <v>0.52893697463768086</v>
      </c>
      <c r="X199" s="21"/>
      <c r="Y199" s="16">
        <f t="shared" si="330"/>
        <v>0.81288000000000005</v>
      </c>
      <c r="Z199" s="17">
        <f t="shared" si="321"/>
        <v>3.7742800000000001</v>
      </c>
      <c r="AA199" s="16">
        <f t="shared" si="322"/>
        <v>0.46888000000000002</v>
      </c>
      <c r="AB199" s="17">
        <f t="shared" si="323"/>
        <v>0.69035000000000002</v>
      </c>
      <c r="AC199" s="16">
        <f t="shared" si="324"/>
        <v>2.07294</v>
      </c>
      <c r="AD199" s="17">
        <f t="shared" si="325"/>
        <v>7.3432000000000004</v>
      </c>
      <c r="AE199" s="16">
        <f t="shared" si="326"/>
        <v>9.6210000000000004E-2</v>
      </c>
      <c r="AF199" s="17">
        <f t="shared" si="327"/>
        <v>0.44489000000000001</v>
      </c>
      <c r="AG199" s="16">
        <f t="shared" si="328"/>
        <v>0.83206000000000002</v>
      </c>
      <c r="AH199" s="17">
        <f t="shared" si="329"/>
        <v>2.32308</v>
      </c>
      <c r="AI199" s="18">
        <f t="shared" si="331"/>
        <v>2.1691500000000001</v>
      </c>
      <c r="AJ199" s="18">
        <f t="shared" si="332"/>
        <v>7.7880900000000004</v>
      </c>
    </row>
    <row r="200" spans="1:36" x14ac:dyDescent="0.2">
      <c r="A200" s="21" t="s">
        <v>9</v>
      </c>
      <c r="B200" s="14">
        <v>2016</v>
      </c>
      <c r="C200" s="15">
        <v>6.6055554166666672</v>
      </c>
      <c r="D200" s="15">
        <v>24.011743333333339</v>
      </c>
      <c r="E200" s="15">
        <v>1.9721895833333332</v>
      </c>
      <c r="F200" s="15">
        <v>6.1615383333333327</v>
      </c>
      <c r="G200" s="15">
        <v>3.8129950000000004</v>
      </c>
      <c r="H200" s="15">
        <v>10.379141250000002</v>
      </c>
      <c r="I200" s="15">
        <v>1.4121500000000002</v>
      </c>
      <c r="J200" s="15">
        <v>3.9140041666666665</v>
      </c>
      <c r="K200" s="15">
        <v>1.3946912500000002</v>
      </c>
      <c r="L200" s="15">
        <v>1.6936612500000001</v>
      </c>
      <c r="M200" s="14">
        <v>2016</v>
      </c>
      <c r="N200" s="11">
        <f t="shared" si="311"/>
        <v>6.6055554166666672</v>
      </c>
      <c r="O200" s="11">
        <f t="shared" si="312"/>
        <v>17.406187916666671</v>
      </c>
      <c r="P200" s="11">
        <f t="shared" si="313"/>
        <v>1.9721895833333332</v>
      </c>
      <c r="Q200" s="11">
        <f t="shared" si="314"/>
        <v>4.1893487499999997</v>
      </c>
      <c r="R200" s="11">
        <f t="shared" si="315"/>
        <v>3.8129950000000004</v>
      </c>
      <c r="S200" s="11">
        <f t="shared" si="316"/>
        <v>6.566146250000001</v>
      </c>
      <c r="T200" s="11">
        <f t="shared" si="317"/>
        <v>1.4121500000000002</v>
      </c>
      <c r="U200" s="11">
        <f t="shared" si="318"/>
        <v>2.501854166666666</v>
      </c>
      <c r="V200" s="11">
        <f t="shared" si="319"/>
        <v>1.3946912500000002</v>
      </c>
      <c r="W200" s="11">
        <f t="shared" si="320"/>
        <v>0.29896999999999996</v>
      </c>
      <c r="X200" s="21"/>
      <c r="Y200" s="16">
        <f t="shared" si="330"/>
        <v>0.81288000000000005</v>
      </c>
      <c r="Z200" s="16">
        <f t="shared" si="321"/>
        <v>3.7742800000000001</v>
      </c>
      <c r="AA200" s="16">
        <f t="shared" si="322"/>
        <v>0.46888000000000002</v>
      </c>
      <c r="AB200" s="16">
        <f t="shared" si="323"/>
        <v>0.69035000000000002</v>
      </c>
      <c r="AC200" s="16">
        <f t="shared" si="324"/>
        <v>2.07294</v>
      </c>
      <c r="AD200" s="16">
        <f t="shared" si="325"/>
        <v>7.3432000000000004</v>
      </c>
      <c r="AE200" s="16">
        <f t="shared" si="326"/>
        <v>9.6210000000000004E-2</v>
      </c>
      <c r="AF200" s="16">
        <f t="shared" si="327"/>
        <v>0.44489000000000001</v>
      </c>
      <c r="AG200" s="16">
        <f t="shared" si="328"/>
        <v>0.83206000000000002</v>
      </c>
      <c r="AH200" s="16">
        <f t="shared" si="329"/>
        <v>2.32308</v>
      </c>
      <c r="AI200" s="18">
        <f t="shared" ref="AI200:AI201" si="333">AC200+AE200</f>
        <v>2.1691500000000001</v>
      </c>
      <c r="AJ200" s="18">
        <f t="shared" ref="AJ200:AJ201" si="334">AD200+AF200</f>
        <v>7.7880900000000004</v>
      </c>
    </row>
    <row r="201" spans="1:36" x14ac:dyDescent="0.2">
      <c r="A201" s="21" t="s">
        <v>9</v>
      </c>
      <c r="B201" s="14">
        <v>2017</v>
      </c>
      <c r="C201" s="15">
        <v>4.9493973913043483</v>
      </c>
      <c r="D201" s="15">
        <v>21.548305833333334</v>
      </c>
      <c r="E201" s="15">
        <v>1.4939991304347831</v>
      </c>
      <c r="F201" s="15">
        <v>5.9999441666666664</v>
      </c>
      <c r="G201" s="15">
        <v>3.055758260869565</v>
      </c>
      <c r="H201" s="15">
        <v>11.892794999999998</v>
      </c>
      <c r="I201" s="15">
        <v>1.2448434782608693</v>
      </c>
      <c r="J201" s="15">
        <v>4.0705249999999999</v>
      </c>
      <c r="K201" s="15">
        <v>1.4753747826086956</v>
      </c>
      <c r="L201" s="15">
        <v>2.1686079166666672</v>
      </c>
      <c r="M201" s="14">
        <v>2017</v>
      </c>
      <c r="N201" s="11">
        <f t="shared" si="311"/>
        <v>4.9493973913043483</v>
      </c>
      <c r="O201" s="11">
        <f t="shared" si="312"/>
        <v>16.598908442028986</v>
      </c>
      <c r="P201" s="11">
        <f t="shared" si="313"/>
        <v>1.4939991304347831</v>
      </c>
      <c r="Q201" s="11">
        <f t="shared" si="314"/>
        <v>4.5059450362318838</v>
      </c>
      <c r="R201" s="11">
        <f t="shared" si="315"/>
        <v>3.055758260869565</v>
      </c>
      <c r="S201" s="11">
        <f t="shared" si="316"/>
        <v>8.8370367391304327</v>
      </c>
      <c r="T201" s="11">
        <f t="shared" si="317"/>
        <v>1.2448434782608693</v>
      </c>
      <c r="U201" s="11">
        <f t="shared" si="318"/>
        <v>2.8256815217391305</v>
      </c>
      <c r="V201" s="11">
        <f t="shared" si="319"/>
        <v>1.4753747826086956</v>
      </c>
      <c r="W201" s="11">
        <f t="shared" si="320"/>
        <v>0.6932331340579716</v>
      </c>
      <c r="X201" s="21"/>
      <c r="Y201" s="16">
        <f t="shared" si="330"/>
        <v>0.81288000000000005</v>
      </c>
      <c r="Z201" s="16">
        <f t="shared" si="321"/>
        <v>3.7742800000000001</v>
      </c>
      <c r="AA201" s="16">
        <f t="shared" si="322"/>
        <v>0.46888000000000002</v>
      </c>
      <c r="AB201" s="16">
        <f t="shared" si="323"/>
        <v>0.69035000000000002</v>
      </c>
      <c r="AC201" s="16">
        <f t="shared" si="324"/>
        <v>2.07294</v>
      </c>
      <c r="AD201" s="16">
        <f t="shared" si="325"/>
        <v>7.3432000000000004</v>
      </c>
      <c r="AE201" s="16">
        <f t="shared" si="326"/>
        <v>9.6210000000000004E-2</v>
      </c>
      <c r="AF201" s="16">
        <f t="shared" si="327"/>
        <v>0.44489000000000001</v>
      </c>
      <c r="AG201" s="16">
        <f t="shared" si="328"/>
        <v>0.83206000000000002</v>
      </c>
      <c r="AH201" s="16">
        <f t="shared" si="329"/>
        <v>2.32308</v>
      </c>
      <c r="AI201" s="18">
        <f t="shared" si="333"/>
        <v>2.1691500000000001</v>
      </c>
      <c r="AJ201" s="18">
        <f t="shared" si="334"/>
        <v>7.7880900000000004</v>
      </c>
    </row>
    <row r="202" spans="1:36" x14ac:dyDescent="0.2">
      <c r="A202" s="21" t="s">
        <v>9</v>
      </c>
      <c r="B202" s="14">
        <v>2018</v>
      </c>
      <c r="C202" s="15">
        <v>5.5900052173913028</v>
      </c>
      <c r="D202" s="15">
        <v>20.230482916666666</v>
      </c>
      <c r="E202" s="15">
        <v>1.105660869565217</v>
      </c>
      <c r="F202" s="15">
        <v>9.5832537500000008</v>
      </c>
      <c r="G202" s="15">
        <v>3.5380147826086956</v>
      </c>
      <c r="H202" s="15">
        <v>10.786632500000001</v>
      </c>
      <c r="I202" s="15">
        <v>1.4845391304347826</v>
      </c>
      <c r="J202" s="15">
        <v>4.4611791666666676</v>
      </c>
      <c r="K202" s="15">
        <v>1.2258647826086955</v>
      </c>
      <c r="L202" s="15">
        <v>1.4542779166666664</v>
      </c>
      <c r="M202" s="14">
        <v>2018</v>
      </c>
      <c r="N202" s="22">
        <f t="shared" si="311"/>
        <v>5.5900052173913028</v>
      </c>
      <c r="O202" s="22">
        <f t="shared" si="312"/>
        <v>14.640477699275364</v>
      </c>
      <c r="P202" s="22">
        <f t="shared" si="313"/>
        <v>1.105660869565217</v>
      </c>
      <c r="Q202" s="22">
        <f t="shared" si="314"/>
        <v>8.4775928804347842</v>
      </c>
      <c r="R202" s="22">
        <f t="shared" si="315"/>
        <v>3.5380147826086956</v>
      </c>
      <c r="S202" s="22">
        <f t="shared" si="316"/>
        <v>7.2486177173913058</v>
      </c>
      <c r="T202" s="22">
        <f t="shared" si="317"/>
        <v>1.4845391304347826</v>
      </c>
      <c r="U202" s="22">
        <f t="shared" si="318"/>
        <v>2.9766400362318848</v>
      </c>
      <c r="V202" s="22">
        <f t="shared" si="319"/>
        <v>1.2258647826086955</v>
      </c>
      <c r="W202" s="22">
        <f t="shared" si="320"/>
        <v>0.22841313405797092</v>
      </c>
      <c r="X202" s="21"/>
      <c r="Y202" s="16">
        <f t="shared" si="330"/>
        <v>0.81288000000000005</v>
      </c>
      <c r="Z202" s="16">
        <f t="shared" si="321"/>
        <v>3.7742800000000001</v>
      </c>
      <c r="AA202" s="16">
        <f t="shared" si="322"/>
        <v>0.46888000000000002</v>
      </c>
      <c r="AB202" s="16">
        <f t="shared" si="323"/>
        <v>0.69035000000000002</v>
      </c>
      <c r="AC202" s="16">
        <f t="shared" si="324"/>
        <v>2.07294</v>
      </c>
      <c r="AD202" s="16">
        <f t="shared" si="325"/>
        <v>7.3432000000000004</v>
      </c>
      <c r="AE202" s="16">
        <f t="shared" si="326"/>
        <v>9.6210000000000004E-2</v>
      </c>
      <c r="AF202" s="16">
        <f t="shared" si="327"/>
        <v>0.44489000000000001</v>
      </c>
      <c r="AG202" s="16">
        <f t="shared" si="328"/>
        <v>0.83206000000000002</v>
      </c>
      <c r="AH202" s="16">
        <f t="shared" si="329"/>
        <v>2.32308</v>
      </c>
      <c r="AI202" s="18">
        <f t="shared" ref="AI202:AI209" si="335">AC202+AE202</f>
        <v>2.1691500000000001</v>
      </c>
      <c r="AJ202" s="18">
        <f t="shared" ref="AJ202:AJ209" si="336">AD202+AF202</f>
        <v>7.7880900000000004</v>
      </c>
    </row>
    <row r="203" spans="1:36" x14ac:dyDescent="0.2">
      <c r="A203" s="21" t="s">
        <v>9</v>
      </c>
      <c r="B203" s="14">
        <v>2019</v>
      </c>
      <c r="C203" s="15">
        <v>4.931250454545455</v>
      </c>
      <c r="D203" s="15">
        <v>19.572904782608692</v>
      </c>
      <c r="E203" s="15">
        <v>1.4294054545454542</v>
      </c>
      <c r="F203" s="15">
        <v>4.732799565217392</v>
      </c>
      <c r="G203" s="15">
        <v>3.2676331818181832</v>
      </c>
      <c r="H203" s="15">
        <v>9.2178678260869553</v>
      </c>
      <c r="I203" s="15">
        <v>1.7417</v>
      </c>
      <c r="J203" s="15">
        <v>4.074052173913044</v>
      </c>
      <c r="K203" s="15">
        <v>0.83436363636363631</v>
      </c>
      <c r="L203" s="15">
        <v>1.3377147826086955</v>
      </c>
      <c r="M203" s="14">
        <v>2019</v>
      </c>
      <c r="N203" s="22">
        <f t="shared" ref="N203:N208" si="337">C203</f>
        <v>4.931250454545455</v>
      </c>
      <c r="O203" s="22">
        <f t="shared" ref="O203:O208" si="338">ABS(D203-C203)</f>
        <v>14.641654328063236</v>
      </c>
      <c r="P203" s="22">
        <f t="shared" ref="P203:P208" si="339">E203</f>
        <v>1.4294054545454542</v>
      </c>
      <c r="Q203" s="22">
        <f t="shared" ref="Q203:Q208" si="340">ABS(F203-E203)</f>
        <v>3.3033941106719378</v>
      </c>
      <c r="R203" s="22">
        <f t="shared" ref="R203:R208" si="341">G203</f>
        <v>3.2676331818181832</v>
      </c>
      <c r="S203" s="22">
        <f t="shared" ref="S203:S208" si="342">ABS(H203-G203)</f>
        <v>5.9502346442687717</v>
      </c>
      <c r="T203" s="22">
        <f t="shared" ref="T203:T208" si="343">I203</f>
        <v>1.7417</v>
      </c>
      <c r="U203" s="22">
        <f t="shared" ref="U203:U208" si="344">ABS(J203-I203)</f>
        <v>2.3323521739130442</v>
      </c>
      <c r="V203" s="22">
        <f t="shared" ref="V203:V208" si="345">K203</f>
        <v>0.83436363636363631</v>
      </c>
      <c r="W203" s="22">
        <f t="shared" ref="W203:W208" si="346">ABS(L203-K203)</f>
        <v>0.50335114624505917</v>
      </c>
      <c r="X203" s="21"/>
      <c r="Y203" s="16">
        <f t="shared" si="330"/>
        <v>0.81288000000000005</v>
      </c>
      <c r="Z203" s="16">
        <f t="shared" si="321"/>
        <v>3.7742800000000001</v>
      </c>
      <c r="AA203" s="16">
        <f t="shared" si="322"/>
        <v>0.46888000000000002</v>
      </c>
      <c r="AB203" s="16">
        <f t="shared" si="323"/>
        <v>0.69035000000000002</v>
      </c>
      <c r="AC203" s="16">
        <f t="shared" si="324"/>
        <v>2.07294</v>
      </c>
      <c r="AD203" s="16">
        <f t="shared" si="325"/>
        <v>7.3432000000000004</v>
      </c>
      <c r="AE203" s="16">
        <f t="shared" si="326"/>
        <v>9.6210000000000004E-2</v>
      </c>
      <c r="AF203" s="16">
        <f t="shared" si="327"/>
        <v>0.44489000000000001</v>
      </c>
      <c r="AG203" s="16">
        <f t="shared" si="328"/>
        <v>0.83206000000000002</v>
      </c>
      <c r="AH203" s="16">
        <f t="shared" si="329"/>
        <v>2.32308</v>
      </c>
      <c r="AI203" s="18">
        <f t="shared" ref="AI203:AI208" si="347">AC203+AE203</f>
        <v>2.1691500000000001</v>
      </c>
      <c r="AJ203" s="18">
        <f t="shared" ref="AJ203:AJ208" si="348">AD203+AF203</f>
        <v>7.7880900000000004</v>
      </c>
    </row>
    <row r="204" spans="1:36" x14ac:dyDescent="0.2">
      <c r="A204" s="21" t="s">
        <v>9</v>
      </c>
      <c r="B204" s="14">
        <v>2020</v>
      </c>
      <c r="C204" s="15">
        <v>4.0922882608695659</v>
      </c>
      <c r="D204" s="15">
        <v>14.254265000000002</v>
      </c>
      <c r="E204" s="15">
        <v>1.1485556521739131</v>
      </c>
      <c r="F204" s="15">
        <v>6.1919100000000009</v>
      </c>
      <c r="G204" s="15">
        <v>2.6895134782608698</v>
      </c>
      <c r="H204" s="15">
        <v>9.1767620833333332</v>
      </c>
      <c r="I204" s="15">
        <v>1.2075130434782608</v>
      </c>
      <c r="J204" s="15">
        <v>3.8107958333333332</v>
      </c>
      <c r="K204" s="15">
        <v>0.76699782608695666</v>
      </c>
      <c r="L204" s="15">
        <v>1.2282287500000002</v>
      </c>
      <c r="M204" s="14">
        <v>2020</v>
      </c>
      <c r="N204" s="22">
        <f t="shared" si="337"/>
        <v>4.0922882608695659</v>
      </c>
      <c r="O204" s="22">
        <f t="shared" si="338"/>
        <v>10.161976739130436</v>
      </c>
      <c r="P204" s="22">
        <f t="shared" si="339"/>
        <v>1.1485556521739131</v>
      </c>
      <c r="Q204" s="22">
        <f t="shared" si="340"/>
        <v>5.0433543478260878</v>
      </c>
      <c r="R204" s="22">
        <f t="shared" si="341"/>
        <v>2.6895134782608698</v>
      </c>
      <c r="S204" s="22">
        <f t="shared" si="342"/>
        <v>6.4872486050724634</v>
      </c>
      <c r="T204" s="22">
        <f t="shared" si="343"/>
        <v>1.2075130434782608</v>
      </c>
      <c r="U204" s="22">
        <f t="shared" si="344"/>
        <v>2.6032827898550721</v>
      </c>
      <c r="V204" s="22">
        <f t="shared" si="345"/>
        <v>0.76699782608695666</v>
      </c>
      <c r="W204" s="22">
        <f t="shared" si="346"/>
        <v>0.46123092391304354</v>
      </c>
      <c r="X204" s="21"/>
      <c r="Y204" s="16">
        <f t="shared" si="330"/>
        <v>0.81288000000000005</v>
      </c>
      <c r="Z204" s="16">
        <f t="shared" si="321"/>
        <v>3.7742800000000001</v>
      </c>
      <c r="AA204" s="16">
        <f t="shared" si="322"/>
        <v>0.46888000000000002</v>
      </c>
      <c r="AB204" s="16">
        <f t="shared" si="323"/>
        <v>0.69035000000000002</v>
      </c>
      <c r="AC204" s="16">
        <f t="shared" si="324"/>
        <v>2.07294</v>
      </c>
      <c r="AD204" s="16">
        <f t="shared" si="325"/>
        <v>7.3432000000000004</v>
      </c>
      <c r="AE204" s="16">
        <f t="shared" si="326"/>
        <v>9.6210000000000004E-2</v>
      </c>
      <c r="AF204" s="16">
        <f t="shared" si="327"/>
        <v>0.44489000000000001</v>
      </c>
      <c r="AG204" s="16">
        <f t="shared" si="328"/>
        <v>0.83206000000000002</v>
      </c>
      <c r="AH204" s="16">
        <f t="shared" si="329"/>
        <v>2.32308</v>
      </c>
      <c r="AI204" s="18">
        <f t="shared" si="347"/>
        <v>2.1691500000000001</v>
      </c>
      <c r="AJ204" s="18">
        <f t="shared" si="348"/>
        <v>7.7880900000000004</v>
      </c>
    </row>
    <row r="205" spans="1:36" x14ac:dyDescent="0.2">
      <c r="A205" s="21" t="s">
        <v>9</v>
      </c>
      <c r="B205" s="14">
        <v>2021</v>
      </c>
      <c r="C205" s="15"/>
      <c r="D205" s="15"/>
      <c r="E205" s="15"/>
      <c r="F205" s="15"/>
      <c r="G205" s="15"/>
      <c r="H205" s="15"/>
      <c r="I205" s="15"/>
      <c r="J205" s="15"/>
      <c r="K205" s="15"/>
      <c r="L205" s="15"/>
      <c r="M205" s="14">
        <v>2021</v>
      </c>
      <c r="N205" s="22">
        <f t="shared" si="337"/>
        <v>0</v>
      </c>
      <c r="O205" s="22">
        <f t="shared" si="338"/>
        <v>0</v>
      </c>
      <c r="P205" s="22">
        <f t="shared" si="339"/>
        <v>0</v>
      </c>
      <c r="Q205" s="22">
        <f t="shared" si="340"/>
        <v>0</v>
      </c>
      <c r="R205" s="22">
        <f t="shared" si="341"/>
        <v>0</v>
      </c>
      <c r="S205" s="22">
        <f t="shared" si="342"/>
        <v>0</v>
      </c>
      <c r="T205" s="22">
        <f t="shared" si="343"/>
        <v>0</v>
      </c>
      <c r="U205" s="22">
        <f t="shared" si="344"/>
        <v>0</v>
      </c>
      <c r="V205" s="22">
        <f t="shared" si="345"/>
        <v>0</v>
      </c>
      <c r="W205" s="22">
        <f t="shared" si="346"/>
        <v>0</v>
      </c>
      <c r="X205" s="21"/>
      <c r="Y205" s="16">
        <f t="shared" si="330"/>
        <v>0.81288000000000005</v>
      </c>
      <c r="Z205" s="16">
        <f t="shared" si="321"/>
        <v>3.7742800000000001</v>
      </c>
      <c r="AA205" s="16">
        <f t="shared" si="322"/>
        <v>0.46888000000000002</v>
      </c>
      <c r="AB205" s="16">
        <f t="shared" si="323"/>
        <v>0.69035000000000002</v>
      </c>
      <c r="AC205" s="16">
        <f t="shared" si="324"/>
        <v>2.07294</v>
      </c>
      <c r="AD205" s="16">
        <f t="shared" si="325"/>
        <v>7.3432000000000004</v>
      </c>
      <c r="AE205" s="16">
        <f t="shared" si="326"/>
        <v>9.6210000000000004E-2</v>
      </c>
      <c r="AF205" s="16">
        <f t="shared" si="327"/>
        <v>0.44489000000000001</v>
      </c>
      <c r="AG205" s="16">
        <f t="shared" si="328"/>
        <v>0.83206000000000002</v>
      </c>
      <c r="AH205" s="16">
        <f t="shared" si="329"/>
        <v>2.32308</v>
      </c>
      <c r="AI205" s="18">
        <f t="shared" si="347"/>
        <v>2.1691500000000001</v>
      </c>
      <c r="AJ205" s="18">
        <f t="shared" si="348"/>
        <v>7.7880900000000004</v>
      </c>
    </row>
    <row r="206" spans="1:36" x14ac:dyDescent="0.2">
      <c r="A206" s="21" t="s">
        <v>9</v>
      </c>
      <c r="B206" s="14">
        <v>2022</v>
      </c>
      <c r="C206" s="15"/>
      <c r="D206" s="15"/>
      <c r="E206" s="15"/>
      <c r="F206" s="15"/>
      <c r="G206" s="15"/>
      <c r="H206" s="15"/>
      <c r="I206" s="15"/>
      <c r="J206" s="15"/>
      <c r="K206" s="15"/>
      <c r="L206" s="15"/>
      <c r="M206" s="14">
        <v>2022</v>
      </c>
      <c r="N206" s="22">
        <f t="shared" si="337"/>
        <v>0</v>
      </c>
      <c r="O206" s="22">
        <f t="shared" si="338"/>
        <v>0</v>
      </c>
      <c r="P206" s="22">
        <f t="shared" si="339"/>
        <v>0</v>
      </c>
      <c r="Q206" s="22">
        <f t="shared" si="340"/>
        <v>0</v>
      </c>
      <c r="R206" s="22">
        <f t="shared" si="341"/>
        <v>0</v>
      </c>
      <c r="S206" s="22">
        <f t="shared" si="342"/>
        <v>0</v>
      </c>
      <c r="T206" s="22">
        <f t="shared" si="343"/>
        <v>0</v>
      </c>
      <c r="U206" s="22">
        <f t="shared" si="344"/>
        <v>0</v>
      </c>
      <c r="V206" s="22">
        <f t="shared" si="345"/>
        <v>0</v>
      </c>
      <c r="W206" s="22">
        <f t="shared" si="346"/>
        <v>0</v>
      </c>
      <c r="X206" s="21"/>
      <c r="Y206" s="16">
        <f t="shared" si="330"/>
        <v>0.81288000000000005</v>
      </c>
      <c r="Z206" s="16">
        <f t="shared" si="321"/>
        <v>3.7742800000000001</v>
      </c>
      <c r="AA206" s="16">
        <f t="shared" si="322"/>
        <v>0.46888000000000002</v>
      </c>
      <c r="AB206" s="16">
        <f t="shared" si="323"/>
        <v>0.69035000000000002</v>
      </c>
      <c r="AC206" s="16">
        <f t="shared" si="324"/>
        <v>2.07294</v>
      </c>
      <c r="AD206" s="16">
        <f t="shared" si="325"/>
        <v>7.3432000000000004</v>
      </c>
      <c r="AE206" s="16">
        <f t="shared" si="326"/>
        <v>9.6210000000000004E-2</v>
      </c>
      <c r="AF206" s="16">
        <f t="shared" si="327"/>
        <v>0.44489000000000001</v>
      </c>
      <c r="AG206" s="16">
        <f t="shared" si="328"/>
        <v>0.83206000000000002</v>
      </c>
      <c r="AH206" s="16">
        <f t="shared" si="329"/>
        <v>2.32308</v>
      </c>
      <c r="AI206" s="18">
        <f t="shared" si="347"/>
        <v>2.1691500000000001</v>
      </c>
      <c r="AJ206" s="18">
        <f t="shared" si="348"/>
        <v>7.7880900000000004</v>
      </c>
    </row>
    <row r="207" spans="1:36" x14ac:dyDescent="0.2">
      <c r="A207" s="21" t="s">
        <v>9</v>
      </c>
      <c r="B207" s="14">
        <v>2023</v>
      </c>
      <c r="C207" s="15"/>
      <c r="D207" s="15"/>
      <c r="E207" s="15"/>
      <c r="F207" s="15"/>
      <c r="G207" s="15"/>
      <c r="H207" s="15"/>
      <c r="I207" s="15"/>
      <c r="J207" s="15"/>
      <c r="K207" s="15"/>
      <c r="L207" s="15"/>
      <c r="M207" s="14">
        <v>2023</v>
      </c>
      <c r="N207" s="22">
        <f t="shared" si="337"/>
        <v>0</v>
      </c>
      <c r="O207" s="22">
        <f t="shared" si="338"/>
        <v>0</v>
      </c>
      <c r="P207" s="22">
        <f t="shared" si="339"/>
        <v>0</v>
      </c>
      <c r="Q207" s="22">
        <f t="shared" si="340"/>
        <v>0</v>
      </c>
      <c r="R207" s="22">
        <f t="shared" si="341"/>
        <v>0</v>
      </c>
      <c r="S207" s="22">
        <f t="shared" si="342"/>
        <v>0</v>
      </c>
      <c r="T207" s="22">
        <f t="shared" si="343"/>
        <v>0</v>
      </c>
      <c r="U207" s="22">
        <f t="shared" si="344"/>
        <v>0</v>
      </c>
      <c r="V207" s="22">
        <f t="shared" si="345"/>
        <v>0</v>
      </c>
      <c r="W207" s="22">
        <f t="shared" si="346"/>
        <v>0</v>
      </c>
      <c r="X207" s="21"/>
      <c r="Y207" s="16">
        <f t="shared" si="330"/>
        <v>0.81288000000000005</v>
      </c>
      <c r="Z207" s="16">
        <f t="shared" si="321"/>
        <v>3.7742800000000001</v>
      </c>
      <c r="AA207" s="16">
        <f t="shared" si="322"/>
        <v>0.46888000000000002</v>
      </c>
      <c r="AB207" s="16">
        <f t="shared" si="323"/>
        <v>0.69035000000000002</v>
      </c>
      <c r="AC207" s="16">
        <f t="shared" si="324"/>
        <v>2.07294</v>
      </c>
      <c r="AD207" s="16">
        <f t="shared" si="325"/>
        <v>7.3432000000000004</v>
      </c>
      <c r="AE207" s="16">
        <f t="shared" si="326"/>
        <v>9.6210000000000004E-2</v>
      </c>
      <c r="AF207" s="16">
        <f t="shared" si="327"/>
        <v>0.44489000000000001</v>
      </c>
      <c r="AG207" s="16">
        <f t="shared" si="328"/>
        <v>0.83206000000000002</v>
      </c>
      <c r="AH207" s="16">
        <f t="shared" si="329"/>
        <v>2.32308</v>
      </c>
      <c r="AI207" s="18">
        <f t="shared" si="347"/>
        <v>2.1691500000000001</v>
      </c>
      <c r="AJ207" s="18">
        <f t="shared" si="348"/>
        <v>7.7880900000000004</v>
      </c>
    </row>
    <row r="208" spans="1:36" x14ac:dyDescent="0.2">
      <c r="A208" s="21" t="s">
        <v>9</v>
      </c>
      <c r="B208" s="14">
        <v>2024</v>
      </c>
      <c r="C208" s="15"/>
      <c r="D208" s="15"/>
      <c r="E208" s="15"/>
      <c r="F208" s="15"/>
      <c r="G208" s="15"/>
      <c r="H208" s="15"/>
      <c r="I208" s="15"/>
      <c r="J208" s="15"/>
      <c r="K208" s="15"/>
      <c r="L208" s="15"/>
      <c r="M208" s="14">
        <v>2024</v>
      </c>
      <c r="N208" s="22">
        <f t="shared" si="337"/>
        <v>0</v>
      </c>
      <c r="O208" s="22">
        <f t="shared" si="338"/>
        <v>0</v>
      </c>
      <c r="P208" s="22">
        <f t="shared" si="339"/>
        <v>0</v>
      </c>
      <c r="Q208" s="22">
        <f t="shared" si="340"/>
        <v>0</v>
      </c>
      <c r="R208" s="22">
        <f t="shared" si="341"/>
        <v>0</v>
      </c>
      <c r="S208" s="22">
        <f t="shared" si="342"/>
        <v>0</v>
      </c>
      <c r="T208" s="22">
        <f t="shared" si="343"/>
        <v>0</v>
      </c>
      <c r="U208" s="22">
        <f t="shared" si="344"/>
        <v>0</v>
      </c>
      <c r="V208" s="22">
        <f t="shared" si="345"/>
        <v>0</v>
      </c>
      <c r="W208" s="22">
        <f t="shared" si="346"/>
        <v>0</v>
      </c>
      <c r="X208" s="21"/>
      <c r="Y208" s="16">
        <f t="shared" si="330"/>
        <v>0.81288000000000005</v>
      </c>
      <c r="Z208" s="16">
        <f t="shared" si="321"/>
        <v>3.7742800000000001</v>
      </c>
      <c r="AA208" s="16">
        <f t="shared" si="322"/>
        <v>0.46888000000000002</v>
      </c>
      <c r="AB208" s="16">
        <f t="shared" si="323"/>
        <v>0.69035000000000002</v>
      </c>
      <c r="AC208" s="16">
        <f t="shared" si="324"/>
        <v>2.07294</v>
      </c>
      <c r="AD208" s="16">
        <f t="shared" si="325"/>
        <v>7.3432000000000004</v>
      </c>
      <c r="AE208" s="16">
        <f t="shared" si="326"/>
        <v>9.6210000000000004E-2</v>
      </c>
      <c r="AF208" s="16">
        <f t="shared" si="327"/>
        <v>0.44489000000000001</v>
      </c>
      <c r="AG208" s="16">
        <f t="shared" si="328"/>
        <v>0.83206000000000002</v>
      </c>
      <c r="AH208" s="16">
        <f t="shared" si="329"/>
        <v>2.32308</v>
      </c>
      <c r="AI208" s="18">
        <f t="shared" si="347"/>
        <v>2.1691500000000001</v>
      </c>
      <c r="AJ208" s="18">
        <f t="shared" si="348"/>
        <v>7.7880900000000004</v>
      </c>
    </row>
    <row r="209" spans="1:36" ht="12" thickBot="1" x14ac:dyDescent="0.25">
      <c r="A209" s="3" t="s">
        <v>9</v>
      </c>
      <c r="B209" s="4">
        <v>2025</v>
      </c>
      <c r="C209" s="23"/>
      <c r="D209" s="23"/>
      <c r="E209" s="23"/>
      <c r="F209" s="23"/>
      <c r="G209" s="23"/>
      <c r="H209" s="23"/>
      <c r="I209" s="23"/>
      <c r="J209" s="23"/>
      <c r="K209" s="23"/>
      <c r="L209" s="23"/>
      <c r="M209" s="4">
        <v>2025</v>
      </c>
      <c r="N209" s="24">
        <f t="shared" si="311"/>
        <v>0</v>
      </c>
      <c r="O209" s="24">
        <f t="shared" si="312"/>
        <v>0</v>
      </c>
      <c r="P209" s="24">
        <f t="shared" si="313"/>
        <v>0</v>
      </c>
      <c r="Q209" s="24">
        <f t="shared" si="314"/>
        <v>0</v>
      </c>
      <c r="R209" s="24">
        <f t="shared" si="315"/>
        <v>0</v>
      </c>
      <c r="S209" s="24">
        <f t="shared" si="316"/>
        <v>0</v>
      </c>
      <c r="T209" s="24">
        <f t="shared" si="317"/>
        <v>0</v>
      </c>
      <c r="U209" s="24">
        <f t="shared" si="318"/>
        <v>0</v>
      </c>
      <c r="V209" s="24">
        <f t="shared" si="319"/>
        <v>0</v>
      </c>
      <c r="W209" s="24">
        <f t="shared" si="320"/>
        <v>0</v>
      </c>
      <c r="X209" s="3"/>
      <c r="Y209" s="19">
        <f t="shared" ref="Y209:AH209" si="349">Y202</f>
        <v>0.81288000000000005</v>
      </c>
      <c r="Z209" s="19">
        <f t="shared" si="349"/>
        <v>3.7742800000000001</v>
      </c>
      <c r="AA209" s="19">
        <f t="shared" si="349"/>
        <v>0.46888000000000002</v>
      </c>
      <c r="AB209" s="19">
        <f t="shared" si="349"/>
        <v>0.69035000000000002</v>
      </c>
      <c r="AC209" s="19">
        <f t="shared" si="349"/>
        <v>2.07294</v>
      </c>
      <c r="AD209" s="19">
        <f t="shared" si="349"/>
        <v>7.3432000000000004</v>
      </c>
      <c r="AE209" s="19">
        <f t="shared" si="349"/>
        <v>9.6210000000000004E-2</v>
      </c>
      <c r="AF209" s="19">
        <f t="shared" si="349"/>
        <v>0.44489000000000001</v>
      </c>
      <c r="AG209" s="19">
        <f t="shared" si="349"/>
        <v>0.83206000000000002</v>
      </c>
      <c r="AH209" s="19">
        <f t="shared" si="349"/>
        <v>2.32308</v>
      </c>
      <c r="AI209" s="20">
        <f t="shared" si="335"/>
        <v>2.1691500000000001</v>
      </c>
      <c r="AJ209" s="20">
        <f t="shared" si="336"/>
        <v>7.7880900000000004</v>
      </c>
    </row>
    <row r="213" spans="1:36" x14ac:dyDescent="0.2">
      <c r="N213" s="11"/>
      <c r="O213" s="11"/>
      <c r="P213" s="11"/>
      <c r="Q213" s="11"/>
      <c r="R213" s="11"/>
      <c r="S213" s="11"/>
      <c r="T213" s="11"/>
      <c r="U213" s="11"/>
      <c r="V213" s="11"/>
      <c r="W213" s="11"/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2"/>
  <sheetViews>
    <sheetView workbookViewId="0">
      <pane xSplit="1" ySplit="1" topLeftCell="B2" activePane="bottomRight" state="frozen"/>
      <selection pane="topRight" activeCell="E1" sqref="E1"/>
      <selection pane="bottomLeft" activeCell="A2" sqref="A2"/>
      <selection pane="bottomRight" activeCell="G19" sqref="G19"/>
    </sheetView>
  </sheetViews>
  <sheetFormatPr defaultRowHeight="11.25" x14ac:dyDescent="0.2"/>
  <sheetData>
    <row r="1" spans="1:11" ht="45" x14ac:dyDescent="0.2">
      <c r="A1" t="s">
        <v>46</v>
      </c>
      <c r="B1" s="2" t="s">
        <v>47</v>
      </c>
      <c r="C1" s="2" t="s">
        <v>48</v>
      </c>
      <c r="D1" s="2" t="s">
        <v>49</v>
      </c>
      <c r="E1" s="2" t="s">
        <v>50</v>
      </c>
      <c r="F1" s="2" t="s">
        <v>51</v>
      </c>
      <c r="G1" s="2" t="s">
        <v>52</v>
      </c>
      <c r="H1" s="2" t="s">
        <v>53</v>
      </c>
      <c r="I1" s="2" t="s">
        <v>54</v>
      </c>
      <c r="J1" s="2" t="s">
        <v>55</v>
      </c>
      <c r="K1" s="2" t="s">
        <v>56</v>
      </c>
    </row>
    <row r="2" spans="1:11" x14ac:dyDescent="0.2">
      <c r="A2" t="s">
        <v>2</v>
      </c>
      <c r="B2" s="6">
        <v>0.75944999999999996</v>
      </c>
      <c r="C2" s="6">
        <v>4.7937799999999999</v>
      </c>
      <c r="D2" s="6">
        <v>0.27296999999999999</v>
      </c>
      <c r="E2" s="6">
        <v>1.9724999999999999</v>
      </c>
      <c r="F2" s="6">
        <v>2.0004900000000001</v>
      </c>
      <c r="G2" s="6">
        <v>11.805960000000001</v>
      </c>
      <c r="H2" s="6">
        <v>8.3519999999999997E-2</v>
      </c>
      <c r="I2" s="6">
        <v>0.39834999999999998</v>
      </c>
      <c r="J2" s="6">
        <v>0.56367</v>
      </c>
      <c r="K2" s="6">
        <v>2.17266</v>
      </c>
    </row>
    <row r="3" spans="1:11" x14ac:dyDescent="0.2">
      <c r="A3" t="s">
        <v>3</v>
      </c>
      <c r="B3" s="6">
        <v>0.88119000000000003</v>
      </c>
      <c r="C3" s="6">
        <v>3.1557400000000002</v>
      </c>
      <c r="D3" s="6">
        <v>0.35236000000000001</v>
      </c>
      <c r="E3" s="6">
        <v>1.0711599999999999</v>
      </c>
      <c r="F3" s="6">
        <v>2.5447600000000001</v>
      </c>
      <c r="G3" s="6">
        <v>12.778029999999999</v>
      </c>
      <c r="H3" s="6">
        <v>0.11958000000000001</v>
      </c>
      <c r="I3" s="6">
        <v>0.28885</v>
      </c>
      <c r="J3" s="6">
        <v>1.03972</v>
      </c>
      <c r="K3" s="6">
        <v>2.6207699999999998</v>
      </c>
    </row>
    <row r="4" spans="1:11" x14ac:dyDescent="0.2">
      <c r="A4" t="s">
        <v>4</v>
      </c>
      <c r="B4" s="6">
        <v>0.79949000000000003</v>
      </c>
      <c r="C4" s="6">
        <v>3.1743000000000001</v>
      </c>
      <c r="D4" s="6">
        <v>0.38313000000000003</v>
      </c>
      <c r="E4" s="6">
        <v>1.1875500000000001</v>
      </c>
      <c r="F4" s="6">
        <v>2.3513899999999999</v>
      </c>
      <c r="G4" s="6">
        <v>10.49588</v>
      </c>
      <c r="H4" s="6">
        <v>0.10451000000000001</v>
      </c>
      <c r="I4" s="6">
        <v>0.29260999999999998</v>
      </c>
      <c r="J4" s="6">
        <v>0.57496000000000003</v>
      </c>
      <c r="K4" s="6">
        <v>2.2788599999999999</v>
      </c>
    </row>
    <row r="5" spans="1:11" x14ac:dyDescent="0.2">
      <c r="A5" t="s">
        <v>5</v>
      </c>
      <c r="B5" s="6">
        <v>0.67049999999999998</v>
      </c>
      <c r="C5" s="6">
        <v>4.5183299999999997</v>
      </c>
      <c r="D5" s="6">
        <v>0.35432999999999998</v>
      </c>
      <c r="E5" s="6">
        <v>1.07735</v>
      </c>
      <c r="F5" s="6">
        <v>1.61155</v>
      </c>
      <c r="G5" s="6">
        <v>13.328530000000001</v>
      </c>
      <c r="H5" s="6">
        <v>8.1979999999999997E-2</v>
      </c>
      <c r="I5" s="6">
        <v>0.37581999999999999</v>
      </c>
      <c r="J5" s="6">
        <v>0.63134000000000001</v>
      </c>
      <c r="K5" s="6">
        <v>3.2946</v>
      </c>
    </row>
    <row r="6" spans="1:11" x14ac:dyDescent="0.2">
      <c r="A6" t="s">
        <v>45</v>
      </c>
      <c r="B6" s="6">
        <v>0.39477000000000001</v>
      </c>
      <c r="C6" s="6">
        <v>4.8209999999999997</v>
      </c>
      <c r="D6" s="6">
        <v>0.25933</v>
      </c>
      <c r="E6" s="6">
        <v>1.4100600000000001</v>
      </c>
      <c r="F6" s="6">
        <v>1.0268200000000001</v>
      </c>
      <c r="G6" s="6">
        <v>14.8187</v>
      </c>
      <c r="H6" s="6">
        <v>5.8909999999999997E-2</v>
      </c>
      <c r="I6" s="6">
        <v>0.44427</v>
      </c>
      <c r="J6" s="6">
        <v>0.37730000000000002</v>
      </c>
      <c r="K6" s="6">
        <v>2.0124</v>
      </c>
    </row>
    <row r="7" spans="1:11" x14ac:dyDescent="0.2">
      <c r="A7" t="s">
        <v>7</v>
      </c>
      <c r="B7" s="6">
        <v>0.83994000000000002</v>
      </c>
      <c r="C7" s="6">
        <v>4.04678</v>
      </c>
      <c r="D7" s="6">
        <v>0.32516</v>
      </c>
      <c r="E7" s="6">
        <v>1.7125999999999999</v>
      </c>
      <c r="F7" s="6">
        <v>2.2456800000000001</v>
      </c>
      <c r="G7" s="6">
        <v>11.6411</v>
      </c>
      <c r="H7" s="6">
        <v>0.12446</v>
      </c>
      <c r="I7" s="6">
        <v>0.35536000000000001</v>
      </c>
      <c r="J7" s="6">
        <v>0.75136999999999998</v>
      </c>
      <c r="K7" s="6">
        <v>2.3471899999999999</v>
      </c>
    </row>
    <row r="8" spans="1:11" x14ac:dyDescent="0.2">
      <c r="A8" t="s">
        <v>8</v>
      </c>
      <c r="B8" s="6">
        <v>0.55701000000000001</v>
      </c>
      <c r="C8" s="6">
        <v>3.5742799999999999</v>
      </c>
      <c r="D8" s="6">
        <v>0.55369999999999997</v>
      </c>
      <c r="E8" s="6">
        <v>0.61175999999999997</v>
      </c>
      <c r="F8" s="6">
        <v>1.63632</v>
      </c>
      <c r="G8" s="6">
        <v>13.70105</v>
      </c>
      <c r="H8" s="6">
        <v>8.3779999999999993E-2</v>
      </c>
      <c r="I8" s="6">
        <v>0.34360000000000002</v>
      </c>
      <c r="J8" s="6">
        <v>0.71779000000000004</v>
      </c>
      <c r="K8" s="6">
        <v>3.0203099999999998</v>
      </c>
    </row>
    <row r="9" spans="1:11" x14ac:dyDescent="0.2">
      <c r="A9" t="s">
        <v>9</v>
      </c>
      <c r="B9" s="6">
        <v>0.81288000000000005</v>
      </c>
      <c r="C9" s="6">
        <v>3.1837399999999998</v>
      </c>
      <c r="D9" s="6">
        <v>0.46888000000000002</v>
      </c>
      <c r="E9" s="6">
        <v>1.1060399999999999</v>
      </c>
      <c r="F9" s="6">
        <v>2.07294</v>
      </c>
      <c r="G9" s="6">
        <v>11.48002</v>
      </c>
      <c r="H9" s="6">
        <v>9.6210000000000004E-2</v>
      </c>
      <c r="I9" s="6">
        <v>0.29354999999999998</v>
      </c>
      <c r="J9" s="6">
        <v>0.83206000000000002</v>
      </c>
      <c r="K9" s="6">
        <v>2.7546599999999999</v>
      </c>
    </row>
    <row r="12" spans="1:11" x14ac:dyDescent="0.2">
      <c r="A1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15"/>
  <sheetViews>
    <sheetView workbookViewId="0">
      <pane xSplit="1" ySplit="3" topLeftCell="E4" activePane="bottomRight" state="frozen"/>
      <selection pane="topRight" activeCell="E1" sqref="E1"/>
      <selection pane="bottomLeft" activeCell="A2" sqref="A2"/>
      <selection pane="bottomRight" activeCell="S2" sqref="S2:S9"/>
    </sheetView>
  </sheetViews>
  <sheetFormatPr defaultRowHeight="11.25" x14ac:dyDescent="0.2"/>
  <cols>
    <col min="1" max="1" width="8.33203125" customWidth="1"/>
    <col min="2" max="2" width="28.5" bestFit="1" customWidth="1"/>
    <col min="3" max="3" width="28.5" customWidth="1"/>
    <col min="4" max="4" width="28" bestFit="1" customWidth="1"/>
    <col min="5" max="5" width="28" customWidth="1"/>
    <col min="6" max="6" width="19.1640625" bestFit="1" customWidth="1"/>
    <col min="7" max="7" width="19.1640625" customWidth="1"/>
    <col min="8" max="9" width="20" customWidth="1"/>
    <col min="10" max="10" width="18.6640625" bestFit="1" customWidth="1"/>
    <col min="11" max="11" width="21.83203125" customWidth="1"/>
  </cols>
  <sheetData>
    <row r="1" spans="1:19" ht="33.75" x14ac:dyDescent="0.2">
      <c r="B1">
        <v>10</v>
      </c>
      <c r="C1" s="1">
        <v>90</v>
      </c>
      <c r="D1">
        <v>10</v>
      </c>
      <c r="E1" s="1">
        <v>90</v>
      </c>
      <c r="F1">
        <v>10</v>
      </c>
      <c r="G1" s="1">
        <v>90</v>
      </c>
      <c r="H1">
        <v>10</v>
      </c>
      <c r="I1" s="1">
        <v>90</v>
      </c>
      <c r="J1">
        <v>10</v>
      </c>
      <c r="K1" s="1">
        <v>90</v>
      </c>
      <c r="N1" s="2" t="s">
        <v>46</v>
      </c>
      <c r="O1" s="2" t="s">
        <v>57</v>
      </c>
      <c r="P1" s="2" t="s">
        <v>58</v>
      </c>
      <c r="Q1" s="2" t="s">
        <v>59</v>
      </c>
      <c r="R1" s="2" t="s">
        <v>60</v>
      </c>
      <c r="S1" s="2" t="s">
        <v>61</v>
      </c>
    </row>
    <row r="2" spans="1:19" x14ac:dyDescent="0.2">
      <c r="B2" t="s">
        <v>35</v>
      </c>
      <c r="C2" s="27" t="s">
        <v>57</v>
      </c>
      <c r="D2" s="2" t="s">
        <v>58</v>
      </c>
      <c r="E2" s="1" t="s">
        <v>36</v>
      </c>
      <c r="F2" t="s">
        <v>37</v>
      </c>
      <c r="G2" s="1" t="s">
        <v>59</v>
      </c>
      <c r="H2" t="s">
        <v>38</v>
      </c>
      <c r="I2" s="1" t="s">
        <v>60</v>
      </c>
      <c r="J2" t="s">
        <v>39</v>
      </c>
      <c r="K2" s="1" t="s">
        <v>61</v>
      </c>
      <c r="M2">
        <v>1</v>
      </c>
      <c r="N2" t="s">
        <v>2</v>
      </c>
      <c r="O2">
        <v>5.12249</v>
      </c>
      <c r="P2">
        <v>1.61269</v>
      </c>
      <c r="Q2">
        <v>7.2897499999999997</v>
      </c>
      <c r="R2">
        <v>0.90720000000000001</v>
      </c>
      <c r="S2">
        <v>1.5359799999999999</v>
      </c>
    </row>
    <row r="3" spans="1:19" x14ac:dyDescent="0.2">
      <c r="A3" t="s">
        <v>19</v>
      </c>
      <c r="B3" t="s">
        <v>21</v>
      </c>
      <c r="C3" s="1" t="s">
        <v>62</v>
      </c>
      <c r="D3" t="s">
        <v>20</v>
      </c>
      <c r="E3" s="1" t="s">
        <v>62</v>
      </c>
      <c r="F3" t="s">
        <v>24</v>
      </c>
      <c r="G3" s="1" t="s">
        <v>69</v>
      </c>
      <c r="H3" t="s">
        <v>22</v>
      </c>
      <c r="I3" s="1" t="s">
        <v>69</v>
      </c>
      <c r="J3" t="s">
        <v>23</v>
      </c>
      <c r="K3" s="1" t="s">
        <v>69</v>
      </c>
      <c r="M3">
        <v>2</v>
      </c>
      <c r="N3" t="s">
        <v>3</v>
      </c>
      <c r="O3">
        <v>3.8860199999999998</v>
      </c>
      <c r="P3">
        <v>1.2427299999999999</v>
      </c>
      <c r="Q3">
        <v>9.0334099999999999</v>
      </c>
      <c r="R3">
        <v>0.72131999999999996</v>
      </c>
      <c r="S3">
        <v>2.2956500000000002</v>
      </c>
    </row>
    <row r="4" spans="1:19" x14ac:dyDescent="0.2">
      <c r="A4" t="s">
        <v>2</v>
      </c>
      <c r="B4" s="17">
        <v>0.75944999999999996</v>
      </c>
      <c r="C4" s="26">
        <v>5.12249</v>
      </c>
      <c r="D4" s="17">
        <v>0.27296999999999999</v>
      </c>
      <c r="E4" s="26">
        <v>1.61269</v>
      </c>
      <c r="F4" s="17">
        <v>2.0004900000000001</v>
      </c>
      <c r="G4" s="26">
        <v>7.2897499999999997</v>
      </c>
      <c r="H4" s="17">
        <v>8.3519999999999997E-2</v>
      </c>
      <c r="I4" s="26">
        <v>0.90720000000000001</v>
      </c>
      <c r="J4" s="17">
        <v>0.56367</v>
      </c>
      <c r="K4" s="26">
        <v>1.5359799999999999</v>
      </c>
      <c r="M4">
        <v>3</v>
      </c>
      <c r="N4" t="s">
        <v>4</v>
      </c>
      <c r="O4">
        <v>4.5229400000000002</v>
      </c>
      <c r="P4">
        <v>0.52685000000000004</v>
      </c>
      <c r="Q4">
        <v>7.4278700000000004</v>
      </c>
      <c r="R4">
        <v>0.54798999999999998</v>
      </c>
      <c r="S4">
        <v>1.4143399999999999</v>
      </c>
    </row>
    <row r="5" spans="1:19" x14ac:dyDescent="0.2">
      <c r="A5" t="s">
        <v>3</v>
      </c>
      <c r="B5" s="17">
        <v>0.88119000000000003</v>
      </c>
      <c r="C5" s="26">
        <v>3.8860199999999998</v>
      </c>
      <c r="D5" s="17">
        <v>0.35236000000000001</v>
      </c>
      <c r="E5" s="26">
        <v>1.2427299999999999</v>
      </c>
      <c r="F5" s="17">
        <v>2.5447600000000001</v>
      </c>
      <c r="G5" s="26">
        <v>9.0334099999999999</v>
      </c>
      <c r="H5" s="17">
        <v>0.11958000000000001</v>
      </c>
      <c r="I5" s="26">
        <v>0.72131999999999996</v>
      </c>
      <c r="J5" s="17">
        <v>1.03972</v>
      </c>
      <c r="K5" s="26">
        <v>2.2956500000000002</v>
      </c>
      <c r="M5">
        <v>4</v>
      </c>
      <c r="N5" t="s">
        <v>5</v>
      </c>
      <c r="O5">
        <v>4.7587999999999999</v>
      </c>
      <c r="P5">
        <v>1.10493</v>
      </c>
      <c r="Q5">
        <v>7.9256900000000003</v>
      </c>
      <c r="R5">
        <v>0.75761999999999996</v>
      </c>
      <c r="S5">
        <v>2.0667599999999999</v>
      </c>
    </row>
    <row r="6" spans="1:19" x14ac:dyDescent="0.2">
      <c r="A6" t="s">
        <v>4</v>
      </c>
      <c r="B6" s="17">
        <v>0.79949000000000003</v>
      </c>
      <c r="C6" s="26">
        <v>4.5229400000000002</v>
      </c>
      <c r="D6" s="17">
        <v>0.38313000000000003</v>
      </c>
      <c r="E6" s="26">
        <v>0.52685000000000004</v>
      </c>
      <c r="F6" s="17">
        <v>2.3513899999999999</v>
      </c>
      <c r="G6" s="26">
        <v>7.4278700000000004</v>
      </c>
      <c r="H6" s="17">
        <v>0.10451000000000001</v>
      </c>
      <c r="I6" s="26">
        <v>0.54798999999999998</v>
      </c>
      <c r="J6" s="17">
        <v>0.57496000000000003</v>
      </c>
      <c r="K6" s="26">
        <v>1.4143399999999999</v>
      </c>
      <c r="M6">
        <v>5</v>
      </c>
      <c r="N6" t="s">
        <v>45</v>
      </c>
      <c r="O6">
        <v>5.0907600000000004</v>
      </c>
      <c r="P6">
        <v>1.4946900000000001</v>
      </c>
      <c r="Q6">
        <v>8.3720199999999991</v>
      </c>
      <c r="R6">
        <v>1.0782099999999999</v>
      </c>
      <c r="S6">
        <v>1.6662600000000001</v>
      </c>
    </row>
    <row r="7" spans="1:19" x14ac:dyDescent="0.2">
      <c r="A7" t="s">
        <v>5</v>
      </c>
      <c r="B7" s="17">
        <v>0.67049999999999998</v>
      </c>
      <c r="C7" s="26">
        <v>4.7587999999999999</v>
      </c>
      <c r="D7" s="17">
        <v>0.35432999999999998</v>
      </c>
      <c r="E7" s="26">
        <v>1.10493</v>
      </c>
      <c r="F7" s="17">
        <v>1.61155</v>
      </c>
      <c r="G7" s="26">
        <v>7.9256900000000003</v>
      </c>
      <c r="H7" s="17">
        <v>8.1979999999999997E-2</v>
      </c>
      <c r="I7" s="26">
        <v>0.75761999999999996</v>
      </c>
      <c r="J7" s="17">
        <v>0.63134000000000001</v>
      </c>
      <c r="K7" s="26">
        <v>2.0667599999999999</v>
      </c>
      <c r="M7">
        <v>6</v>
      </c>
      <c r="N7" t="s">
        <v>7</v>
      </c>
      <c r="O7">
        <v>4.5337500000000004</v>
      </c>
      <c r="P7">
        <v>1.39392</v>
      </c>
      <c r="Q7">
        <v>7.2973800000000004</v>
      </c>
      <c r="R7">
        <v>0.68550999999999995</v>
      </c>
      <c r="S7">
        <v>1.48146</v>
      </c>
    </row>
    <row r="8" spans="1:19" x14ac:dyDescent="0.2">
      <c r="A8" t="s">
        <v>6</v>
      </c>
      <c r="B8" s="17">
        <v>0.39477000000000001</v>
      </c>
      <c r="C8" s="26">
        <v>5.0907600000000004</v>
      </c>
      <c r="D8" s="17">
        <v>0.25933</v>
      </c>
      <c r="E8" s="26">
        <v>1.4946900000000001</v>
      </c>
      <c r="F8" s="17">
        <v>1.0268200000000001</v>
      </c>
      <c r="G8" s="26">
        <v>8.3720199999999991</v>
      </c>
      <c r="H8" s="17">
        <v>5.8909999999999997E-2</v>
      </c>
      <c r="I8" s="26">
        <v>1.0782099999999999</v>
      </c>
      <c r="J8" s="17">
        <v>0.37730000000000002</v>
      </c>
      <c r="K8" s="26">
        <v>1.6662600000000001</v>
      </c>
      <c r="M8">
        <v>7</v>
      </c>
      <c r="N8" t="s">
        <v>8</v>
      </c>
      <c r="O8">
        <v>4.3343400000000001</v>
      </c>
      <c r="P8">
        <v>0.76512999999999998</v>
      </c>
      <c r="Q8">
        <v>8.4086200000000009</v>
      </c>
      <c r="R8">
        <v>0.66671999999999998</v>
      </c>
      <c r="S8">
        <v>1.9745200000000001</v>
      </c>
    </row>
    <row r="9" spans="1:19" x14ac:dyDescent="0.2">
      <c r="A9" t="s">
        <v>7</v>
      </c>
      <c r="B9" s="17">
        <v>0.83994000000000002</v>
      </c>
      <c r="C9" s="26">
        <v>4.5337500000000004</v>
      </c>
      <c r="D9" s="17">
        <v>0.32516</v>
      </c>
      <c r="E9" s="26">
        <v>1.39392</v>
      </c>
      <c r="F9" s="17">
        <v>2.2456800000000001</v>
      </c>
      <c r="G9" s="26">
        <v>7.2973800000000004</v>
      </c>
      <c r="H9" s="17">
        <v>0.12446</v>
      </c>
      <c r="I9" s="26">
        <v>0.68550999999999995</v>
      </c>
      <c r="J9" s="17">
        <v>0.75136999999999998</v>
      </c>
      <c r="K9" s="26">
        <v>1.48146</v>
      </c>
      <c r="M9">
        <v>8</v>
      </c>
      <c r="N9" t="s">
        <v>9</v>
      </c>
      <c r="O9">
        <v>3.7742800000000001</v>
      </c>
      <c r="P9">
        <v>0.69035000000000002</v>
      </c>
      <c r="Q9">
        <v>7.3432000000000004</v>
      </c>
      <c r="R9">
        <v>0.44489000000000001</v>
      </c>
      <c r="S9">
        <v>2.32308</v>
      </c>
    </row>
    <row r="10" spans="1:19" x14ac:dyDescent="0.2">
      <c r="A10" t="s">
        <v>8</v>
      </c>
      <c r="B10" s="17">
        <v>0.55701000000000001</v>
      </c>
      <c r="C10" s="26">
        <v>4.3343400000000001</v>
      </c>
      <c r="D10" s="17">
        <v>0.55369999999999997</v>
      </c>
      <c r="E10" s="26">
        <v>0.76512999999999998</v>
      </c>
      <c r="F10" s="17">
        <v>1.63632</v>
      </c>
      <c r="G10" s="26">
        <v>8.4086200000000009</v>
      </c>
      <c r="H10" s="17">
        <v>8.3779999999999993E-2</v>
      </c>
      <c r="I10" s="26">
        <v>0.66671999999999998</v>
      </c>
      <c r="J10" s="17">
        <v>0.71779000000000004</v>
      </c>
      <c r="K10" s="26">
        <v>1.9745200000000001</v>
      </c>
    </row>
    <row r="11" spans="1:19" x14ac:dyDescent="0.2">
      <c r="A11" t="s">
        <v>9</v>
      </c>
      <c r="B11" s="17">
        <v>0.81288000000000005</v>
      </c>
      <c r="C11" s="26">
        <v>3.7742800000000001</v>
      </c>
      <c r="D11" s="17">
        <v>0.46888000000000002</v>
      </c>
      <c r="E11" s="26">
        <v>0.69035000000000002</v>
      </c>
      <c r="F11" s="17">
        <v>2.07294</v>
      </c>
      <c r="G11" s="26">
        <v>7.3432000000000004</v>
      </c>
      <c r="H11" s="17">
        <v>9.6210000000000004E-2</v>
      </c>
      <c r="I11" s="26">
        <v>0.44489000000000001</v>
      </c>
      <c r="J11" s="17">
        <v>0.83206000000000002</v>
      </c>
      <c r="K11" s="26">
        <v>2.32308</v>
      </c>
      <c r="N11" s="2"/>
      <c r="O11" s="2"/>
      <c r="P11" s="2"/>
      <c r="Q11" s="2"/>
      <c r="R11" s="2"/>
      <c r="S11" s="2"/>
    </row>
    <row r="13" spans="1:19" x14ac:dyDescent="0.2">
      <c r="A13" t="s">
        <v>77</v>
      </c>
    </row>
    <row r="15" spans="1:19" x14ac:dyDescent="0.2">
      <c r="A15" t="s">
        <v>78</v>
      </c>
    </row>
  </sheetData>
  <sortState xmlns:xlrd2="http://schemas.microsoft.com/office/spreadsheetml/2017/richdata2" ref="M2:S139">
    <sortCondition ref="M2:M139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Charts</vt:lpstr>
      </vt:variant>
      <vt:variant>
        <vt:i4>32</vt:i4>
      </vt:variant>
    </vt:vector>
  </HeadingPairs>
  <TitlesOfParts>
    <vt:vector size="35" baseType="lpstr">
      <vt:lpstr>plotting data</vt:lpstr>
      <vt:lpstr>RHII metrics NATURAL DATA</vt:lpstr>
      <vt:lpstr>RHIII metrics NATURAL DATA (2)</vt:lpstr>
      <vt:lpstr>ACAD Sulfate</vt:lpstr>
      <vt:lpstr>ACAD Nitrate</vt:lpstr>
      <vt:lpstr>ACAD OMC-LAC</vt:lpstr>
      <vt:lpstr>ACAD CM</vt:lpstr>
      <vt:lpstr>MOOS Sulfate</vt:lpstr>
      <vt:lpstr>MOOS Nitrate</vt:lpstr>
      <vt:lpstr>MOOS OMC-LAC</vt:lpstr>
      <vt:lpstr>MOOS CM</vt:lpstr>
      <vt:lpstr>GRGU Sulfate</vt:lpstr>
      <vt:lpstr>GRGU Nitrate</vt:lpstr>
      <vt:lpstr>GRGU OMC-LAC</vt:lpstr>
      <vt:lpstr>GRGU CM</vt:lpstr>
      <vt:lpstr>LYBR Sulfate</vt:lpstr>
      <vt:lpstr>LYBR Nitrate</vt:lpstr>
      <vt:lpstr>LYBR OMC-LAC</vt:lpstr>
      <vt:lpstr>LYBR CM</vt:lpstr>
      <vt:lpstr>BRIG Sulfate</vt:lpstr>
      <vt:lpstr>BRIG Nitrate</vt:lpstr>
      <vt:lpstr>BRIG OMC-LAC</vt:lpstr>
      <vt:lpstr>BRIG CM</vt:lpstr>
      <vt:lpstr>SHEN Sulfate</vt:lpstr>
      <vt:lpstr>SHEN Nitrate</vt:lpstr>
      <vt:lpstr>SHEN OMC-LAC</vt:lpstr>
      <vt:lpstr>SHEN CM</vt:lpstr>
      <vt:lpstr>DOSO Sulfate</vt:lpstr>
      <vt:lpstr>DOSO Nitrate</vt:lpstr>
      <vt:lpstr>DOSO OMC-LAC</vt:lpstr>
      <vt:lpstr>DOSO CM</vt:lpstr>
      <vt:lpstr>JARI Sulfate</vt:lpstr>
      <vt:lpstr>JARI Nitrate</vt:lpstr>
      <vt:lpstr>JARI OMC-LAC</vt:lpstr>
      <vt:lpstr>JARI CM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Downs, Tom</dc:creator>
  <cp:lastModifiedBy>Downs, Tom</cp:lastModifiedBy>
  <dcterms:created xsi:type="dcterms:W3CDTF">2017-12-17T16:20:40Z</dcterms:created>
  <dcterms:modified xsi:type="dcterms:W3CDTF">2022-02-21T23:10:24Z</dcterms:modified>
</cp:coreProperties>
</file>