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OMs WORK FILES\HOMEWORK\2025 OZONE QA ANALYSES\DOWNLOADS\"/>
    </mc:Choice>
  </mc:AlternateContent>
  <xr:revisionPtr revIDLastSave="0" documentId="8_{EEF302B3-EC76-46AB-9BB6-A077EBCF8548}" xr6:coauthVersionLast="45" xr6:coauthVersionMax="45" xr10:uidLastSave="{00000000-0000-0000-0000-000000000000}"/>
  <bookViews>
    <workbookView xWindow="-120" yWindow="-120" windowWidth="21840" windowHeight="132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J3" i="1" l="1"/>
  <c r="HH3" i="1"/>
  <c r="HF3" i="1"/>
  <c r="HD3" i="1"/>
  <c r="HB3" i="1"/>
  <c r="HJ2" i="1"/>
  <c r="HH2" i="1"/>
  <c r="HF2" i="1"/>
  <c r="HD2" i="1"/>
  <c r="HB2" i="1"/>
  <c r="HJ1" i="1"/>
  <c r="HH1" i="1"/>
  <c r="HF1" i="1"/>
  <c r="HD1" i="1"/>
  <c r="HB1" i="1"/>
  <c r="GD3" i="1"/>
  <c r="GB3" i="1"/>
  <c r="FZ3" i="1"/>
  <c r="FX3" i="1"/>
  <c r="FV3" i="1"/>
  <c r="GD2" i="1"/>
  <c r="GB2" i="1"/>
  <c r="FZ2" i="1"/>
  <c r="FX2" i="1"/>
  <c r="FV2" i="1"/>
  <c r="GD1" i="1"/>
  <c r="GB1" i="1"/>
  <c r="FZ1" i="1"/>
  <c r="FX1" i="1"/>
  <c r="FV1" i="1"/>
  <c r="EX3" i="1"/>
  <c r="EV3" i="1"/>
  <c r="ET3" i="1"/>
  <c r="ER3" i="1"/>
  <c r="EP3" i="1"/>
  <c r="EX2" i="1"/>
  <c r="EV2" i="1"/>
  <c r="ET2" i="1"/>
  <c r="ER2" i="1"/>
  <c r="EP2" i="1"/>
  <c r="EX1" i="1"/>
  <c r="EV1" i="1"/>
  <c r="ET1" i="1"/>
  <c r="ER1" i="1"/>
  <c r="EP1" i="1"/>
  <c r="DR3" i="1"/>
  <c r="DP3" i="1"/>
  <c r="DN3" i="1"/>
  <c r="DL3" i="1"/>
  <c r="DJ3" i="1"/>
  <c r="DR2" i="1"/>
  <c r="DP2" i="1"/>
  <c r="DN2" i="1"/>
  <c r="DL2" i="1"/>
  <c r="DJ2" i="1"/>
  <c r="DR1" i="1"/>
  <c r="DP1" i="1"/>
  <c r="DN1" i="1"/>
  <c r="DL1" i="1"/>
  <c r="DJ1" i="1"/>
  <c r="CL3" i="1"/>
  <c r="CJ3" i="1"/>
  <c r="CH3" i="1"/>
  <c r="CF3" i="1"/>
  <c r="CD3" i="1"/>
  <c r="CL2" i="1"/>
  <c r="CJ2" i="1"/>
  <c r="CH2" i="1"/>
  <c r="CF2" i="1"/>
  <c r="CD2" i="1"/>
  <c r="CL1" i="1"/>
  <c r="CJ1" i="1"/>
  <c r="CH1" i="1"/>
  <c r="CF1" i="1"/>
  <c r="CD1" i="1"/>
  <c r="BF3" i="1"/>
  <c r="BD3" i="1"/>
  <c r="BB3" i="1"/>
  <c r="AZ3" i="1"/>
  <c r="AX3" i="1"/>
  <c r="BF2" i="1"/>
  <c r="BD2" i="1"/>
  <c r="BB2" i="1"/>
  <c r="AZ2" i="1"/>
  <c r="AX2" i="1"/>
  <c r="BF1" i="1"/>
  <c r="BD1" i="1"/>
  <c r="BB1" i="1"/>
  <c r="AZ1" i="1"/>
  <c r="AX1" i="1"/>
  <c r="Z3" i="1"/>
  <c r="X3" i="1"/>
  <c r="V3" i="1"/>
  <c r="T3" i="1"/>
  <c r="R3" i="1"/>
  <c r="Z2" i="1"/>
  <c r="X2" i="1"/>
  <c r="V2" i="1"/>
  <c r="T2" i="1"/>
  <c r="R2" i="1"/>
  <c r="Z1" i="1"/>
  <c r="X1" i="1"/>
  <c r="V1" i="1"/>
  <c r="T1" i="1"/>
  <c r="R1" i="1"/>
  <c r="A1" i="1" l="1"/>
  <c r="HO4" i="1"/>
  <c r="HL4" i="1"/>
  <c r="HK4" i="1"/>
  <c r="HJ4" i="1"/>
  <c r="HI4" i="1"/>
  <c r="HH4" i="1"/>
  <c r="HG4" i="1"/>
  <c r="HF4" i="1"/>
  <c r="HE4" i="1"/>
  <c r="HD4" i="1"/>
  <c r="HC4" i="1"/>
  <c r="HB4" i="1"/>
  <c r="HA4" i="1"/>
  <c r="GZ4" i="1"/>
  <c r="GY4" i="1"/>
  <c r="GX4" i="1"/>
  <c r="GW4" i="1"/>
  <c r="GV4" i="1"/>
  <c r="GU4" i="1"/>
  <c r="GT4" i="1"/>
  <c r="GS4" i="1"/>
  <c r="GR4" i="1"/>
  <c r="GQ4" i="1"/>
  <c r="GP4" i="1"/>
  <c r="GO4" i="1"/>
  <c r="GN4" i="1"/>
  <c r="GM4" i="1"/>
  <c r="GL4" i="1"/>
  <c r="GK4" i="1"/>
  <c r="HO3" i="1"/>
  <c r="HM3" i="1"/>
  <c r="HN3" i="1" s="1"/>
  <c r="GW3" i="1"/>
  <c r="GS3" i="1"/>
  <c r="GQ3" i="1"/>
  <c r="HN2" i="1"/>
  <c r="GW2" i="1"/>
  <c r="GQ2" i="1"/>
  <c r="GQ1" i="1" s="1"/>
  <c r="GS1" i="1"/>
  <c r="GI4" i="1"/>
  <c r="GF4" i="1"/>
  <c r="GE4" i="1"/>
  <c r="GD4" i="1"/>
  <c r="GC4" i="1"/>
  <c r="GB4" i="1"/>
  <c r="GA4" i="1"/>
  <c r="FZ4" i="1"/>
  <c r="FY4" i="1"/>
  <c r="FX4" i="1"/>
  <c r="FW4" i="1"/>
  <c r="FV4" i="1"/>
  <c r="FU4" i="1"/>
  <c r="FT4" i="1"/>
  <c r="FS4" i="1"/>
  <c r="FR4" i="1"/>
  <c r="FQ4" i="1"/>
  <c r="FP4" i="1"/>
  <c r="FO4" i="1"/>
  <c r="FN4" i="1"/>
  <c r="FM4" i="1"/>
  <c r="FL4" i="1"/>
  <c r="FK4" i="1"/>
  <c r="FJ4" i="1"/>
  <c r="FI4" i="1"/>
  <c r="FH4" i="1"/>
  <c r="FG4" i="1"/>
  <c r="FM1" i="1" s="1"/>
  <c r="FF4" i="1"/>
  <c r="FE4" i="1"/>
  <c r="FK1" i="1" s="1"/>
  <c r="GI3" i="1"/>
  <c r="GG3" i="1"/>
  <c r="GH3" i="1" s="1"/>
  <c r="FQ3" i="1"/>
  <c r="FM3" i="1"/>
  <c r="FK3" i="1"/>
  <c r="GH2" i="1"/>
  <c r="FQ2" i="1"/>
  <c r="FK2" i="1"/>
  <c r="FC4" i="1"/>
  <c r="EZ4" i="1"/>
  <c r="EY4" i="1"/>
  <c r="EX4" i="1"/>
  <c r="EW4" i="1"/>
  <c r="EV4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EG1" i="1" s="1"/>
  <c r="DZ4" i="1"/>
  <c r="DY4" i="1"/>
  <c r="FC3" i="1"/>
  <c r="FA3" i="1"/>
  <c r="FB3" i="1" s="1"/>
  <c r="EK3" i="1"/>
  <c r="EG3" i="1"/>
  <c r="EE3" i="1"/>
  <c r="FB2" i="1"/>
  <c r="EK2" i="1"/>
  <c r="EE2" i="1"/>
  <c r="EE1" i="1" s="1"/>
  <c r="DW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DA1" i="1" s="1"/>
  <c r="CT4" i="1"/>
  <c r="CS4" i="1"/>
  <c r="DW3" i="1"/>
  <c r="DU3" i="1"/>
  <c r="DV3" i="1" s="1"/>
  <c r="DE3" i="1"/>
  <c r="DA3" i="1"/>
  <c r="CY3" i="1"/>
  <c r="DV2" i="1"/>
  <c r="DE2" i="1"/>
  <c r="CY2" i="1"/>
  <c r="CY1" i="1" s="1"/>
  <c r="CQ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U1" i="1" s="1"/>
  <c r="BN4" i="1"/>
  <c r="BM4" i="1"/>
  <c r="CQ3" i="1"/>
  <c r="CO3" i="1"/>
  <c r="CP3" i="1" s="1"/>
  <c r="BY3" i="1"/>
  <c r="BU3" i="1"/>
  <c r="BS3" i="1"/>
  <c r="CP2" i="1"/>
  <c r="BY2" i="1"/>
  <c r="BS2" i="1"/>
  <c r="BS1" i="1" s="1"/>
  <c r="BK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BK3" i="1"/>
  <c r="BI3" i="1"/>
  <c r="BJ3" i="1" s="1"/>
  <c r="AS3" i="1"/>
  <c r="AO3" i="1"/>
  <c r="AM3" i="1"/>
  <c r="BJ2" i="1"/>
  <c r="AS2" i="1"/>
  <c r="AM2" i="1"/>
  <c r="AM1" i="1" s="1"/>
  <c r="AO1" i="1"/>
  <c r="AE4" i="1" l="1"/>
  <c r="AE3" i="1" l="1"/>
  <c r="M2" i="1" l="1"/>
  <c r="AB4" i="1" l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M3" i="1"/>
  <c r="I3" i="1"/>
  <c r="G3" i="1"/>
  <c r="G2" i="1"/>
  <c r="AD2" i="1" l="1"/>
  <c r="I1" i="1"/>
  <c r="G1" i="1" l="1"/>
  <c r="AC3" i="1"/>
  <c r="AD3" i="1" s="1"/>
</calcChain>
</file>

<file path=xl/sharedStrings.xml><?xml version="1.0" encoding="utf-8"?>
<sst xmlns="http://schemas.openxmlformats.org/spreadsheetml/2006/main" count="336" uniqueCount="48">
  <si>
    <t># RD</t>
  </si>
  <si>
    <t>Action Code</t>
  </si>
  <si>
    <t>State Code</t>
  </si>
  <si>
    <t>County Code</t>
  </si>
  <si>
    <t>Site ID</t>
  </si>
  <si>
    <t>Parameter</t>
  </si>
  <si>
    <t>POC</t>
  </si>
  <si>
    <t>Sample Duration</t>
  </si>
  <si>
    <t>Unit</t>
  </si>
  <si>
    <t>Method</t>
  </si>
  <si>
    <t>Date</t>
  </si>
  <si>
    <t>Start Time</t>
  </si>
  <si>
    <t>Sample Value</t>
  </si>
  <si>
    <t>Null Data Code</t>
  </si>
  <si>
    <t>Sampling Frequency</t>
  </si>
  <si>
    <t>Monitor Protocol (MP) ID</t>
  </si>
  <si>
    <t>Qualifier - 1</t>
  </si>
  <si>
    <t>Qualifier - 2</t>
  </si>
  <si>
    <t>Qualifier - 3</t>
  </si>
  <si>
    <t>Qualifier - 4</t>
  </si>
  <si>
    <t>Qualifier - 5</t>
  </si>
  <si>
    <t>Qualifier - 6</t>
  </si>
  <si>
    <t>Qualifier - 7</t>
  </si>
  <si>
    <t>Qualifier - 8</t>
  </si>
  <si>
    <t>Qualifier - 9</t>
  </si>
  <si>
    <t>Qualifier - 10</t>
  </si>
  <si>
    <t>Alternate Method Detectable Limit</t>
  </si>
  <si>
    <t>Uncertainty</t>
  </si>
  <si>
    <t>formula</t>
  </si>
  <si>
    <t>formula2</t>
  </si>
  <si>
    <t>MAX</t>
  </si>
  <si>
    <t>MIN</t>
  </si>
  <si>
    <t>Formula Q</t>
  </si>
  <si>
    <t>other</t>
  </si>
  <si>
    <t>Formula</t>
  </si>
  <si>
    <t>X</t>
  </si>
  <si>
    <t>ND</t>
  </si>
  <si>
    <t>TB</t>
  </si>
  <si>
    <t>LL</t>
  </si>
  <si>
    <t>W</t>
  </si>
  <si>
    <t>LB</t>
  </si>
  <si>
    <t>HT</t>
  </si>
  <si>
    <t>CB</t>
  </si>
  <si>
    <t>CC</t>
  </si>
  <si>
    <t>LJ</t>
  </si>
  <si>
    <t>CL</t>
  </si>
  <si>
    <t>LK</t>
  </si>
  <si>
    <t>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</si>
</sst>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8"/>
      <name val="Arial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O30"/>
  <sheetViews>
    <sheetView tabSelected="1" workbookViewId="0">
      <pane ySplit="7" topLeftCell="A8" activePane="bottomLeft" state="frozen"/>
      <selection pane="bottomLeft"/>
    </sheetView>
  </sheetViews>
  <sheetFormatPr defaultRowHeight="11.25"/>
  <cols>
    <col min="1" max="7" width="9.33203125" style="6"/>
    <col min="8" max="8" width="14.33203125" style="6" bestFit="1" customWidth="1"/>
    <col min="9" max="103" width="9.33203125" style="6"/>
    <col min="104" max="104" width="14.33203125" style="6" bestFit="1" customWidth="1"/>
    <col min="105" max="16384" width="9.33203125" style="6"/>
  </cols>
  <sheetData>
    <row r="1" spans="1:223">
      <c r="A1" s="13">
        <f>SUM(A4,AG4,BM4,CS4,DY4,FE4,GK4)</f>
        <v>0</v>
      </c>
      <c r="B1" s="1"/>
      <c r="C1" s="1"/>
      <c r="D1" s="1"/>
      <c r="E1" s="1"/>
      <c r="F1" s="1" t="s">
        <v>33</v>
      </c>
      <c r="G1" s="10">
        <f>A4-G2-G3-G4</f>
        <v>0</v>
      </c>
      <c r="H1" s="1"/>
      <c r="I1" s="10">
        <f>C4-I3-I4</f>
        <v>0</v>
      </c>
      <c r="J1" s="1"/>
      <c r="K1" s="1"/>
      <c r="L1" s="1"/>
      <c r="M1" s="1"/>
      <c r="N1" s="1"/>
      <c r="O1" s="1"/>
      <c r="P1" s="1"/>
      <c r="Q1" s="1" t="s">
        <v>35</v>
      </c>
      <c r="R1" s="14">
        <f>COUNTIF(Q6:Z400000,Q1)</f>
        <v>0</v>
      </c>
      <c r="S1" s="1">
        <v>4</v>
      </c>
      <c r="T1" s="14">
        <f>COUNTIF(Q6:Z400000,S1)</f>
        <v>0</v>
      </c>
      <c r="U1" s="1" t="s">
        <v>36</v>
      </c>
      <c r="V1" s="14">
        <f>COUNTIF(Q6:Z400000,U1)</f>
        <v>0</v>
      </c>
      <c r="W1" s="1" t="s">
        <v>37</v>
      </c>
      <c r="X1" s="14">
        <f>COUNTIF(Q6:Z400000,W1)</f>
        <v>0</v>
      </c>
      <c r="Y1" s="1" t="s">
        <v>38</v>
      </c>
      <c r="Z1" s="14">
        <f>COUNTIF(Q6:Z400000,Y1)</f>
        <v>0</v>
      </c>
      <c r="AA1" s="1"/>
      <c r="AB1" s="1"/>
      <c r="AC1" s="1" t="s">
        <v>28</v>
      </c>
      <c r="AD1" s="1" t="s">
        <v>29</v>
      </c>
      <c r="AE1" s="6" t="s">
        <v>32</v>
      </c>
      <c r="AG1" s="1"/>
      <c r="AH1" s="1"/>
      <c r="AI1" s="1"/>
      <c r="AJ1" s="1"/>
      <c r="AK1" s="1"/>
      <c r="AL1" s="1" t="s">
        <v>33</v>
      </c>
      <c r="AM1" s="10">
        <f>AG4-AM2-AM3-AM4</f>
        <v>0</v>
      </c>
      <c r="AN1" s="1"/>
      <c r="AO1" s="10">
        <f>AI4-AO3-AO4</f>
        <v>0</v>
      </c>
      <c r="AP1" s="1"/>
      <c r="AQ1" s="1"/>
      <c r="AR1" s="1"/>
      <c r="AS1" s="1"/>
      <c r="AT1" s="1"/>
      <c r="AU1" s="1"/>
      <c r="AV1" s="1"/>
      <c r="AW1" s="1" t="s">
        <v>35</v>
      </c>
      <c r="AX1" s="14">
        <f>COUNTIF(AW6:BF400000,AW1)</f>
        <v>0</v>
      </c>
      <c r="AY1" s="1">
        <v>4</v>
      </c>
      <c r="AZ1" s="14">
        <f>COUNTIF(AW6:BF400000,AY1)</f>
        <v>0</v>
      </c>
      <c r="BA1" s="1" t="s">
        <v>36</v>
      </c>
      <c r="BB1" s="14">
        <f>COUNTIF(AW6:BF400000,BA1)</f>
        <v>0</v>
      </c>
      <c r="BC1" s="1" t="s">
        <v>37</v>
      </c>
      <c r="BD1" s="14">
        <f>COUNTIF(AW6:BF400000,BC1)</f>
        <v>0</v>
      </c>
      <c r="BE1" s="1" t="s">
        <v>38</v>
      </c>
      <c r="BF1" s="14">
        <f>COUNTIF(AW6:BF400000,BE1)</f>
        <v>0</v>
      </c>
      <c r="BG1" s="1"/>
      <c r="BH1" s="1"/>
      <c r="BI1" s="1" t="s">
        <v>28</v>
      </c>
      <c r="BJ1" s="1" t="s">
        <v>29</v>
      </c>
      <c r="BK1" s="6" t="s">
        <v>32</v>
      </c>
      <c r="BM1" s="1"/>
      <c r="BN1" s="1"/>
      <c r="BO1" s="1"/>
      <c r="BP1" s="1"/>
      <c r="BQ1" s="1"/>
      <c r="BR1" s="1" t="s">
        <v>33</v>
      </c>
      <c r="BS1" s="10">
        <f>BM4-BS2-BS3-BS4</f>
        <v>0</v>
      </c>
      <c r="BT1" s="1"/>
      <c r="BU1" s="10">
        <f>BO4-BU3-BU4</f>
        <v>0</v>
      </c>
      <c r="BV1" s="1"/>
      <c r="BW1" s="1"/>
      <c r="BX1" s="1"/>
      <c r="BY1" s="1"/>
      <c r="BZ1" s="1"/>
      <c r="CA1" s="1"/>
      <c r="CB1" s="1"/>
      <c r="CC1" s="1" t="s">
        <v>35</v>
      </c>
      <c r="CD1" s="14">
        <f>COUNTIF(CC6:CL400000,CC1)</f>
        <v>0</v>
      </c>
      <c r="CE1" s="1">
        <v>4</v>
      </c>
      <c r="CF1" s="14">
        <f>COUNTIF(CC6:CL400000,CE1)</f>
        <v>0</v>
      </c>
      <c r="CG1" s="1" t="s">
        <v>36</v>
      </c>
      <c r="CH1" s="14">
        <f>COUNTIF(CC6:CL400000,CG1)</f>
        <v>0</v>
      </c>
      <c r="CI1" s="1" t="s">
        <v>37</v>
      </c>
      <c r="CJ1" s="14">
        <f>COUNTIF(CC6:CL400000,CI1)</f>
        <v>0</v>
      </c>
      <c r="CK1" s="1" t="s">
        <v>38</v>
      </c>
      <c r="CL1" s="14">
        <f>COUNTIF(CC6:CL400000,CK1)</f>
        <v>0</v>
      </c>
      <c r="CM1" s="1"/>
      <c r="CN1" s="1"/>
      <c r="CO1" s="1" t="s">
        <v>28</v>
      </c>
      <c r="CP1" s="1" t="s">
        <v>29</v>
      </c>
      <c r="CQ1" s="6" t="s">
        <v>32</v>
      </c>
      <c r="CS1" s="1"/>
      <c r="CT1" s="1"/>
      <c r="CU1" s="1"/>
      <c r="CV1" s="1"/>
      <c r="CW1" s="1"/>
      <c r="CX1" s="1" t="s">
        <v>33</v>
      </c>
      <c r="CY1" s="10">
        <f>CS4-CY2-CY3-CY4</f>
        <v>0</v>
      </c>
      <c r="CZ1" s="1"/>
      <c r="DA1" s="10">
        <f>CU4-DA3-DA4</f>
        <v>0</v>
      </c>
      <c r="DB1" s="1"/>
      <c r="DC1" s="1"/>
      <c r="DD1" s="1"/>
      <c r="DE1" s="1"/>
      <c r="DF1" s="1"/>
      <c r="DG1" s="1"/>
      <c r="DH1" s="1"/>
      <c r="DI1" s="1" t="s">
        <v>35</v>
      </c>
      <c r="DJ1" s="14">
        <f>COUNTIF(DI6:DR400000,DI1)</f>
        <v>0</v>
      </c>
      <c r="DK1" s="1">
        <v>4</v>
      </c>
      <c r="DL1" s="14">
        <f>COUNTIF(DI6:DR400000,DK1)</f>
        <v>0</v>
      </c>
      <c r="DM1" s="1" t="s">
        <v>36</v>
      </c>
      <c r="DN1" s="14">
        <f>COUNTIF(DI6:DR400000,DM1)</f>
        <v>0</v>
      </c>
      <c r="DO1" s="1" t="s">
        <v>37</v>
      </c>
      <c r="DP1" s="14">
        <f>COUNTIF(DI6:DR400000,DO1)</f>
        <v>0</v>
      </c>
      <c r="DQ1" s="1" t="s">
        <v>38</v>
      </c>
      <c r="DR1" s="14">
        <f>COUNTIF(DI6:DR400000,DQ1)</f>
        <v>0</v>
      </c>
      <c r="DS1" s="1"/>
      <c r="DT1" s="1"/>
      <c r="DU1" s="1" t="s">
        <v>28</v>
      </c>
      <c r="DV1" s="1" t="s">
        <v>29</v>
      </c>
      <c r="DW1" s="6" t="s">
        <v>32</v>
      </c>
      <c r="DY1" s="1"/>
      <c r="DZ1" s="1"/>
      <c r="EA1" s="1"/>
      <c r="EB1" s="1"/>
      <c r="EC1" s="1"/>
      <c r="ED1" s="1" t="s">
        <v>33</v>
      </c>
      <c r="EE1" s="10">
        <f>DY4-EE2-EE3-EE4</f>
        <v>0</v>
      </c>
      <c r="EF1" s="1"/>
      <c r="EG1" s="10">
        <f>EA4-EG3-EG4</f>
        <v>0</v>
      </c>
      <c r="EH1" s="1"/>
      <c r="EI1" s="1"/>
      <c r="EJ1" s="1"/>
      <c r="EK1" s="1"/>
      <c r="EL1" s="1"/>
      <c r="EM1" s="1"/>
      <c r="EN1" s="1"/>
      <c r="EO1" s="1" t="s">
        <v>35</v>
      </c>
      <c r="EP1" s="14">
        <f>COUNTIF(EO6:EX400000,EO1)</f>
        <v>0</v>
      </c>
      <c r="EQ1" s="1">
        <v>4</v>
      </c>
      <c r="ER1" s="14">
        <f>COUNTIF(EO6:EX400000,EQ1)</f>
        <v>0</v>
      </c>
      <c r="ES1" s="1" t="s">
        <v>36</v>
      </c>
      <c r="ET1" s="14">
        <f>COUNTIF(EO6:EX400000,ES1)</f>
        <v>0</v>
      </c>
      <c r="EU1" s="1" t="s">
        <v>37</v>
      </c>
      <c r="EV1" s="14">
        <f>COUNTIF(EO6:EX400000,EU1)</f>
        <v>0</v>
      </c>
      <c r="EW1" s="1" t="s">
        <v>38</v>
      </c>
      <c r="EX1" s="14">
        <f>COUNTIF(EO6:EX400000,EW1)</f>
        <v>0</v>
      </c>
      <c r="EY1" s="1"/>
      <c r="EZ1" s="1"/>
      <c r="FA1" s="1" t="s">
        <v>28</v>
      </c>
      <c r="FB1" s="1" t="s">
        <v>29</v>
      </c>
      <c r="FC1" s="6" t="s">
        <v>32</v>
      </c>
      <c r="FE1" s="1"/>
      <c r="FF1" s="1"/>
      <c r="FG1" s="1"/>
      <c r="FH1" s="1"/>
      <c r="FI1" s="1"/>
      <c r="FJ1" s="1" t="s">
        <v>33</v>
      </c>
      <c r="FK1" s="10">
        <f>FE4-FK2-FK3-FK4</f>
        <v>0</v>
      </c>
      <c r="FL1" s="1"/>
      <c r="FM1" s="10">
        <f>FG4-FM3-FM4</f>
        <v>0</v>
      </c>
      <c r="FN1" s="1"/>
      <c r="FO1" s="1"/>
      <c r="FP1" s="1"/>
      <c r="FQ1" s="1"/>
      <c r="FR1" s="1"/>
      <c r="FS1" s="1"/>
      <c r="FT1" s="1"/>
      <c r="FU1" s="1" t="s">
        <v>35</v>
      </c>
      <c r="FV1" s="14">
        <f>COUNTIF(FU6:GD400000,FU1)</f>
        <v>0</v>
      </c>
      <c r="FW1" s="1">
        <v>4</v>
      </c>
      <c r="FX1" s="14">
        <f>COUNTIF(FU6:GD400000,FW1)</f>
        <v>0</v>
      </c>
      <c r="FY1" s="1" t="s">
        <v>36</v>
      </c>
      <c r="FZ1" s="14">
        <f>COUNTIF(FU6:GD400000,FY1)</f>
        <v>0</v>
      </c>
      <c r="GA1" s="1" t="s">
        <v>37</v>
      </c>
      <c r="GB1" s="14">
        <f>COUNTIF(FU6:GD400000,GA1)</f>
        <v>0</v>
      </c>
      <c r="GC1" s="1" t="s">
        <v>38</v>
      </c>
      <c r="GD1" s="14">
        <f>COUNTIF(FU6:GD400000,GC1)</f>
        <v>0</v>
      </c>
      <c r="GE1" s="1"/>
      <c r="GF1" s="1"/>
      <c r="GG1" s="1" t="s">
        <v>28</v>
      </c>
      <c r="GH1" s="1" t="s">
        <v>29</v>
      </c>
      <c r="GI1" s="6" t="s">
        <v>32</v>
      </c>
      <c r="GK1" s="1"/>
      <c r="GL1" s="1"/>
      <c r="GM1" s="1"/>
      <c r="GN1" s="1"/>
      <c r="GO1" s="1"/>
      <c r="GP1" s="1" t="s">
        <v>33</v>
      </c>
      <c r="GQ1" s="10">
        <f>GK4-GQ2-GQ3-GQ4</f>
        <v>0</v>
      </c>
      <c r="GR1" s="1"/>
      <c r="GS1" s="10">
        <f>GM4-GS3-GS4</f>
        <v>0</v>
      </c>
      <c r="GT1" s="1"/>
      <c r="GU1" s="1"/>
      <c r="GV1" s="1"/>
      <c r="GW1" s="1"/>
      <c r="GX1" s="1"/>
      <c r="GY1" s="1"/>
      <c r="GZ1" s="1"/>
      <c r="HA1" s="1" t="s">
        <v>35</v>
      </c>
      <c r="HB1" s="14">
        <f>COUNTIF(HA6:HJ400000,HA1)</f>
        <v>0</v>
      </c>
      <c r="HC1" s="1">
        <v>4</v>
      </c>
      <c r="HD1" s="14">
        <f>COUNTIF(HA6:HJ400000,HC1)</f>
        <v>0</v>
      </c>
      <c r="HE1" s="1" t="s">
        <v>36</v>
      </c>
      <c r="HF1" s="14">
        <f>COUNTIF(HA6:HJ400000,HE1)</f>
        <v>0</v>
      </c>
      <c r="HG1" s="1" t="s">
        <v>37</v>
      </c>
      <c r="HH1" s="14">
        <f>COUNTIF(HA6:HJ400000,HG1)</f>
        <v>0</v>
      </c>
      <c r="HI1" s="1" t="s">
        <v>38</v>
      </c>
      <c r="HJ1" s="14">
        <f>COUNTIF(HA6:HJ400000,HI1)</f>
        <v>0</v>
      </c>
      <c r="HK1" s="1"/>
      <c r="HL1" s="1"/>
      <c r="HM1" s="1" t="s">
        <v>28</v>
      </c>
      <c r="HN1" s="1" t="s">
        <v>29</v>
      </c>
      <c r="HO1" s="6" t="s">
        <v>32</v>
      </c>
    </row>
    <row r="2" spans="1:223">
      <c r="A2" s="1"/>
      <c r="B2" s="1"/>
      <c r="C2" s="1"/>
      <c r="D2" s="1">
        <v>1</v>
      </c>
      <c r="E2" s="1"/>
      <c r="F2" s="1"/>
      <c r="G2" s="2">
        <f>COUNTIF(G5:G400000,3)</f>
        <v>0</v>
      </c>
      <c r="H2" s="3">
        <v>3</v>
      </c>
      <c r="I2" s="1"/>
      <c r="J2" s="1"/>
      <c r="K2" s="1"/>
      <c r="L2" s="7" t="s">
        <v>31</v>
      </c>
      <c r="M2" s="7">
        <f>MIN(M6:M400000)</f>
        <v>0</v>
      </c>
      <c r="N2" s="1"/>
      <c r="O2" s="1"/>
      <c r="P2" s="1"/>
      <c r="Q2" s="1" t="s">
        <v>39</v>
      </c>
      <c r="R2" s="14">
        <f>COUNTIF(Q6:Z400000,Q2)</f>
        <v>0</v>
      </c>
      <c r="S2" s="1" t="s">
        <v>40</v>
      </c>
      <c r="T2" s="14">
        <f>COUNTIF(Q6:Z400000,S2)</f>
        <v>0</v>
      </c>
      <c r="U2" s="1" t="s">
        <v>41</v>
      </c>
      <c r="V2" s="14">
        <f>COUNTIF(Q6:Z400000,U2)</f>
        <v>0</v>
      </c>
      <c r="W2" s="1" t="s">
        <v>42</v>
      </c>
      <c r="X2" s="14">
        <f>COUNTIF(Q6:Z400000,W2)</f>
        <v>0</v>
      </c>
      <c r="Y2" s="1" t="s">
        <v>43</v>
      </c>
      <c r="Z2" s="14">
        <f>COUNTIF(Q6:Z400000,Y2)</f>
        <v>0</v>
      </c>
      <c r="AA2" s="1"/>
      <c r="AB2" s="1"/>
      <c r="AC2" s="1"/>
      <c r="AD2" s="1">
        <f>COUNTIF(AD6:AD400000,"OOPS")</f>
        <v>0</v>
      </c>
      <c r="AG2" s="1"/>
      <c r="AH2" s="1"/>
      <c r="AI2" s="1"/>
      <c r="AJ2" s="1">
        <v>1</v>
      </c>
      <c r="AK2" s="1"/>
      <c r="AL2" s="1"/>
      <c r="AM2" s="2">
        <f>COUNTIF(AM5:AM400000,3)</f>
        <v>0</v>
      </c>
      <c r="AN2" s="3">
        <v>3</v>
      </c>
      <c r="AO2" s="1"/>
      <c r="AP2" s="1"/>
      <c r="AQ2" s="1"/>
      <c r="AR2" s="7" t="s">
        <v>31</v>
      </c>
      <c r="AS2" s="7">
        <f>MIN(AS6:AS400000)</f>
        <v>0</v>
      </c>
      <c r="AT2" s="1"/>
      <c r="AU2" s="1"/>
      <c r="AV2" s="1"/>
      <c r="AW2" s="1" t="s">
        <v>39</v>
      </c>
      <c r="AX2" s="14">
        <f>COUNTIF(AW6:BF400000,AW2)</f>
        <v>0</v>
      </c>
      <c r="AY2" s="1" t="s">
        <v>40</v>
      </c>
      <c r="AZ2" s="14">
        <f>COUNTIF(AW6:BF400000,AY2)</f>
        <v>0</v>
      </c>
      <c r="BA2" s="1" t="s">
        <v>41</v>
      </c>
      <c r="BB2" s="14">
        <f>COUNTIF(AW6:BF400000,BA2)</f>
        <v>0</v>
      </c>
      <c r="BC2" s="1" t="s">
        <v>42</v>
      </c>
      <c r="BD2" s="14">
        <f>COUNTIF(AW6:BF400000,BC2)</f>
        <v>0</v>
      </c>
      <c r="BE2" s="1" t="s">
        <v>43</v>
      </c>
      <c r="BF2" s="14">
        <f>COUNTIF(AW6:BF400000,BE2)</f>
        <v>0</v>
      </c>
      <c r="BG2" s="1"/>
      <c r="BH2" s="1"/>
      <c r="BI2" s="1"/>
      <c r="BJ2" s="1">
        <f>COUNTIF(BJ6:BJ400000,"OOPS")</f>
        <v>0</v>
      </c>
      <c r="BM2" s="1"/>
      <c r="BN2" s="1"/>
      <c r="BO2" s="1"/>
      <c r="BP2" s="1">
        <v>1</v>
      </c>
      <c r="BQ2" s="1"/>
      <c r="BR2" s="1"/>
      <c r="BS2" s="2">
        <f>COUNTIF(BS5:BS400000,3)</f>
        <v>0</v>
      </c>
      <c r="BT2" s="3">
        <v>3</v>
      </c>
      <c r="BU2" s="1"/>
      <c r="BV2" s="1"/>
      <c r="BW2" s="1"/>
      <c r="BX2" s="7" t="s">
        <v>31</v>
      </c>
      <c r="BY2" s="7">
        <f>MIN(BY6:BY400000)</f>
        <v>0</v>
      </c>
      <c r="BZ2" s="1"/>
      <c r="CA2" s="1"/>
      <c r="CB2" s="1"/>
      <c r="CC2" s="1" t="s">
        <v>39</v>
      </c>
      <c r="CD2" s="14">
        <f>COUNTIF(CC6:CL400000,CC2)</f>
        <v>0</v>
      </c>
      <c r="CE2" s="1" t="s">
        <v>40</v>
      </c>
      <c r="CF2" s="14">
        <f>COUNTIF(CC6:CL400000,CE2)</f>
        <v>0</v>
      </c>
      <c r="CG2" s="1" t="s">
        <v>41</v>
      </c>
      <c r="CH2" s="14">
        <f>COUNTIF(CC6:CL400000,CG2)</f>
        <v>0</v>
      </c>
      <c r="CI2" s="1" t="s">
        <v>42</v>
      </c>
      <c r="CJ2" s="14">
        <f>COUNTIF(CC6:CL400000,CI2)</f>
        <v>0</v>
      </c>
      <c r="CK2" s="1" t="s">
        <v>43</v>
      </c>
      <c r="CL2" s="14">
        <f>COUNTIF(CC6:CL400000,CK2)</f>
        <v>0</v>
      </c>
      <c r="CM2" s="1"/>
      <c r="CN2" s="1"/>
      <c r="CO2" s="1"/>
      <c r="CP2" s="1">
        <f>COUNTIF(CP6:CP400000,"OOPS")</f>
        <v>0</v>
      </c>
      <c r="CS2" s="1"/>
      <c r="CT2" s="1"/>
      <c r="CU2" s="1"/>
      <c r="CV2" s="1">
        <v>1</v>
      </c>
      <c r="CW2" s="1"/>
      <c r="CX2" s="1"/>
      <c r="CY2" s="2">
        <f>COUNTIF(CY5:CY400000,3)</f>
        <v>0</v>
      </c>
      <c r="CZ2" s="3">
        <v>3</v>
      </c>
      <c r="DA2" s="1"/>
      <c r="DB2" s="1"/>
      <c r="DC2" s="1"/>
      <c r="DD2" s="7" t="s">
        <v>31</v>
      </c>
      <c r="DE2" s="7">
        <f>MIN(DE6:DE400000)</f>
        <v>0</v>
      </c>
      <c r="DF2" s="1"/>
      <c r="DG2" s="1"/>
      <c r="DH2" s="1"/>
      <c r="DI2" s="1" t="s">
        <v>39</v>
      </c>
      <c r="DJ2" s="14">
        <f>COUNTIF(DI6:DR400000,DI2)</f>
        <v>0</v>
      </c>
      <c r="DK2" s="1" t="s">
        <v>40</v>
      </c>
      <c r="DL2" s="14">
        <f>COUNTIF(DI6:DR400000,DK2)</f>
        <v>0</v>
      </c>
      <c r="DM2" s="1" t="s">
        <v>41</v>
      </c>
      <c r="DN2" s="14">
        <f>COUNTIF(DI6:DR400000,DM2)</f>
        <v>0</v>
      </c>
      <c r="DO2" s="1" t="s">
        <v>42</v>
      </c>
      <c r="DP2" s="14">
        <f>COUNTIF(DI6:DR400000,DO2)</f>
        <v>0</v>
      </c>
      <c r="DQ2" s="1" t="s">
        <v>43</v>
      </c>
      <c r="DR2" s="14">
        <f>COUNTIF(DI6:DR400000,DQ2)</f>
        <v>0</v>
      </c>
      <c r="DS2" s="1"/>
      <c r="DT2" s="1"/>
      <c r="DU2" s="1"/>
      <c r="DV2" s="1">
        <f>COUNTIF(DV6:DV400000,"OOPS")</f>
        <v>0</v>
      </c>
      <c r="DY2" s="1"/>
      <c r="DZ2" s="1"/>
      <c r="EA2" s="1"/>
      <c r="EB2" s="1">
        <v>1</v>
      </c>
      <c r="EC2" s="1"/>
      <c r="ED2" s="1"/>
      <c r="EE2" s="2">
        <f>COUNTIF(EE5:EE400000,3)</f>
        <v>0</v>
      </c>
      <c r="EF2" s="3">
        <v>3</v>
      </c>
      <c r="EG2" s="1"/>
      <c r="EH2" s="1"/>
      <c r="EI2" s="1"/>
      <c r="EJ2" s="7" t="s">
        <v>31</v>
      </c>
      <c r="EK2" s="7">
        <f>MIN(EK6:EK400000)</f>
        <v>0</v>
      </c>
      <c r="EL2" s="1"/>
      <c r="EM2" s="1"/>
      <c r="EN2" s="1"/>
      <c r="EO2" s="1" t="s">
        <v>39</v>
      </c>
      <c r="EP2" s="14">
        <f>COUNTIF(EO6:EX400000,EO2)</f>
        <v>0</v>
      </c>
      <c r="EQ2" s="1" t="s">
        <v>40</v>
      </c>
      <c r="ER2" s="14">
        <f>COUNTIF(EO6:EX400000,EQ2)</f>
        <v>0</v>
      </c>
      <c r="ES2" s="1" t="s">
        <v>41</v>
      </c>
      <c r="ET2" s="14">
        <f>COUNTIF(EO6:EX400000,ES2)</f>
        <v>0</v>
      </c>
      <c r="EU2" s="1" t="s">
        <v>42</v>
      </c>
      <c r="EV2" s="14">
        <f>COUNTIF(EO6:EX400000,EU2)</f>
        <v>0</v>
      </c>
      <c r="EW2" s="1" t="s">
        <v>43</v>
      </c>
      <c r="EX2" s="14">
        <f>COUNTIF(EO6:EX400000,EW2)</f>
        <v>0</v>
      </c>
      <c r="EY2" s="1"/>
      <c r="EZ2" s="1"/>
      <c r="FA2" s="1"/>
      <c r="FB2" s="1">
        <f>COUNTIF(FB6:FB400000,"OOPS")</f>
        <v>0</v>
      </c>
      <c r="FE2" s="1"/>
      <c r="FF2" s="1"/>
      <c r="FG2" s="1"/>
      <c r="FH2" s="1">
        <v>1</v>
      </c>
      <c r="FI2" s="1"/>
      <c r="FJ2" s="1"/>
      <c r="FK2" s="2">
        <f>COUNTIF(FK5:FK400000,3)</f>
        <v>0</v>
      </c>
      <c r="FL2" s="3">
        <v>3</v>
      </c>
      <c r="FM2" s="1"/>
      <c r="FN2" s="1"/>
      <c r="FO2" s="1"/>
      <c r="FP2" s="7" t="s">
        <v>31</v>
      </c>
      <c r="FQ2" s="7">
        <f>MIN(FQ6:FQ400000)</f>
        <v>0</v>
      </c>
      <c r="FR2" s="1"/>
      <c r="FS2" s="1"/>
      <c r="FT2" s="1"/>
      <c r="FU2" s="1" t="s">
        <v>39</v>
      </c>
      <c r="FV2" s="14">
        <f>COUNTIF(FU6:GD400000,FU2)</f>
        <v>0</v>
      </c>
      <c r="FW2" s="1" t="s">
        <v>40</v>
      </c>
      <c r="FX2" s="14">
        <f>COUNTIF(FU6:GD400000,FW2)</f>
        <v>0</v>
      </c>
      <c r="FY2" s="1" t="s">
        <v>41</v>
      </c>
      <c r="FZ2" s="14">
        <f>COUNTIF(FU6:GD400000,FY2)</f>
        <v>0</v>
      </c>
      <c r="GA2" s="1" t="s">
        <v>42</v>
      </c>
      <c r="GB2" s="14">
        <f>COUNTIF(FU6:GD400000,GA2)</f>
        <v>0</v>
      </c>
      <c r="GC2" s="1" t="s">
        <v>43</v>
      </c>
      <c r="GD2" s="14">
        <f>COUNTIF(FU6:GD400000,GC2)</f>
        <v>0</v>
      </c>
      <c r="GE2" s="1"/>
      <c r="GF2" s="1"/>
      <c r="GG2" s="1"/>
      <c r="GH2" s="1">
        <f>COUNTIF(GH6:GH400000,"OOPS")</f>
        <v>0</v>
      </c>
      <c r="GK2" s="1"/>
      <c r="GL2" s="1"/>
      <c r="GM2" s="1"/>
      <c r="GN2" s="1">
        <v>1</v>
      </c>
      <c r="GO2" s="1"/>
      <c r="GP2" s="1"/>
      <c r="GQ2" s="2">
        <f>COUNTIF(GQ5:GQ400000,3)</f>
        <v>0</v>
      </c>
      <c r="GR2" s="3">
        <v>3</v>
      </c>
      <c r="GS2" s="1"/>
      <c r="GT2" s="1"/>
      <c r="GU2" s="1"/>
      <c r="GV2" s="7" t="s">
        <v>31</v>
      </c>
      <c r="GW2" s="7">
        <f>MIN(GW6:GW400000)</f>
        <v>0</v>
      </c>
      <c r="GX2" s="1"/>
      <c r="GY2" s="1"/>
      <c r="GZ2" s="1"/>
      <c r="HA2" s="1" t="s">
        <v>39</v>
      </c>
      <c r="HB2" s="14">
        <f>COUNTIF(HA6:HJ400000,HA2)</f>
        <v>0</v>
      </c>
      <c r="HC2" s="1" t="s">
        <v>40</v>
      </c>
      <c r="HD2" s="14">
        <f>COUNTIF(HA6:HJ400000,HC2)</f>
        <v>0</v>
      </c>
      <c r="HE2" s="1" t="s">
        <v>41</v>
      </c>
      <c r="HF2" s="14">
        <f>COUNTIF(HA6:HJ400000,HE2)</f>
        <v>0</v>
      </c>
      <c r="HG2" s="1" t="s">
        <v>42</v>
      </c>
      <c r="HH2" s="14">
        <f>COUNTIF(HA6:HJ400000,HG2)</f>
        <v>0</v>
      </c>
      <c r="HI2" s="1" t="s">
        <v>43</v>
      </c>
      <c r="HJ2" s="14">
        <f>COUNTIF(HA6:HJ400000,HI2)</f>
        <v>0</v>
      </c>
      <c r="HK2" s="1"/>
      <c r="HL2" s="1"/>
      <c r="HM2" s="1"/>
      <c r="HN2" s="1">
        <f>COUNTIF(HN6:HN400000,"OOPS")</f>
        <v>0</v>
      </c>
    </row>
    <row r="3" spans="1:223">
      <c r="A3" s="1"/>
      <c r="B3" s="1"/>
      <c r="C3" s="1"/>
      <c r="D3" s="1"/>
      <c r="E3" s="1"/>
      <c r="F3" s="1"/>
      <c r="G3" s="2">
        <f>COUNTIF(G6:G400000,2)</f>
        <v>0</v>
      </c>
      <c r="H3" s="3">
        <v>2</v>
      </c>
      <c r="I3" s="2">
        <f>COUNTIF(I6:I400000,8)</f>
        <v>0</v>
      </c>
      <c r="J3" s="3">
        <v>8</v>
      </c>
      <c r="K3" s="1"/>
      <c r="L3" s="7" t="s">
        <v>30</v>
      </c>
      <c r="M3" s="7">
        <f>MAX(M6:M400000)</f>
        <v>0</v>
      </c>
      <c r="N3" s="1"/>
      <c r="O3" s="1"/>
      <c r="P3" s="1"/>
      <c r="Q3" s="1" t="s">
        <v>44</v>
      </c>
      <c r="R3" s="14">
        <f>COUNTIF(Q6:Z400000,Q3)</f>
        <v>0</v>
      </c>
      <c r="S3" s="1">
        <v>9</v>
      </c>
      <c r="T3" s="14">
        <f>COUNTIF(Q6:Z400000,S3)</f>
        <v>0</v>
      </c>
      <c r="U3" s="1" t="s">
        <v>45</v>
      </c>
      <c r="V3" s="14">
        <f>COUNTIF(Q6:Z400000,U3)</f>
        <v>0</v>
      </c>
      <c r="W3" s="1" t="s">
        <v>46</v>
      </c>
      <c r="X3" s="14">
        <f>COUNTIF(Q6:Z400000,W3)</f>
        <v>0</v>
      </c>
      <c r="Y3" s="1" t="s">
        <v>47</v>
      </c>
      <c r="Z3" s="14">
        <f>COUNTIF(Q6:Z400000,Y3)</f>
        <v>0</v>
      </c>
      <c r="AA3" s="1"/>
      <c r="AB3" s="1"/>
      <c r="AC3" s="8" t="b">
        <f>IF(M3="","",IF(I3=7,TRUNC(M3,3),IF(I3=8,TRUNC(M3*0.001,3),IF(I3=1,TRUNC(M3*0.000467,3)))))</f>
        <v>0</v>
      </c>
      <c r="AD3" s="9" t="str">
        <f>IF(AC3=M3,"","OOPS")</f>
        <v>OOPS</v>
      </c>
      <c r="AE3" s="9" t="str">
        <f t="shared" ref="AE3" si="0">IF(D3=D2,IF(E3=E2,IF(G3=G2,"","Q"),"Q"),"Q")</f>
        <v>Q</v>
      </c>
      <c r="AG3" s="1"/>
      <c r="AH3" s="1"/>
      <c r="AI3" s="1"/>
      <c r="AJ3" s="1"/>
      <c r="AK3" s="1"/>
      <c r="AL3" s="1"/>
      <c r="AM3" s="2">
        <f>COUNTIF(AM6:AM400000,2)</f>
        <v>0</v>
      </c>
      <c r="AN3" s="3">
        <v>2</v>
      </c>
      <c r="AO3" s="2">
        <f>COUNTIF(AO6:AO400000,8)</f>
        <v>0</v>
      </c>
      <c r="AP3" s="3">
        <v>8</v>
      </c>
      <c r="AQ3" s="1"/>
      <c r="AR3" s="7" t="s">
        <v>30</v>
      </c>
      <c r="AS3" s="7">
        <f>MAX(AS6:AS400000)</f>
        <v>0</v>
      </c>
      <c r="AT3" s="1"/>
      <c r="AU3" s="1"/>
      <c r="AV3" s="1"/>
      <c r="AW3" s="1" t="s">
        <v>44</v>
      </c>
      <c r="AX3" s="14">
        <f>COUNTIF(AW6:BF400000,AW3)</f>
        <v>0</v>
      </c>
      <c r="AY3" s="1">
        <v>9</v>
      </c>
      <c r="AZ3" s="14">
        <f>COUNTIF(AW6:BF400000,AY3)</f>
        <v>0</v>
      </c>
      <c r="BA3" s="1" t="s">
        <v>45</v>
      </c>
      <c r="BB3" s="14">
        <f>COUNTIF(AW6:BF400000,BA3)</f>
        <v>0</v>
      </c>
      <c r="BC3" s="1" t="s">
        <v>46</v>
      </c>
      <c r="BD3" s="14">
        <f>COUNTIF(AW6:BF400000,BC3)</f>
        <v>0</v>
      </c>
      <c r="BE3" s="1" t="s">
        <v>47</v>
      </c>
      <c r="BF3" s="14">
        <f>COUNTIF(AW6:BF400000,BE3)</f>
        <v>0</v>
      </c>
      <c r="BG3" s="1"/>
      <c r="BH3" s="1"/>
      <c r="BI3" s="8" t="b">
        <f>IF(AS3="","",IF(AO3=7,TRUNC(AS3,3),IF(AO3=8,TRUNC(AS3*0.001,3),IF(AO3=1,TRUNC(AS3*0.000467,3)))))</f>
        <v>0</v>
      </c>
      <c r="BJ3" s="9" t="str">
        <f>IF(BI3=AS3,"","OOPS")</f>
        <v>OOPS</v>
      </c>
      <c r="BK3" s="9" t="str">
        <f t="shared" ref="BK3" si="1">IF(AJ3=AJ2,IF(AK3=AK2,IF(AM3=AM2,"","Q"),"Q"),"Q")</f>
        <v>Q</v>
      </c>
      <c r="BM3" s="1"/>
      <c r="BN3" s="1"/>
      <c r="BO3" s="1"/>
      <c r="BP3" s="1"/>
      <c r="BQ3" s="1"/>
      <c r="BR3" s="1"/>
      <c r="BS3" s="2">
        <f>COUNTIF(BS6:BS400000,2)</f>
        <v>0</v>
      </c>
      <c r="BT3" s="3">
        <v>2</v>
      </c>
      <c r="BU3" s="2">
        <f>COUNTIF(BU6:BU400000,8)</f>
        <v>0</v>
      </c>
      <c r="BV3" s="3">
        <v>8</v>
      </c>
      <c r="BW3" s="1"/>
      <c r="BX3" s="7" t="s">
        <v>30</v>
      </c>
      <c r="BY3" s="7">
        <f>MAX(BY6:BY400000)</f>
        <v>0</v>
      </c>
      <c r="BZ3" s="1"/>
      <c r="CA3" s="1"/>
      <c r="CB3" s="1"/>
      <c r="CC3" s="1" t="s">
        <v>44</v>
      </c>
      <c r="CD3" s="14">
        <f>COUNTIF(CC6:CL400000,CC3)</f>
        <v>0</v>
      </c>
      <c r="CE3" s="1">
        <v>9</v>
      </c>
      <c r="CF3" s="14">
        <f>COUNTIF(CC6:CL400000,CE3)</f>
        <v>0</v>
      </c>
      <c r="CG3" s="1" t="s">
        <v>45</v>
      </c>
      <c r="CH3" s="14">
        <f>COUNTIF(CC6:CL400000,CG3)</f>
        <v>0</v>
      </c>
      <c r="CI3" s="1" t="s">
        <v>46</v>
      </c>
      <c r="CJ3" s="14">
        <f>COUNTIF(CC6:CL400000,CI3)</f>
        <v>0</v>
      </c>
      <c r="CK3" s="1" t="s">
        <v>47</v>
      </c>
      <c r="CL3" s="14">
        <f>COUNTIF(CC6:CL400000,CK3)</f>
        <v>0</v>
      </c>
      <c r="CM3" s="1"/>
      <c r="CN3" s="1"/>
      <c r="CO3" s="8" t="b">
        <f>IF(BY3="","",IF(BU3=7,TRUNC(BY3,3),IF(BU3=8,TRUNC(BY3*0.001,3),IF(BU3=1,TRUNC(BY3*0.000467,3)))))</f>
        <v>0</v>
      </c>
      <c r="CP3" s="9" t="str">
        <f>IF(CO3=BY3,"","OOPS")</f>
        <v>OOPS</v>
      </c>
      <c r="CQ3" s="9" t="str">
        <f t="shared" ref="CQ3" si="2">IF(BP3=BP2,IF(BQ3=BQ2,IF(BS3=BS2,"","Q"),"Q"),"Q")</f>
        <v>Q</v>
      </c>
      <c r="CS3" s="1"/>
      <c r="CT3" s="1"/>
      <c r="CU3" s="1"/>
      <c r="CV3" s="1"/>
      <c r="CW3" s="1"/>
      <c r="CX3" s="1"/>
      <c r="CY3" s="2">
        <f>COUNTIF(CY6:CY400000,2)</f>
        <v>0</v>
      </c>
      <c r="CZ3" s="3">
        <v>2</v>
      </c>
      <c r="DA3" s="2">
        <f>COUNTIF(DA6:DA400000,8)</f>
        <v>0</v>
      </c>
      <c r="DB3" s="3">
        <v>8</v>
      </c>
      <c r="DC3" s="1"/>
      <c r="DD3" s="7" t="s">
        <v>30</v>
      </c>
      <c r="DE3" s="7">
        <f>MAX(DE6:DE400000)</f>
        <v>0</v>
      </c>
      <c r="DF3" s="1"/>
      <c r="DG3" s="1"/>
      <c r="DH3" s="1"/>
      <c r="DI3" s="1" t="s">
        <v>44</v>
      </c>
      <c r="DJ3" s="14">
        <f>COUNTIF(DI6:DR400000,DI3)</f>
        <v>0</v>
      </c>
      <c r="DK3" s="1">
        <v>9</v>
      </c>
      <c r="DL3" s="14">
        <f>COUNTIF(DI6:DR400000,DK3)</f>
        <v>0</v>
      </c>
      <c r="DM3" s="1" t="s">
        <v>45</v>
      </c>
      <c r="DN3" s="14">
        <f>COUNTIF(DI6:DR400000,DM3)</f>
        <v>0</v>
      </c>
      <c r="DO3" s="1" t="s">
        <v>46</v>
      </c>
      <c r="DP3" s="14">
        <f>COUNTIF(DI6:DR400000,DO3)</f>
        <v>0</v>
      </c>
      <c r="DQ3" s="1" t="s">
        <v>47</v>
      </c>
      <c r="DR3" s="14">
        <f>COUNTIF(DI6:DR400000,DQ3)</f>
        <v>0</v>
      </c>
      <c r="DS3" s="1"/>
      <c r="DT3" s="1"/>
      <c r="DU3" s="8" t="b">
        <f>IF(DE3="","",IF(DA3=7,TRUNC(DE3,3),IF(DA3=8,TRUNC(DE3*0.001,3),IF(DA3=1,TRUNC(DE3*0.000467,3)))))</f>
        <v>0</v>
      </c>
      <c r="DV3" s="9" t="str">
        <f>IF(DU3=DE3,"","OOPS")</f>
        <v>OOPS</v>
      </c>
      <c r="DW3" s="9" t="str">
        <f t="shared" ref="DW3" si="3">IF(CV3=CV2,IF(CW3=CW2,IF(CY3=CY2,"","Q"),"Q"),"Q")</f>
        <v>Q</v>
      </c>
      <c r="DY3" s="1"/>
      <c r="DZ3" s="1"/>
      <c r="EA3" s="1"/>
      <c r="EB3" s="1"/>
      <c r="EC3" s="1"/>
      <c r="ED3" s="1"/>
      <c r="EE3" s="2">
        <f>COUNTIF(EE6:EE400000,2)</f>
        <v>0</v>
      </c>
      <c r="EF3" s="3">
        <v>2</v>
      </c>
      <c r="EG3" s="2">
        <f>COUNTIF(EG6:EG400000,8)</f>
        <v>0</v>
      </c>
      <c r="EH3" s="3">
        <v>8</v>
      </c>
      <c r="EI3" s="1"/>
      <c r="EJ3" s="7" t="s">
        <v>30</v>
      </c>
      <c r="EK3" s="7">
        <f>MAX(EK6:EK400000)</f>
        <v>0</v>
      </c>
      <c r="EL3" s="1"/>
      <c r="EM3" s="1"/>
      <c r="EN3" s="1"/>
      <c r="EO3" s="1" t="s">
        <v>44</v>
      </c>
      <c r="EP3" s="14">
        <f>COUNTIF(EO6:EX400000,EO3)</f>
        <v>0</v>
      </c>
      <c r="EQ3" s="1">
        <v>9</v>
      </c>
      <c r="ER3" s="14">
        <f>COUNTIF(EO6:EX400000,EQ3)</f>
        <v>0</v>
      </c>
      <c r="ES3" s="1" t="s">
        <v>45</v>
      </c>
      <c r="ET3" s="14">
        <f>COUNTIF(EO6:EX400000,ES3)</f>
        <v>0</v>
      </c>
      <c r="EU3" s="1" t="s">
        <v>46</v>
      </c>
      <c r="EV3" s="14">
        <f>COUNTIF(EO6:EX400000,EU3)</f>
        <v>0</v>
      </c>
      <c r="EW3" s="1" t="s">
        <v>47</v>
      </c>
      <c r="EX3" s="14">
        <f>COUNTIF(EO6:EX400000,EW3)</f>
        <v>0</v>
      </c>
      <c r="EY3" s="1"/>
      <c r="EZ3" s="1"/>
      <c r="FA3" s="8" t="b">
        <f>IF(EK3="","",IF(EG3=7,TRUNC(EK3,3),IF(EG3=8,TRUNC(EK3*0.001,3),IF(EG3=1,TRUNC(EK3*0.000467,3)))))</f>
        <v>0</v>
      </c>
      <c r="FB3" s="9" t="str">
        <f>IF(FA3=EK3,"","OOPS")</f>
        <v>OOPS</v>
      </c>
      <c r="FC3" s="9" t="str">
        <f t="shared" ref="FC3" si="4">IF(EB3=EB2,IF(EC3=EC2,IF(EE3=EE2,"","Q"),"Q"),"Q")</f>
        <v>Q</v>
      </c>
      <c r="FE3" s="1"/>
      <c r="FF3" s="1"/>
      <c r="FG3" s="1"/>
      <c r="FH3" s="1"/>
      <c r="FI3" s="1"/>
      <c r="FJ3" s="1"/>
      <c r="FK3" s="2">
        <f>COUNTIF(FK6:FK400000,2)</f>
        <v>0</v>
      </c>
      <c r="FL3" s="3">
        <v>2</v>
      </c>
      <c r="FM3" s="2">
        <f>COUNTIF(FM6:FM400000,8)</f>
        <v>0</v>
      </c>
      <c r="FN3" s="3">
        <v>8</v>
      </c>
      <c r="FO3" s="1"/>
      <c r="FP3" s="7" t="s">
        <v>30</v>
      </c>
      <c r="FQ3" s="7">
        <f>MAX(FQ6:FQ400000)</f>
        <v>0</v>
      </c>
      <c r="FR3" s="1"/>
      <c r="FS3" s="1"/>
      <c r="FT3" s="1"/>
      <c r="FU3" s="1" t="s">
        <v>44</v>
      </c>
      <c r="FV3" s="14">
        <f>COUNTIF(FU6:GD400000,FU3)</f>
        <v>0</v>
      </c>
      <c r="FW3" s="1">
        <v>9</v>
      </c>
      <c r="FX3" s="14">
        <f>COUNTIF(FU6:GD400000,FW3)</f>
        <v>0</v>
      </c>
      <c r="FY3" s="1" t="s">
        <v>45</v>
      </c>
      <c r="FZ3" s="14">
        <f>COUNTIF(FU6:GD400000,FY3)</f>
        <v>0</v>
      </c>
      <c r="GA3" s="1" t="s">
        <v>46</v>
      </c>
      <c r="GB3" s="14">
        <f>COUNTIF(FU6:GD400000,GA3)</f>
        <v>0</v>
      </c>
      <c r="GC3" s="1" t="s">
        <v>47</v>
      </c>
      <c r="GD3" s="14">
        <f>COUNTIF(FU6:GD400000,GC3)</f>
        <v>0</v>
      </c>
      <c r="GE3" s="1"/>
      <c r="GF3" s="1"/>
      <c r="GG3" s="8" t="b">
        <f>IF(FQ3="","",IF(FM3=7,TRUNC(FQ3,3),IF(FM3=8,TRUNC(FQ3*0.001,3),IF(FM3=1,TRUNC(FQ3*0.000467,3)))))</f>
        <v>0</v>
      </c>
      <c r="GH3" s="9" t="str">
        <f>IF(GG3=FQ3,"","OOPS")</f>
        <v>OOPS</v>
      </c>
      <c r="GI3" s="9" t="str">
        <f t="shared" ref="GI3" si="5">IF(FH3=FH2,IF(FI3=FI2,IF(FK3=FK2,"","Q"),"Q"),"Q")</f>
        <v>Q</v>
      </c>
      <c r="GK3" s="1"/>
      <c r="GL3" s="1"/>
      <c r="GM3" s="1"/>
      <c r="GN3" s="1"/>
      <c r="GO3" s="1"/>
      <c r="GP3" s="1"/>
      <c r="GQ3" s="2">
        <f>COUNTIF(GQ6:GQ400000,2)</f>
        <v>0</v>
      </c>
      <c r="GR3" s="3">
        <v>2</v>
      </c>
      <c r="GS3" s="2">
        <f>COUNTIF(GS6:GS400000,8)</f>
        <v>0</v>
      </c>
      <c r="GT3" s="3">
        <v>8</v>
      </c>
      <c r="GU3" s="1"/>
      <c r="GV3" s="7" t="s">
        <v>30</v>
      </c>
      <c r="GW3" s="7">
        <f>MAX(GW6:GW400000)</f>
        <v>0</v>
      </c>
      <c r="GX3" s="1"/>
      <c r="GY3" s="1"/>
      <c r="GZ3" s="1"/>
      <c r="HA3" s="1" t="s">
        <v>44</v>
      </c>
      <c r="HB3" s="14">
        <f>COUNTIF(HA6:HJ400000,HA3)</f>
        <v>0</v>
      </c>
      <c r="HC3" s="1">
        <v>9</v>
      </c>
      <c r="HD3" s="14">
        <f>COUNTIF(HA6:HJ400000,HC3)</f>
        <v>0</v>
      </c>
      <c r="HE3" s="1" t="s">
        <v>45</v>
      </c>
      <c r="HF3" s="14">
        <f>COUNTIF(HA6:HJ400000,HE3)</f>
        <v>0</v>
      </c>
      <c r="HG3" s="1" t="s">
        <v>46</v>
      </c>
      <c r="HH3" s="14">
        <f>COUNTIF(HA6:HJ400000,HG3)</f>
        <v>0</v>
      </c>
      <c r="HI3" s="1" t="s">
        <v>47</v>
      </c>
      <c r="HJ3" s="14">
        <f>COUNTIF(HA6:HJ400000,HI3)</f>
        <v>0</v>
      </c>
      <c r="HK3" s="1"/>
      <c r="HL3" s="1"/>
      <c r="HM3" s="8" t="b">
        <f>IF(GW3="","",IF(GS3=7,TRUNC(GW3,3),IF(GS3=8,TRUNC(GW3*0.001,3),IF(GS3=1,TRUNC(GW3*0.000467,3)))))</f>
        <v>0</v>
      </c>
      <c r="HN3" s="9" t="str">
        <f>IF(HM3=GW3,"","OOPS")</f>
        <v>OOPS</v>
      </c>
      <c r="HO3" s="9" t="str">
        <f t="shared" ref="HO3" si="6">IF(GN3=GN2,IF(GO3=GO2,IF(GQ3=GQ2,"","Q"),"Q"),"Q")</f>
        <v>Q</v>
      </c>
    </row>
    <row r="4" spans="1:223">
      <c r="A4" s="4">
        <f t="shared" ref="A4:F4" si="7">COUNTA(A6:A400000)</f>
        <v>0</v>
      </c>
      <c r="B4" s="4">
        <f t="shared" si="7"/>
        <v>0</v>
      </c>
      <c r="C4" s="4">
        <f t="shared" si="7"/>
        <v>0</v>
      </c>
      <c r="D4" s="4">
        <f t="shared" si="7"/>
        <v>0</v>
      </c>
      <c r="E4" s="4">
        <f t="shared" si="7"/>
        <v>0</v>
      </c>
      <c r="F4" s="4">
        <f t="shared" si="7"/>
        <v>0</v>
      </c>
      <c r="G4" s="5">
        <f>COUNTIF(G6:G400000,1)</f>
        <v>0</v>
      </c>
      <c r="H4" s="4">
        <f>COUNTA(H6:H400000)</f>
        <v>0</v>
      </c>
      <c r="I4" s="5">
        <f>COUNTIF(I6:I400000,7)</f>
        <v>0</v>
      </c>
      <c r="J4" s="4">
        <f t="shared" ref="J4:AB4" si="8">COUNTA(J6:J400000)</f>
        <v>0</v>
      </c>
      <c r="K4" s="4">
        <f t="shared" si="8"/>
        <v>0</v>
      </c>
      <c r="L4" s="4">
        <f t="shared" si="8"/>
        <v>0</v>
      </c>
      <c r="M4" s="4">
        <f t="shared" si="8"/>
        <v>0</v>
      </c>
      <c r="N4" s="4">
        <f t="shared" si="8"/>
        <v>0</v>
      </c>
      <c r="O4" s="4">
        <f t="shared" si="8"/>
        <v>0</v>
      </c>
      <c r="P4" s="4">
        <f t="shared" si="8"/>
        <v>0</v>
      </c>
      <c r="Q4" s="4">
        <f t="shared" si="8"/>
        <v>0</v>
      </c>
      <c r="R4" s="4">
        <f t="shared" si="8"/>
        <v>0</v>
      </c>
      <c r="S4" s="4">
        <f t="shared" si="8"/>
        <v>0</v>
      </c>
      <c r="T4" s="4">
        <f t="shared" si="8"/>
        <v>0</v>
      </c>
      <c r="U4" s="4">
        <f t="shared" si="8"/>
        <v>0</v>
      </c>
      <c r="V4" s="4">
        <f t="shared" si="8"/>
        <v>0</v>
      </c>
      <c r="W4" s="4">
        <f t="shared" si="8"/>
        <v>0</v>
      </c>
      <c r="X4" s="4">
        <f t="shared" si="8"/>
        <v>0</v>
      </c>
      <c r="Y4" s="4">
        <f t="shared" si="8"/>
        <v>0</v>
      </c>
      <c r="Z4" s="4">
        <f t="shared" si="8"/>
        <v>0</v>
      </c>
      <c r="AA4" s="4">
        <f t="shared" si="8"/>
        <v>0</v>
      </c>
      <c r="AB4" s="4">
        <f t="shared" si="8"/>
        <v>0</v>
      </c>
      <c r="AC4" s="1"/>
      <c r="AD4" s="1"/>
      <c r="AE4" s="4">
        <f>COUNTIF(AE6:AE400000,"Q")-1</f>
        <v>-1</v>
      </c>
      <c r="AG4" s="4">
        <f t="shared" ref="AG4:AL4" si="9">COUNTA(AG6:AG400000)</f>
        <v>0</v>
      </c>
      <c r="AH4" s="4">
        <f t="shared" si="9"/>
        <v>0</v>
      </c>
      <c r="AI4" s="4">
        <f t="shared" si="9"/>
        <v>0</v>
      </c>
      <c r="AJ4" s="4">
        <f t="shared" si="9"/>
        <v>0</v>
      </c>
      <c r="AK4" s="4">
        <f t="shared" si="9"/>
        <v>0</v>
      </c>
      <c r="AL4" s="4">
        <f t="shared" si="9"/>
        <v>0</v>
      </c>
      <c r="AM4" s="5">
        <f>COUNTIF(AM6:AM400000,1)</f>
        <v>0</v>
      </c>
      <c r="AN4" s="4">
        <f>COUNTA(AN6:AN400000)</f>
        <v>0</v>
      </c>
      <c r="AO4" s="5">
        <f>COUNTIF(AO6:AO400000,7)</f>
        <v>0</v>
      </c>
      <c r="AP4" s="4">
        <f t="shared" ref="AP4:BH4" si="10">COUNTA(AP6:AP400000)</f>
        <v>0</v>
      </c>
      <c r="AQ4" s="4">
        <f t="shared" si="10"/>
        <v>0</v>
      </c>
      <c r="AR4" s="4">
        <f t="shared" si="10"/>
        <v>0</v>
      </c>
      <c r="AS4" s="4">
        <f t="shared" si="10"/>
        <v>0</v>
      </c>
      <c r="AT4" s="4">
        <f t="shared" si="10"/>
        <v>0</v>
      </c>
      <c r="AU4" s="4">
        <f t="shared" si="10"/>
        <v>0</v>
      </c>
      <c r="AV4" s="4">
        <f t="shared" si="10"/>
        <v>0</v>
      </c>
      <c r="AW4" s="4">
        <f t="shared" si="10"/>
        <v>0</v>
      </c>
      <c r="AX4" s="4">
        <f t="shared" si="10"/>
        <v>0</v>
      </c>
      <c r="AY4" s="4">
        <f t="shared" si="10"/>
        <v>0</v>
      </c>
      <c r="AZ4" s="4">
        <f t="shared" si="10"/>
        <v>0</v>
      </c>
      <c r="BA4" s="4">
        <f t="shared" si="10"/>
        <v>0</v>
      </c>
      <c r="BB4" s="4">
        <f t="shared" si="10"/>
        <v>0</v>
      </c>
      <c r="BC4" s="4">
        <f t="shared" si="10"/>
        <v>0</v>
      </c>
      <c r="BD4" s="4">
        <f t="shared" si="10"/>
        <v>0</v>
      </c>
      <c r="BE4" s="4">
        <f t="shared" si="10"/>
        <v>0</v>
      </c>
      <c r="BF4" s="4">
        <f t="shared" si="10"/>
        <v>0</v>
      </c>
      <c r="BG4" s="4">
        <f t="shared" si="10"/>
        <v>0</v>
      </c>
      <c r="BH4" s="4">
        <f t="shared" si="10"/>
        <v>0</v>
      </c>
      <c r="BI4" s="1"/>
      <c r="BJ4" s="1"/>
      <c r="BK4" s="4">
        <f>COUNTIF(BK6:BK400000,"Q")-1</f>
        <v>-1</v>
      </c>
      <c r="BM4" s="4">
        <f t="shared" ref="BM4:BR4" si="11">COUNTA(BM6:BM400000)</f>
        <v>0</v>
      </c>
      <c r="BN4" s="4">
        <f t="shared" si="11"/>
        <v>0</v>
      </c>
      <c r="BO4" s="4">
        <f t="shared" si="11"/>
        <v>0</v>
      </c>
      <c r="BP4" s="4">
        <f t="shared" si="11"/>
        <v>0</v>
      </c>
      <c r="BQ4" s="4">
        <f t="shared" si="11"/>
        <v>0</v>
      </c>
      <c r="BR4" s="4">
        <f t="shared" si="11"/>
        <v>0</v>
      </c>
      <c r="BS4" s="5">
        <f>COUNTIF(BS6:BS400000,1)</f>
        <v>0</v>
      </c>
      <c r="BT4" s="4">
        <f>COUNTA(BT6:BT400000)</f>
        <v>0</v>
      </c>
      <c r="BU4" s="5">
        <f>COUNTIF(BU6:BU400000,7)</f>
        <v>0</v>
      </c>
      <c r="BV4" s="4">
        <f t="shared" ref="BV4:CN4" si="12">COUNTA(BV6:BV400000)</f>
        <v>0</v>
      </c>
      <c r="BW4" s="4">
        <f t="shared" si="12"/>
        <v>0</v>
      </c>
      <c r="BX4" s="4">
        <f t="shared" si="12"/>
        <v>0</v>
      </c>
      <c r="BY4" s="4">
        <f t="shared" si="12"/>
        <v>0</v>
      </c>
      <c r="BZ4" s="4">
        <f t="shared" si="12"/>
        <v>0</v>
      </c>
      <c r="CA4" s="4">
        <f t="shared" si="12"/>
        <v>0</v>
      </c>
      <c r="CB4" s="4">
        <f t="shared" si="12"/>
        <v>0</v>
      </c>
      <c r="CC4" s="4">
        <f t="shared" si="12"/>
        <v>0</v>
      </c>
      <c r="CD4" s="4">
        <f t="shared" si="12"/>
        <v>0</v>
      </c>
      <c r="CE4" s="4">
        <f t="shared" si="12"/>
        <v>0</v>
      </c>
      <c r="CF4" s="4">
        <f t="shared" si="12"/>
        <v>0</v>
      </c>
      <c r="CG4" s="4">
        <f t="shared" si="12"/>
        <v>0</v>
      </c>
      <c r="CH4" s="4">
        <f t="shared" si="12"/>
        <v>0</v>
      </c>
      <c r="CI4" s="4">
        <f t="shared" si="12"/>
        <v>0</v>
      </c>
      <c r="CJ4" s="4">
        <f t="shared" si="12"/>
        <v>0</v>
      </c>
      <c r="CK4" s="4">
        <f t="shared" si="12"/>
        <v>0</v>
      </c>
      <c r="CL4" s="4">
        <f t="shared" si="12"/>
        <v>0</v>
      </c>
      <c r="CM4" s="4">
        <f t="shared" si="12"/>
        <v>0</v>
      </c>
      <c r="CN4" s="4">
        <f t="shared" si="12"/>
        <v>0</v>
      </c>
      <c r="CO4" s="1"/>
      <c r="CP4" s="1"/>
      <c r="CQ4" s="4">
        <f>COUNTIF(CQ6:CQ400000,"Q")-1</f>
        <v>-1</v>
      </c>
      <c r="CS4" s="4">
        <f t="shared" ref="CS4:CX4" si="13">COUNTA(CS6:CS400000)</f>
        <v>0</v>
      </c>
      <c r="CT4" s="4">
        <f t="shared" si="13"/>
        <v>0</v>
      </c>
      <c r="CU4" s="4">
        <f t="shared" si="13"/>
        <v>0</v>
      </c>
      <c r="CV4" s="4">
        <f t="shared" si="13"/>
        <v>0</v>
      </c>
      <c r="CW4" s="4">
        <f t="shared" si="13"/>
        <v>0</v>
      </c>
      <c r="CX4" s="4">
        <f t="shared" si="13"/>
        <v>0</v>
      </c>
      <c r="CY4" s="5">
        <f>COUNTIF(CY6:CY400000,1)</f>
        <v>0</v>
      </c>
      <c r="CZ4" s="4">
        <f>COUNTA(CZ6:CZ400000)</f>
        <v>0</v>
      </c>
      <c r="DA4" s="5">
        <f>COUNTIF(DA6:DA400000,7)</f>
        <v>0</v>
      </c>
      <c r="DB4" s="4">
        <f t="shared" ref="DB4:DT4" si="14">COUNTA(DB6:DB400000)</f>
        <v>0</v>
      </c>
      <c r="DC4" s="4">
        <f t="shared" si="14"/>
        <v>0</v>
      </c>
      <c r="DD4" s="4">
        <f t="shared" si="14"/>
        <v>0</v>
      </c>
      <c r="DE4" s="4">
        <f t="shared" si="14"/>
        <v>0</v>
      </c>
      <c r="DF4" s="4">
        <f t="shared" si="14"/>
        <v>0</v>
      </c>
      <c r="DG4" s="4">
        <f t="shared" si="14"/>
        <v>0</v>
      </c>
      <c r="DH4" s="4">
        <f t="shared" si="14"/>
        <v>0</v>
      </c>
      <c r="DI4" s="4">
        <f t="shared" si="14"/>
        <v>0</v>
      </c>
      <c r="DJ4" s="4">
        <f t="shared" si="14"/>
        <v>0</v>
      </c>
      <c r="DK4" s="4">
        <f t="shared" si="14"/>
        <v>0</v>
      </c>
      <c r="DL4" s="4">
        <f t="shared" si="14"/>
        <v>0</v>
      </c>
      <c r="DM4" s="4">
        <f t="shared" si="14"/>
        <v>0</v>
      </c>
      <c r="DN4" s="4">
        <f t="shared" si="14"/>
        <v>0</v>
      </c>
      <c r="DO4" s="4">
        <f t="shared" si="14"/>
        <v>0</v>
      </c>
      <c r="DP4" s="4">
        <f t="shared" si="14"/>
        <v>0</v>
      </c>
      <c r="DQ4" s="4">
        <f t="shared" si="14"/>
        <v>0</v>
      </c>
      <c r="DR4" s="4">
        <f t="shared" si="14"/>
        <v>0</v>
      </c>
      <c r="DS4" s="4">
        <f t="shared" si="14"/>
        <v>0</v>
      </c>
      <c r="DT4" s="4">
        <f t="shared" si="14"/>
        <v>0</v>
      </c>
      <c r="DU4" s="1"/>
      <c r="DV4" s="1"/>
      <c r="DW4" s="4">
        <f>COUNTIF(DW6:DW400000,"Q")-1</f>
        <v>-1</v>
      </c>
      <c r="DY4" s="4">
        <f t="shared" ref="DY4:ED4" si="15">COUNTA(DY6:DY400000)</f>
        <v>0</v>
      </c>
      <c r="DZ4" s="4">
        <f t="shared" si="15"/>
        <v>0</v>
      </c>
      <c r="EA4" s="4">
        <f t="shared" si="15"/>
        <v>0</v>
      </c>
      <c r="EB4" s="4">
        <f t="shared" si="15"/>
        <v>0</v>
      </c>
      <c r="EC4" s="4">
        <f t="shared" si="15"/>
        <v>0</v>
      </c>
      <c r="ED4" s="4">
        <f t="shared" si="15"/>
        <v>0</v>
      </c>
      <c r="EE4" s="5">
        <f>COUNTIF(EE6:EE400000,1)</f>
        <v>0</v>
      </c>
      <c r="EF4" s="4">
        <f>COUNTA(EF6:EF400000)</f>
        <v>0</v>
      </c>
      <c r="EG4" s="5">
        <f>COUNTIF(EG6:EG400000,7)</f>
        <v>0</v>
      </c>
      <c r="EH4" s="4">
        <f t="shared" ref="EH4:EZ4" si="16">COUNTA(EH6:EH400000)</f>
        <v>0</v>
      </c>
      <c r="EI4" s="4">
        <f t="shared" si="16"/>
        <v>0</v>
      </c>
      <c r="EJ4" s="4">
        <f t="shared" si="16"/>
        <v>0</v>
      </c>
      <c r="EK4" s="4">
        <f t="shared" si="16"/>
        <v>0</v>
      </c>
      <c r="EL4" s="4">
        <f t="shared" si="16"/>
        <v>0</v>
      </c>
      <c r="EM4" s="4">
        <f t="shared" si="16"/>
        <v>0</v>
      </c>
      <c r="EN4" s="4">
        <f t="shared" si="16"/>
        <v>0</v>
      </c>
      <c r="EO4" s="4">
        <f t="shared" si="16"/>
        <v>0</v>
      </c>
      <c r="EP4" s="4">
        <f t="shared" si="16"/>
        <v>0</v>
      </c>
      <c r="EQ4" s="4">
        <f t="shared" si="16"/>
        <v>0</v>
      </c>
      <c r="ER4" s="4">
        <f t="shared" si="16"/>
        <v>0</v>
      </c>
      <c r="ES4" s="4">
        <f t="shared" si="16"/>
        <v>0</v>
      </c>
      <c r="ET4" s="4">
        <f t="shared" si="16"/>
        <v>0</v>
      </c>
      <c r="EU4" s="4">
        <f t="shared" si="16"/>
        <v>0</v>
      </c>
      <c r="EV4" s="4">
        <f t="shared" si="16"/>
        <v>0</v>
      </c>
      <c r="EW4" s="4">
        <f t="shared" si="16"/>
        <v>0</v>
      </c>
      <c r="EX4" s="4">
        <f t="shared" si="16"/>
        <v>0</v>
      </c>
      <c r="EY4" s="4">
        <f t="shared" si="16"/>
        <v>0</v>
      </c>
      <c r="EZ4" s="4">
        <f t="shared" si="16"/>
        <v>0</v>
      </c>
      <c r="FA4" s="1"/>
      <c r="FB4" s="1"/>
      <c r="FC4" s="4">
        <f>COUNTIF(FC6:FC400000,"Q")-1</f>
        <v>-1</v>
      </c>
      <c r="FE4" s="4">
        <f t="shared" ref="FE4:FJ4" si="17">COUNTA(FE6:FE400000)</f>
        <v>0</v>
      </c>
      <c r="FF4" s="4">
        <f t="shared" si="17"/>
        <v>0</v>
      </c>
      <c r="FG4" s="4">
        <f t="shared" si="17"/>
        <v>0</v>
      </c>
      <c r="FH4" s="4">
        <f t="shared" si="17"/>
        <v>0</v>
      </c>
      <c r="FI4" s="4">
        <f t="shared" si="17"/>
        <v>0</v>
      </c>
      <c r="FJ4" s="4">
        <f t="shared" si="17"/>
        <v>0</v>
      </c>
      <c r="FK4" s="5">
        <f>COUNTIF(FK6:FK400000,1)</f>
        <v>0</v>
      </c>
      <c r="FL4" s="4">
        <f>COUNTA(FL6:FL400000)</f>
        <v>0</v>
      </c>
      <c r="FM4" s="5">
        <f>COUNTIF(FM6:FM400000,7)</f>
        <v>0</v>
      </c>
      <c r="FN4" s="4">
        <f t="shared" ref="FN4:GF4" si="18">COUNTA(FN6:FN400000)</f>
        <v>0</v>
      </c>
      <c r="FO4" s="4">
        <f t="shared" si="18"/>
        <v>0</v>
      </c>
      <c r="FP4" s="4">
        <f t="shared" si="18"/>
        <v>0</v>
      </c>
      <c r="FQ4" s="4">
        <f t="shared" si="18"/>
        <v>0</v>
      </c>
      <c r="FR4" s="4">
        <f t="shared" si="18"/>
        <v>0</v>
      </c>
      <c r="FS4" s="4">
        <f t="shared" si="18"/>
        <v>0</v>
      </c>
      <c r="FT4" s="4">
        <f t="shared" si="18"/>
        <v>0</v>
      </c>
      <c r="FU4" s="4">
        <f t="shared" si="18"/>
        <v>0</v>
      </c>
      <c r="FV4" s="4">
        <f t="shared" si="18"/>
        <v>0</v>
      </c>
      <c r="FW4" s="4">
        <f t="shared" si="18"/>
        <v>0</v>
      </c>
      <c r="FX4" s="4">
        <f t="shared" si="18"/>
        <v>0</v>
      </c>
      <c r="FY4" s="4">
        <f t="shared" si="18"/>
        <v>0</v>
      </c>
      <c r="FZ4" s="4">
        <f t="shared" si="18"/>
        <v>0</v>
      </c>
      <c r="GA4" s="4">
        <f t="shared" si="18"/>
        <v>0</v>
      </c>
      <c r="GB4" s="4">
        <f t="shared" si="18"/>
        <v>0</v>
      </c>
      <c r="GC4" s="4">
        <f t="shared" si="18"/>
        <v>0</v>
      </c>
      <c r="GD4" s="4">
        <f t="shared" si="18"/>
        <v>0</v>
      </c>
      <c r="GE4" s="4">
        <f t="shared" si="18"/>
        <v>0</v>
      </c>
      <c r="GF4" s="4">
        <f t="shared" si="18"/>
        <v>0</v>
      </c>
      <c r="GG4" s="1"/>
      <c r="GH4" s="1"/>
      <c r="GI4" s="4">
        <f>COUNTIF(GI6:GI400000,"Q")-1</f>
        <v>-1</v>
      </c>
      <c r="GK4" s="4">
        <f t="shared" ref="GK4:GP4" si="19">COUNTA(GK6:GK400000)</f>
        <v>0</v>
      </c>
      <c r="GL4" s="4">
        <f t="shared" si="19"/>
        <v>0</v>
      </c>
      <c r="GM4" s="4">
        <f t="shared" si="19"/>
        <v>0</v>
      </c>
      <c r="GN4" s="4">
        <f t="shared" si="19"/>
        <v>0</v>
      </c>
      <c r="GO4" s="4">
        <f t="shared" si="19"/>
        <v>0</v>
      </c>
      <c r="GP4" s="4">
        <f t="shared" si="19"/>
        <v>0</v>
      </c>
      <c r="GQ4" s="5">
        <f>COUNTIF(GQ6:GQ400000,1)</f>
        <v>0</v>
      </c>
      <c r="GR4" s="4">
        <f>COUNTA(GR6:GR400000)</f>
        <v>0</v>
      </c>
      <c r="GS4" s="5">
        <f>COUNTIF(GS6:GS400000,7)</f>
        <v>0</v>
      </c>
      <c r="GT4" s="4">
        <f t="shared" ref="GT4:HL4" si="20">COUNTA(GT6:GT400000)</f>
        <v>0</v>
      </c>
      <c r="GU4" s="4">
        <f t="shared" si="20"/>
        <v>0</v>
      </c>
      <c r="GV4" s="4">
        <f t="shared" si="20"/>
        <v>0</v>
      </c>
      <c r="GW4" s="4">
        <f t="shared" si="20"/>
        <v>0</v>
      </c>
      <c r="GX4" s="4">
        <f t="shared" si="20"/>
        <v>0</v>
      </c>
      <c r="GY4" s="4">
        <f t="shared" si="20"/>
        <v>0</v>
      </c>
      <c r="GZ4" s="4">
        <f t="shared" si="20"/>
        <v>0</v>
      </c>
      <c r="HA4" s="4">
        <f t="shared" si="20"/>
        <v>0</v>
      </c>
      <c r="HB4" s="4">
        <f t="shared" si="20"/>
        <v>0</v>
      </c>
      <c r="HC4" s="4">
        <f t="shared" si="20"/>
        <v>0</v>
      </c>
      <c r="HD4" s="4">
        <f t="shared" si="20"/>
        <v>0</v>
      </c>
      <c r="HE4" s="4">
        <f t="shared" si="20"/>
        <v>0</v>
      </c>
      <c r="HF4" s="4">
        <f t="shared" si="20"/>
        <v>0</v>
      </c>
      <c r="HG4" s="4">
        <f t="shared" si="20"/>
        <v>0</v>
      </c>
      <c r="HH4" s="4">
        <f t="shared" si="20"/>
        <v>0</v>
      </c>
      <c r="HI4" s="4">
        <f t="shared" si="20"/>
        <v>0</v>
      </c>
      <c r="HJ4" s="4">
        <f t="shared" si="20"/>
        <v>0</v>
      </c>
      <c r="HK4" s="4">
        <f t="shared" si="20"/>
        <v>0</v>
      </c>
      <c r="HL4" s="4">
        <f t="shared" si="20"/>
        <v>0</v>
      </c>
      <c r="HM4" s="1"/>
      <c r="HN4" s="1"/>
      <c r="HO4" s="4">
        <f>COUNTIF(HO6:HO400000,"Q")-1</f>
        <v>-1</v>
      </c>
    </row>
    <row r="5" spans="1:223">
      <c r="A5" s="4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  <c r="P5" s="1" t="s">
        <v>15</v>
      </c>
      <c r="Q5" s="1" t="s">
        <v>16</v>
      </c>
      <c r="R5" s="1" t="s">
        <v>17</v>
      </c>
      <c r="S5" s="1" t="s">
        <v>18</v>
      </c>
      <c r="T5" s="1" t="s">
        <v>19</v>
      </c>
      <c r="U5" s="1" t="s">
        <v>20</v>
      </c>
      <c r="V5" s="1" t="s">
        <v>21</v>
      </c>
      <c r="W5" s="1" t="s">
        <v>22</v>
      </c>
      <c r="X5" s="1" t="s">
        <v>23</v>
      </c>
      <c r="Y5" s="1" t="s">
        <v>24</v>
      </c>
      <c r="Z5" s="1" t="s">
        <v>25</v>
      </c>
      <c r="AA5" s="1" t="s">
        <v>26</v>
      </c>
      <c r="AB5" s="1" t="s">
        <v>27</v>
      </c>
      <c r="AC5" s="1"/>
      <c r="AD5" s="1"/>
      <c r="AE5" s="6" t="s">
        <v>34</v>
      </c>
      <c r="AG5" s="4" t="s">
        <v>0</v>
      </c>
      <c r="AH5" s="1" t="s">
        <v>1</v>
      </c>
      <c r="AI5" s="1" t="s">
        <v>2</v>
      </c>
      <c r="AJ5" s="1" t="s">
        <v>3</v>
      </c>
      <c r="AK5" s="1" t="s">
        <v>4</v>
      </c>
      <c r="AL5" s="1" t="s">
        <v>5</v>
      </c>
      <c r="AM5" s="1" t="s">
        <v>6</v>
      </c>
      <c r="AN5" s="1" t="s">
        <v>7</v>
      </c>
      <c r="AO5" s="1" t="s">
        <v>8</v>
      </c>
      <c r="AP5" s="1" t="s">
        <v>9</v>
      </c>
      <c r="AQ5" s="1" t="s">
        <v>10</v>
      </c>
      <c r="AR5" s="1" t="s">
        <v>11</v>
      </c>
      <c r="AS5" s="1" t="s">
        <v>12</v>
      </c>
      <c r="AT5" s="1" t="s">
        <v>13</v>
      </c>
      <c r="AU5" s="1" t="s">
        <v>14</v>
      </c>
      <c r="AV5" s="1" t="s">
        <v>15</v>
      </c>
      <c r="AW5" s="1" t="s">
        <v>16</v>
      </c>
      <c r="AX5" s="1" t="s">
        <v>17</v>
      </c>
      <c r="AY5" s="1" t="s">
        <v>18</v>
      </c>
      <c r="AZ5" s="1" t="s">
        <v>19</v>
      </c>
      <c r="BA5" s="1" t="s">
        <v>20</v>
      </c>
      <c r="BB5" s="1" t="s">
        <v>21</v>
      </c>
      <c r="BC5" s="1" t="s">
        <v>22</v>
      </c>
      <c r="BD5" s="1" t="s">
        <v>23</v>
      </c>
      <c r="BE5" s="1" t="s">
        <v>24</v>
      </c>
      <c r="BF5" s="1" t="s">
        <v>25</v>
      </c>
      <c r="BG5" s="1" t="s">
        <v>26</v>
      </c>
      <c r="BH5" s="1" t="s">
        <v>27</v>
      </c>
      <c r="BI5" s="1"/>
      <c r="BJ5" s="1"/>
      <c r="BK5" s="6" t="s">
        <v>34</v>
      </c>
      <c r="BM5" s="4" t="s">
        <v>0</v>
      </c>
      <c r="BN5" s="1" t="s">
        <v>1</v>
      </c>
      <c r="BO5" s="1" t="s">
        <v>2</v>
      </c>
      <c r="BP5" s="1" t="s">
        <v>3</v>
      </c>
      <c r="BQ5" s="1" t="s">
        <v>4</v>
      </c>
      <c r="BR5" s="1" t="s">
        <v>5</v>
      </c>
      <c r="BS5" s="1" t="s">
        <v>6</v>
      </c>
      <c r="BT5" s="1" t="s">
        <v>7</v>
      </c>
      <c r="BU5" s="1" t="s">
        <v>8</v>
      </c>
      <c r="BV5" s="1" t="s">
        <v>9</v>
      </c>
      <c r="BW5" s="1" t="s">
        <v>10</v>
      </c>
      <c r="BX5" s="1" t="s">
        <v>11</v>
      </c>
      <c r="BY5" s="1" t="s">
        <v>12</v>
      </c>
      <c r="BZ5" s="1" t="s">
        <v>13</v>
      </c>
      <c r="CA5" s="1" t="s">
        <v>14</v>
      </c>
      <c r="CB5" s="1" t="s">
        <v>15</v>
      </c>
      <c r="CC5" s="1" t="s">
        <v>16</v>
      </c>
      <c r="CD5" s="1" t="s">
        <v>17</v>
      </c>
      <c r="CE5" s="1" t="s">
        <v>18</v>
      </c>
      <c r="CF5" s="1" t="s">
        <v>19</v>
      </c>
      <c r="CG5" s="1" t="s">
        <v>20</v>
      </c>
      <c r="CH5" s="1" t="s">
        <v>21</v>
      </c>
      <c r="CI5" s="1" t="s">
        <v>22</v>
      </c>
      <c r="CJ5" s="1" t="s">
        <v>23</v>
      </c>
      <c r="CK5" s="1" t="s">
        <v>24</v>
      </c>
      <c r="CL5" s="1" t="s">
        <v>25</v>
      </c>
      <c r="CM5" s="1" t="s">
        <v>26</v>
      </c>
      <c r="CN5" s="1" t="s">
        <v>27</v>
      </c>
      <c r="CO5" s="1"/>
      <c r="CP5" s="1"/>
      <c r="CQ5" s="6" t="s">
        <v>34</v>
      </c>
      <c r="CS5" s="4" t="s">
        <v>0</v>
      </c>
      <c r="CT5" s="1" t="s">
        <v>1</v>
      </c>
      <c r="CU5" s="1" t="s">
        <v>2</v>
      </c>
      <c r="CV5" s="1" t="s">
        <v>3</v>
      </c>
      <c r="CW5" s="1" t="s">
        <v>4</v>
      </c>
      <c r="CX5" s="1" t="s">
        <v>5</v>
      </c>
      <c r="CY5" s="1" t="s">
        <v>6</v>
      </c>
      <c r="CZ5" s="1" t="s">
        <v>7</v>
      </c>
      <c r="DA5" s="1" t="s">
        <v>8</v>
      </c>
      <c r="DB5" s="1" t="s">
        <v>9</v>
      </c>
      <c r="DC5" s="1" t="s">
        <v>10</v>
      </c>
      <c r="DD5" s="1" t="s">
        <v>11</v>
      </c>
      <c r="DE5" s="1" t="s">
        <v>12</v>
      </c>
      <c r="DF5" s="1" t="s">
        <v>13</v>
      </c>
      <c r="DG5" s="1" t="s">
        <v>14</v>
      </c>
      <c r="DH5" s="1" t="s">
        <v>15</v>
      </c>
      <c r="DI5" s="1" t="s">
        <v>16</v>
      </c>
      <c r="DJ5" s="1" t="s">
        <v>17</v>
      </c>
      <c r="DK5" s="1" t="s">
        <v>18</v>
      </c>
      <c r="DL5" s="1" t="s">
        <v>19</v>
      </c>
      <c r="DM5" s="1" t="s">
        <v>20</v>
      </c>
      <c r="DN5" s="1" t="s">
        <v>21</v>
      </c>
      <c r="DO5" s="1" t="s">
        <v>22</v>
      </c>
      <c r="DP5" s="1" t="s">
        <v>23</v>
      </c>
      <c r="DQ5" s="1" t="s">
        <v>24</v>
      </c>
      <c r="DR5" s="1" t="s">
        <v>25</v>
      </c>
      <c r="DS5" s="1" t="s">
        <v>26</v>
      </c>
      <c r="DT5" s="1" t="s">
        <v>27</v>
      </c>
      <c r="DU5" s="1"/>
      <c r="DV5" s="1"/>
      <c r="DW5" s="6" t="s">
        <v>34</v>
      </c>
      <c r="DY5" s="4" t="s">
        <v>0</v>
      </c>
      <c r="DZ5" s="1" t="s">
        <v>1</v>
      </c>
      <c r="EA5" s="1" t="s">
        <v>2</v>
      </c>
      <c r="EB5" s="1" t="s">
        <v>3</v>
      </c>
      <c r="EC5" s="1" t="s">
        <v>4</v>
      </c>
      <c r="ED5" s="1" t="s">
        <v>5</v>
      </c>
      <c r="EE5" s="1" t="s">
        <v>6</v>
      </c>
      <c r="EF5" s="1" t="s">
        <v>7</v>
      </c>
      <c r="EG5" s="1" t="s">
        <v>8</v>
      </c>
      <c r="EH5" s="1" t="s">
        <v>9</v>
      </c>
      <c r="EI5" s="1" t="s">
        <v>10</v>
      </c>
      <c r="EJ5" s="1" t="s">
        <v>11</v>
      </c>
      <c r="EK5" s="1" t="s">
        <v>12</v>
      </c>
      <c r="EL5" s="1" t="s">
        <v>13</v>
      </c>
      <c r="EM5" s="1" t="s">
        <v>14</v>
      </c>
      <c r="EN5" s="1" t="s">
        <v>15</v>
      </c>
      <c r="EO5" s="1" t="s">
        <v>16</v>
      </c>
      <c r="EP5" s="1" t="s">
        <v>17</v>
      </c>
      <c r="EQ5" s="1" t="s">
        <v>18</v>
      </c>
      <c r="ER5" s="1" t="s">
        <v>19</v>
      </c>
      <c r="ES5" s="1" t="s">
        <v>20</v>
      </c>
      <c r="ET5" s="1" t="s">
        <v>21</v>
      </c>
      <c r="EU5" s="1" t="s">
        <v>22</v>
      </c>
      <c r="EV5" s="1" t="s">
        <v>23</v>
      </c>
      <c r="EW5" s="1" t="s">
        <v>24</v>
      </c>
      <c r="EX5" s="1" t="s">
        <v>25</v>
      </c>
      <c r="EY5" s="1" t="s">
        <v>26</v>
      </c>
      <c r="EZ5" s="1" t="s">
        <v>27</v>
      </c>
      <c r="FA5" s="1"/>
      <c r="FB5" s="1"/>
      <c r="FC5" s="6" t="s">
        <v>34</v>
      </c>
      <c r="FE5" s="4" t="s">
        <v>0</v>
      </c>
      <c r="FF5" s="1" t="s">
        <v>1</v>
      </c>
      <c r="FG5" s="1" t="s">
        <v>2</v>
      </c>
      <c r="FH5" s="1" t="s">
        <v>3</v>
      </c>
      <c r="FI5" s="1" t="s">
        <v>4</v>
      </c>
      <c r="FJ5" s="1" t="s">
        <v>5</v>
      </c>
      <c r="FK5" s="1" t="s">
        <v>6</v>
      </c>
      <c r="FL5" s="1" t="s">
        <v>7</v>
      </c>
      <c r="FM5" s="1" t="s">
        <v>8</v>
      </c>
      <c r="FN5" s="1" t="s">
        <v>9</v>
      </c>
      <c r="FO5" s="1" t="s">
        <v>10</v>
      </c>
      <c r="FP5" s="1" t="s">
        <v>11</v>
      </c>
      <c r="FQ5" s="1" t="s">
        <v>12</v>
      </c>
      <c r="FR5" s="1" t="s">
        <v>13</v>
      </c>
      <c r="FS5" s="1" t="s">
        <v>14</v>
      </c>
      <c r="FT5" s="1" t="s">
        <v>15</v>
      </c>
      <c r="FU5" s="1" t="s">
        <v>16</v>
      </c>
      <c r="FV5" s="1" t="s">
        <v>17</v>
      </c>
      <c r="FW5" s="1" t="s">
        <v>18</v>
      </c>
      <c r="FX5" s="1" t="s">
        <v>19</v>
      </c>
      <c r="FY5" s="1" t="s">
        <v>20</v>
      </c>
      <c r="FZ5" s="1" t="s">
        <v>21</v>
      </c>
      <c r="GA5" s="1" t="s">
        <v>22</v>
      </c>
      <c r="GB5" s="1" t="s">
        <v>23</v>
      </c>
      <c r="GC5" s="1" t="s">
        <v>24</v>
      </c>
      <c r="GD5" s="1" t="s">
        <v>25</v>
      </c>
      <c r="GE5" s="1" t="s">
        <v>26</v>
      </c>
      <c r="GF5" s="1" t="s">
        <v>27</v>
      </c>
      <c r="GG5" s="1"/>
      <c r="GH5" s="1"/>
      <c r="GI5" s="6" t="s">
        <v>34</v>
      </c>
      <c r="GK5" s="4" t="s">
        <v>0</v>
      </c>
      <c r="GL5" s="1" t="s">
        <v>1</v>
      </c>
      <c r="GM5" s="1" t="s">
        <v>2</v>
      </c>
      <c r="GN5" s="1" t="s">
        <v>3</v>
      </c>
      <c r="GO5" s="1" t="s">
        <v>4</v>
      </c>
      <c r="GP5" s="1" t="s">
        <v>5</v>
      </c>
      <c r="GQ5" s="1" t="s">
        <v>6</v>
      </c>
      <c r="GR5" s="1" t="s">
        <v>7</v>
      </c>
      <c r="GS5" s="1" t="s">
        <v>8</v>
      </c>
      <c r="GT5" s="1" t="s">
        <v>9</v>
      </c>
      <c r="GU5" s="1" t="s">
        <v>10</v>
      </c>
      <c r="GV5" s="1" t="s">
        <v>11</v>
      </c>
      <c r="GW5" s="1" t="s">
        <v>12</v>
      </c>
      <c r="GX5" s="1" t="s">
        <v>13</v>
      </c>
      <c r="GY5" s="1" t="s">
        <v>14</v>
      </c>
      <c r="GZ5" s="1" t="s">
        <v>15</v>
      </c>
      <c r="HA5" s="1" t="s">
        <v>16</v>
      </c>
      <c r="HB5" s="1" t="s">
        <v>17</v>
      </c>
      <c r="HC5" s="1" t="s">
        <v>18</v>
      </c>
      <c r="HD5" s="1" t="s">
        <v>19</v>
      </c>
      <c r="HE5" s="1" t="s">
        <v>20</v>
      </c>
      <c r="HF5" s="1" t="s">
        <v>21</v>
      </c>
      <c r="HG5" s="1" t="s">
        <v>22</v>
      </c>
      <c r="HH5" s="1" t="s">
        <v>23</v>
      </c>
      <c r="HI5" s="1" t="s">
        <v>24</v>
      </c>
      <c r="HJ5" s="1" t="s">
        <v>25</v>
      </c>
      <c r="HK5" s="1" t="s">
        <v>26</v>
      </c>
      <c r="HL5" s="1" t="s">
        <v>27</v>
      </c>
      <c r="HM5" s="1"/>
      <c r="HN5" s="1"/>
      <c r="HO5" s="6" t="s">
        <v>34</v>
      </c>
    </row>
    <row r="6" spans="1:223">
      <c r="AC6" s="11"/>
      <c r="AD6" s="12"/>
      <c r="AE6" s="12"/>
      <c r="BI6" s="11"/>
      <c r="BJ6" s="12"/>
      <c r="BK6" s="12"/>
      <c r="CO6" s="11"/>
      <c r="CP6" s="12"/>
      <c r="CQ6" s="12"/>
      <c r="DU6" s="11"/>
      <c r="DV6" s="12"/>
      <c r="DW6" s="12"/>
      <c r="FA6" s="11"/>
      <c r="FB6" s="12"/>
      <c r="FC6" s="12"/>
      <c r="GG6" s="11"/>
      <c r="GH6" s="12"/>
      <c r="GI6" s="12"/>
    </row>
    <row r="7" spans="1:223">
      <c r="AC7" s="11"/>
      <c r="AD7" s="12"/>
      <c r="AE7" s="12"/>
      <c r="DU7" s="11"/>
      <c r="DV7" s="12"/>
      <c r="DW7" s="12"/>
    </row>
    <row r="8" spans="1:223">
      <c r="AC8" s="11"/>
      <c r="AD8" s="12"/>
      <c r="AE8" s="12"/>
      <c r="DU8" s="11"/>
      <c r="DV8" s="12"/>
      <c r="DW8" s="12"/>
    </row>
    <row r="9" spans="1:223">
      <c r="AC9" s="11"/>
      <c r="AD9" s="12"/>
      <c r="AE9" s="12"/>
      <c r="DU9" s="11"/>
      <c r="DV9" s="12"/>
      <c r="DW9" s="12"/>
    </row>
    <row r="10" spans="1:223">
      <c r="AC10" s="11"/>
      <c r="AD10" s="12"/>
      <c r="AE10" s="12"/>
      <c r="DU10" s="11"/>
      <c r="DV10" s="12"/>
      <c r="DW10" s="12"/>
    </row>
    <row r="11" spans="1:223">
      <c r="AC11" s="11"/>
      <c r="AD11" s="12"/>
      <c r="AE11" s="12"/>
      <c r="DU11" s="11"/>
      <c r="DV11" s="12"/>
      <c r="DW11" s="12"/>
    </row>
    <row r="12" spans="1:223">
      <c r="AC12" s="11"/>
      <c r="AD12" s="12"/>
      <c r="AE12" s="12"/>
      <c r="DU12" s="11"/>
      <c r="DV12" s="12"/>
      <c r="DW12" s="12"/>
    </row>
    <row r="13" spans="1:223">
      <c r="AC13" s="11"/>
      <c r="AD13" s="12"/>
      <c r="AE13" s="12"/>
      <c r="DU13" s="11"/>
      <c r="DV13" s="12"/>
      <c r="DW13" s="12"/>
    </row>
    <row r="14" spans="1:223">
      <c r="AC14" s="11"/>
      <c r="AD14" s="12"/>
      <c r="AE14" s="12"/>
      <c r="DU14" s="11"/>
      <c r="DV14" s="12"/>
      <c r="DW14" s="12"/>
    </row>
    <row r="15" spans="1:223">
      <c r="AC15" s="11"/>
      <c r="AD15" s="12"/>
      <c r="AE15" s="12"/>
      <c r="DU15" s="11"/>
      <c r="DV15" s="12"/>
      <c r="DW15" s="12"/>
    </row>
    <row r="16" spans="1:223">
      <c r="AC16" s="11"/>
      <c r="AD16" s="12"/>
      <c r="AE16" s="12"/>
      <c r="DU16" s="11"/>
      <c r="DV16" s="12"/>
      <c r="DW16" s="12"/>
    </row>
    <row r="17" spans="29:127">
      <c r="AC17" s="11"/>
      <c r="AD17" s="12"/>
      <c r="AE17" s="12"/>
      <c r="DU17" s="11"/>
      <c r="DV17" s="12"/>
      <c r="DW17" s="12"/>
    </row>
    <row r="18" spans="29:127">
      <c r="AC18" s="11"/>
      <c r="AD18" s="12"/>
      <c r="AE18" s="12"/>
      <c r="DU18" s="11"/>
      <c r="DV18" s="12"/>
      <c r="DW18" s="12"/>
    </row>
    <row r="19" spans="29:127">
      <c r="AC19" s="11"/>
      <c r="AD19" s="12"/>
      <c r="AE19" s="12"/>
      <c r="DU19" s="11"/>
      <c r="DV19" s="12"/>
      <c r="DW19" s="12"/>
    </row>
    <row r="20" spans="29:127">
      <c r="AC20" s="11"/>
      <c r="AD20" s="12"/>
      <c r="AE20" s="12"/>
      <c r="DU20" s="11"/>
      <c r="DV20" s="12"/>
      <c r="DW20" s="12"/>
    </row>
    <row r="21" spans="29:127">
      <c r="AC21" s="11"/>
      <c r="AD21" s="12"/>
      <c r="AE21" s="12"/>
      <c r="DU21" s="11"/>
      <c r="DV21" s="12"/>
      <c r="DW21" s="12"/>
    </row>
    <row r="22" spans="29:127">
      <c r="AC22" s="11"/>
      <c r="AD22" s="12"/>
      <c r="AE22" s="12"/>
      <c r="DU22" s="11"/>
      <c r="DV22" s="12"/>
      <c r="DW22" s="12"/>
    </row>
    <row r="23" spans="29:127">
      <c r="AC23" s="11"/>
      <c r="AD23" s="12"/>
      <c r="AE23" s="12"/>
      <c r="DU23" s="11"/>
      <c r="DV23" s="12"/>
      <c r="DW23" s="12"/>
    </row>
    <row r="24" spans="29:127">
      <c r="AC24" s="11"/>
      <c r="AD24" s="12"/>
      <c r="AE24" s="12"/>
      <c r="DU24" s="11"/>
      <c r="DV24" s="12"/>
      <c r="DW24" s="12"/>
    </row>
    <row r="25" spans="29:127">
      <c r="AC25" s="11"/>
      <c r="AD25" s="12"/>
      <c r="AE25" s="12"/>
      <c r="DU25" s="11"/>
      <c r="DV25" s="12"/>
      <c r="DW25" s="12"/>
    </row>
    <row r="26" spans="29:127">
      <c r="AC26" s="11"/>
      <c r="AD26" s="12"/>
      <c r="AE26" s="12"/>
      <c r="DU26" s="11"/>
      <c r="DV26" s="12"/>
      <c r="DW26" s="12"/>
    </row>
    <row r="27" spans="29:127">
      <c r="AC27" s="11"/>
      <c r="AD27" s="12"/>
      <c r="AE27" s="12"/>
      <c r="DU27" s="11"/>
      <c r="DV27" s="12"/>
      <c r="DW27" s="12"/>
    </row>
    <row r="28" spans="29:127">
      <c r="AC28" s="11"/>
      <c r="AD28" s="12"/>
      <c r="AE28" s="12"/>
      <c r="DU28" s="11"/>
      <c r="DV28" s="12"/>
      <c r="DW28" s="12"/>
    </row>
    <row r="29" spans="29:127">
      <c r="AC29" s="11"/>
      <c r="AD29" s="12"/>
      <c r="AE29" s="12"/>
      <c r="DU29" s="11"/>
      <c r="DV29" s="12"/>
      <c r="DW29" s="12"/>
    </row>
    <row r="30" spans="29:127">
      <c r="AC30" s="11"/>
      <c r="AD30" s="12"/>
      <c r="AE30" s="12"/>
      <c r="DU30" s="11"/>
      <c r="DV30" s="12"/>
      <c r="DW30" s="12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Dept. of Health and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Downs</dc:creator>
  <cp:lastModifiedBy>Downs, Tom</cp:lastModifiedBy>
  <dcterms:created xsi:type="dcterms:W3CDTF">2011-01-04T16:16:14Z</dcterms:created>
  <dcterms:modified xsi:type="dcterms:W3CDTF">2021-06-20T17:06:12Z</dcterms:modified>
</cp:coreProperties>
</file>