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IR\Meteorology\POLLUTANT QA DATA ANALYSIS\OZONE\EASTERN STATES 1997-2020 OZONE SUMMARIES\"/>
    </mc:Choice>
  </mc:AlternateContent>
  <xr:revisionPtr revIDLastSave="0" documentId="13_ncr:1_{73273F5E-FBDA-402F-8821-980189C0E049}" xr6:coauthVersionLast="46" xr6:coauthVersionMax="46" xr10:uidLastSave="{00000000-0000-0000-0000-000000000000}"/>
  <bookViews>
    <workbookView xWindow="-120" yWindow="-120" windowWidth="21840" windowHeight="13290" xr2:uid="{1E73D1B8-9774-45A7-9866-7AAFDF138D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3" i="1" l="1"/>
  <c r="AK15" i="1" l="1"/>
  <c r="AK14" i="1"/>
  <c r="AK107" i="1" l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9" i="1"/>
  <c r="AK8" i="1"/>
  <c r="AK7" i="1"/>
  <c r="AK6" i="1"/>
  <c r="AK5" i="1"/>
  <c r="AZ3" i="1" l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AY3" i="1"/>
  <c r="CD74" i="1"/>
  <c r="CD72" i="1"/>
  <c r="CD70" i="1"/>
  <c r="CD69" i="1"/>
  <c r="CD68" i="1"/>
  <c r="CD55" i="1"/>
  <c r="CD49" i="1"/>
  <c r="CD32" i="1"/>
  <c r="CD10" i="1"/>
  <c r="CD5" i="1"/>
  <c r="CD4" i="1"/>
  <c r="CE74" i="1"/>
  <c r="CE72" i="1"/>
  <c r="CE70" i="1"/>
  <c r="CE69" i="1"/>
  <c r="CE68" i="1"/>
  <c r="CE55" i="1"/>
  <c r="CE49" i="1"/>
  <c r="CE32" i="1"/>
  <c r="CE10" i="1"/>
  <c r="CE5" i="1"/>
  <c r="CE4" i="1"/>
  <c r="CC74" i="1"/>
  <c r="CC72" i="1"/>
  <c r="CC70" i="1"/>
  <c r="CC69" i="1"/>
  <c r="CC68" i="1"/>
  <c r="CC55" i="1"/>
  <c r="CC49" i="1"/>
  <c r="CC32" i="1"/>
  <c r="CC10" i="1"/>
  <c r="CC5" i="1"/>
  <c r="CC4" i="1"/>
  <c r="AJ1" i="1"/>
  <c r="AJ2" i="1" s="1"/>
  <c r="AJ3" i="1" s="1"/>
  <c r="AI1" i="1"/>
  <c r="AI2" i="1" s="1"/>
  <c r="AI3" i="1" s="1"/>
  <c r="AX3" i="1" l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AY4" i="1"/>
  <c r="BZ5" i="1"/>
  <c r="CA5" i="1"/>
  <c r="CB5" i="1"/>
  <c r="BZ10" i="1"/>
  <c r="CA10" i="1"/>
  <c r="CB10" i="1"/>
  <c r="BZ32" i="1"/>
  <c r="CA32" i="1"/>
  <c r="CB32" i="1"/>
  <c r="BZ49" i="1"/>
  <c r="CA49" i="1"/>
  <c r="CB49" i="1"/>
  <c r="BZ55" i="1"/>
  <c r="CA55" i="1"/>
  <c r="CB55" i="1"/>
  <c r="BZ68" i="1"/>
  <c r="CA68" i="1"/>
  <c r="CB68" i="1"/>
  <c r="BZ69" i="1"/>
  <c r="CA69" i="1"/>
  <c r="CB69" i="1"/>
  <c r="BZ74" i="1"/>
  <c r="CA74" i="1"/>
  <c r="CB74" i="1"/>
  <c r="AH1" i="1"/>
  <c r="AH2" i="1" s="1"/>
  <c r="AH3" i="1" s="1"/>
  <c r="AG1" i="1"/>
  <c r="AG2" i="1" s="1"/>
  <c r="AG3" i="1" s="1"/>
  <c r="AX70" i="1" l="1"/>
  <c r="AX72" i="1"/>
  <c r="BN5" i="1"/>
  <c r="BO5" i="1"/>
  <c r="BP5" i="1"/>
  <c r="BQ5" i="1"/>
  <c r="BR5" i="1"/>
  <c r="BS5" i="1"/>
  <c r="BT5" i="1"/>
  <c r="BU5" i="1"/>
  <c r="BV5" i="1"/>
  <c r="BW5" i="1"/>
  <c r="BX5" i="1"/>
  <c r="BY5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AE1" i="1" l="1"/>
  <c r="AE2" i="1" s="1"/>
  <c r="AE3" i="1" s="1"/>
  <c r="AD1" i="1"/>
  <c r="AD2" i="1" s="1"/>
  <c r="AD3" i="1" s="1"/>
  <c r="AF1" i="1"/>
  <c r="AF2" i="1" s="1"/>
  <c r="AF3" i="1" s="1"/>
  <c r="AB1" i="1" l="1"/>
  <c r="AB2" i="1" s="1"/>
  <c r="AB3" i="1" s="1"/>
  <c r="AA1" i="1"/>
  <c r="AA2" i="1" s="1"/>
  <c r="AA3" i="1" s="1"/>
  <c r="AC1" i="1"/>
  <c r="AC2" i="1" s="1"/>
  <c r="AC3" i="1" s="1"/>
  <c r="Z1" i="1" l="1"/>
  <c r="Z2" i="1" s="1"/>
  <c r="Z3" i="1" s="1"/>
  <c r="Y1" i="1" l="1"/>
  <c r="Y2" i="1" s="1"/>
  <c r="Y3" i="1" s="1"/>
  <c r="X1" i="1"/>
  <c r="X2" i="1" s="1"/>
  <c r="X3" i="1" s="1"/>
  <c r="W1" i="1" l="1"/>
  <c r="W2" i="1" s="1"/>
  <c r="W3" i="1" s="1"/>
  <c r="AP3" i="1" l="1"/>
  <c r="AQ3" i="1" l="1"/>
  <c r="AY69" i="1" l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AY68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AY74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AY55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AY49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AY32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AY10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AY5" i="1"/>
  <c r="AX49" i="1" l="1"/>
  <c r="AX74" i="1"/>
  <c r="AX5" i="1"/>
  <c r="AX55" i="1"/>
  <c r="AX68" i="1"/>
  <c r="AX32" i="1"/>
  <c r="AX10" i="1"/>
  <c r="AX69" i="1"/>
  <c r="V1" i="1"/>
  <c r="V2" i="1" s="1"/>
  <c r="V3" i="1" s="1"/>
  <c r="U1" i="1"/>
  <c r="U2" i="1" s="1"/>
  <c r="U3" i="1" s="1"/>
  <c r="T1" i="1"/>
  <c r="T2" i="1" l="1"/>
  <c r="S1" i="1"/>
  <c r="S2" i="1" s="1"/>
  <c r="S3" i="1" s="1"/>
  <c r="T3" i="1" l="1"/>
  <c r="R1" i="1"/>
  <c r="R2" i="1" s="1"/>
  <c r="R3" i="1" s="1"/>
  <c r="O1" i="1" l="1"/>
  <c r="O2" i="1" s="1"/>
  <c r="O3" i="1" s="1"/>
  <c r="P1" i="1"/>
  <c r="P2" i="1" s="1"/>
  <c r="P3" i="1" s="1"/>
  <c r="M1" i="1" l="1"/>
  <c r="M2" i="1" s="1"/>
  <c r="M3" i="1" s="1"/>
  <c r="N1" i="1"/>
  <c r="N2" i="1" s="1"/>
  <c r="N3" i="1" s="1"/>
  <c r="AW68" i="1" l="1"/>
  <c r="AR68" i="1"/>
  <c r="AW74" i="1" l="1"/>
  <c r="AR74" i="1" s="1"/>
  <c r="J1" i="1" l="1"/>
  <c r="K1" i="1"/>
  <c r="K2" i="1" s="1"/>
  <c r="K3" i="1" s="1"/>
  <c r="L1" i="1"/>
  <c r="L2" i="1" s="1"/>
  <c r="L3" i="1" s="1"/>
  <c r="Q1" i="1"/>
  <c r="Q2" i="1" s="1"/>
  <c r="Q3" i="1" s="1"/>
  <c r="I1" i="1"/>
  <c r="I2" i="1" s="1"/>
  <c r="I3" i="1" s="1"/>
  <c r="J2" i="1" l="1"/>
  <c r="J3" i="1" s="1"/>
  <c r="H1" i="1"/>
  <c r="H2" i="1" s="1"/>
  <c r="H3" i="1" s="1"/>
  <c r="G1" i="1" l="1"/>
  <c r="G2" i="1" s="1"/>
  <c r="G3" i="1" s="1"/>
  <c r="AO3" i="1" l="1"/>
  <c r="AN3" i="1"/>
  <c r="AM1" i="1"/>
  <c r="AM2" i="1" s="1"/>
  <c r="AM3" i="1" s="1"/>
  <c r="AL1" i="1"/>
  <c r="AL2" i="1" s="1"/>
  <c r="AL3" i="1" s="1"/>
  <c r="F1" i="1"/>
  <c r="F2" i="1" s="1"/>
  <c r="F3" i="1" s="1"/>
  <c r="E1" i="1"/>
  <c r="E2" i="1" s="1"/>
  <c r="E3" i="1" s="1"/>
  <c r="D1" i="1"/>
  <c r="AW3" i="1"/>
  <c r="B1" i="1" l="1"/>
  <c r="AW5" i="1"/>
  <c r="AR5" i="1" s="1"/>
  <c r="AR1" i="1"/>
  <c r="D2" i="1"/>
  <c r="B2" i="1" s="1"/>
  <c r="D3" i="1" l="1"/>
  <c r="B3" i="1" s="1"/>
  <c r="AW10" i="1" l="1"/>
  <c r="AR10" i="1" s="1"/>
  <c r="AW72" i="1"/>
  <c r="AR72" i="1" s="1"/>
  <c r="AW70" i="1"/>
  <c r="AR70" i="1" s="1"/>
  <c r="AW49" i="1" l="1"/>
  <c r="AR49" i="1" s="1"/>
  <c r="AW32" i="1"/>
  <c r="AR32" i="1" s="1"/>
  <c r="AW69" i="1"/>
  <c r="AR69" i="1"/>
  <c r="AW55" i="1"/>
  <c r="AR55" i="1" s="1"/>
</calcChain>
</file>

<file path=xl/sharedStrings.xml><?xml version="1.0" encoding="utf-8"?>
<sst xmlns="http://schemas.openxmlformats.org/spreadsheetml/2006/main" count="46" uniqueCount="37">
  <si>
    <t>#sites&lt;76</t>
  </si>
  <si>
    <t>CT</t>
  </si>
  <si>
    <t/>
  </si>
  <si>
    <t xml:space="preserve"> New York-Northern New Jersey-Long Island, NY-NJ-CT (Serious)</t>
  </si>
  <si>
    <t xml:space="preserve"> New York-Northern New Jersey-Long Island, NY-NJ-CT (Moderate)</t>
  </si>
  <si>
    <t xml:space="preserve">  Philadelphia-Wilmington-Atlantic City, PA-NJ-MD-DE (Marginal)</t>
  </si>
  <si>
    <t>Washington, DC-MD-VA (Marginal)</t>
  </si>
  <si>
    <t xml:space="preserve"> Baltimore, MD (Moderate)</t>
  </si>
  <si>
    <t xml:space="preserve"> Baltimore, MD (Marginal)</t>
  </si>
  <si>
    <t>Pittsburgh-Beaver Valley, PA (Marginal)</t>
  </si>
  <si>
    <t>#sites &gt;84</t>
  </si>
  <si>
    <t>#sites&gt;84</t>
  </si>
  <si>
    <t>#sites 76-84</t>
  </si>
  <si>
    <t>#sites 71-75</t>
  </si>
  <si>
    <t>2015 NAAQS Nonattainment Area</t>
  </si>
  <si>
    <t>2008 NAAQS Nonattainment Area</t>
  </si>
  <si>
    <t>#sites&gt;75</t>
  </si>
  <si>
    <t>#sites&gt;70</t>
  </si>
  <si>
    <t>Date</t>
  </si>
  <si>
    <t>#sites&lt;71</t>
  </si>
  <si>
    <t>Jamestown, NY (Marginal)</t>
  </si>
  <si>
    <t>Cornwall (Mohawk Mt)</t>
  </si>
  <si>
    <t xml:space="preserve">  Greater Connecticut, CT (Serious)</t>
  </si>
  <si>
    <t>Greater Connecticut, CT (Marginal)</t>
  </si>
  <si>
    <t>Westport</t>
  </si>
  <si>
    <t>Allentown-Bethlehem-Easton, PA (Marginal)</t>
  </si>
  <si>
    <t>2022 THRESH 70 ppb</t>
  </si>
  <si>
    <t>2022 THRESH 75 ppb</t>
  </si>
  <si>
    <t>NOTE: 2021 AQS/AIRNOW-Tech Data is FINAL except for Delaware sites.  2019-21 data is from a 5/10/2022 AQS data download</t>
  </si>
  <si>
    <t>2022 #days &gt;70</t>
  </si>
  <si>
    <t>2020-22 DV</t>
  </si>
  <si>
    <t>2022 4th HIGHEST</t>
  </si>
  <si>
    <t>2023 THRESH 70 ppb</t>
  </si>
  <si>
    <t>2023 THRESH 75 ppb</t>
  </si>
  <si>
    <t>Stratford</t>
  </si>
  <si>
    <t>Madison-combined (9002 3002)</t>
  </si>
  <si>
    <t>Greenwich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</si>
</sst>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3" borderId="4" xfId="0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3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textRotation="90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43"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D760-3EFF-456C-B553-C6768BCA0849}">
  <dimension ref="A1:CE10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4" sqref="A4:B4"/>
    </sheetView>
  </sheetViews>
  <sheetFormatPr defaultRowHeight="11.25" x14ac:dyDescent="0.2"/>
  <cols>
    <col min="1" max="1" width="11.6640625" bestFit="1" customWidth="1"/>
    <col min="2" max="2" width="29.33203125" bestFit="1" customWidth="1"/>
    <col min="3" max="3" width="11.1640625" bestFit="1" customWidth="1"/>
    <col min="4" max="9" width="3.83203125" bestFit="1" customWidth="1"/>
    <col min="10" max="36" width="3.83203125" customWidth="1"/>
    <col min="37" max="37" width="9.6640625" bestFit="1" customWidth="1"/>
    <col min="38" max="38" width="11.5" bestFit="1" customWidth="1"/>
    <col min="39" max="39" width="8.33203125" bestFit="1" customWidth="1"/>
    <col min="40" max="40" width="9" bestFit="1" customWidth="1"/>
    <col min="41" max="43" width="9" customWidth="1"/>
    <col min="44" max="44" width="11.5" customWidth="1"/>
    <col min="45" max="45" width="57.83203125" style="2" bestFit="1" customWidth="1"/>
    <col min="46" max="46" width="56.5" bestFit="1" customWidth="1"/>
    <col min="60" max="60" width="9.33203125" style="1"/>
  </cols>
  <sheetData>
    <row r="1" spans="1:83" ht="12" thickTop="1" x14ac:dyDescent="0.2">
      <c r="A1" s="8"/>
      <c r="B1">
        <f>SUM(D1:AJ1)</f>
        <v>0</v>
      </c>
      <c r="C1" s="3" t="s">
        <v>10</v>
      </c>
      <c r="D1" s="4">
        <f t="shared" ref="D1:AJ1" si="0">COUNTIF(D5:D107,"&gt;84")</f>
        <v>0</v>
      </c>
      <c r="E1" s="4">
        <f t="shared" si="0"/>
        <v>0</v>
      </c>
      <c r="F1" s="4">
        <f t="shared" si="0"/>
        <v>0</v>
      </c>
      <c r="G1" s="4">
        <f t="shared" si="0"/>
        <v>0</v>
      </c>
      <c r="H1" s="4">
        <f t="shared" si="0"/>
        <v>0</v>
      </c>
      <c r="I1" s="4">
        <f t="shared" si="0"/>
        <v>0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0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22" t="s">
        <v>11</v>
      </c>
      <c r="AL1" s="23">
        <f>COUNTIF(AL5:AL107,"&gt;84")</f>
        <v>0</v>
      </c>
      <c r="AM1" s="23">
        <f>COUNTIF(AM5:AM107,"&gt;84")</f>
        <v>0</v>
      </c>
      <c r="AN1" s="26"/>
      <c r="AO1" s="26"/>
      <c r="AP1" s="26"/>
      <c r="AQ1" s="26"/>
      <c r="AR1" s="100" t="str">
        <f>AX3&amp;" days"&amp;"           ("&amp;AW3&amp;" sites)"</f>
        <v>2 days           (2 sites)</v>
      </c>
      <c r="AS1" s="4"/>
      <c r="AT1" s="6"/>
    </row>
    <row r="2" spans="1:83" x14ac:dyDescent="0.2">
      <c r="A2" s="8"/>
      <c r="B2">
        <f t="shared" ref="B2:B3" si="1">SUM(D2:AJ2)</f>
        <v>0</v>
      </c>
      <c r="C2" s="7" t="s">
        <v>12</v>
      </c>
      <c r="D2" s="8">
        <f t="shared" ref="D2:AJ2" si="2">COUNTIF(D5:D107,"&gt;75")-D1</f>
        <v>0</v>
      </c>
      <c r="E2" s="8">
        <f t="shared" si="2"/>
        <v>0</v>
      </c>
      <c r="F2" s="8">
        <f t="shared" si="2"/>
        <v>0</v>
      </c>
      <c r="G2" s="8">
        <f t="shared" si="2"/>
        <v>0</v>
      </c>
      <c r="H2" s="8">
        <f t="shared" si="2"/>
        <v>0</v>
      </c>
      <c r="I2" s="8">
        <f t="shared" si="2"/>
        <v>0</v>
      </c>
      <c r="J2" s="8">
        <f t="shared" si="2"/>
        <v>0</v>
      </c>
      <c r="K2" s="8">
        <f t="shared" si="2"/>
        <v>0</v>
      </c>
      <c r="L2" s="8">
        <f t="shared" si="2"/>
        <v>0</v>
      </c>
      <c r="M2" s="8">
        <f t="shared" si="2"/>
        <v>0</v>
      </c>
      <c r="N2" s="8">
        <f t="shared" si="2"/>
        <v>0</v>
      </c>
      <c r="O2" s="8">
        <f t="shared" si="2"/>
        <v>0</v>
      </c>
      <c r="P2" s="8">
        <f t="shared" si="2"/>
        <v>0</v>
      </c>
      <c r="Q2" s="8">
        <f t="shared" si="2"/>
        <v>0</v>
      </c>
      <c r="R2" s="8">
        <f t="shared" si="2"/>
        <v>0</v>
      </c>
      <c r="S2" s="8">
        <f t="shared" si="2"/>
        <v>0</v>
      </c>
      <c r="T2" s="8">
        <f t="shared" si="2"/>
        <v>0</v>
      </c>
      <c r="U2" s="8">
        <f t="shared" si="2"/>
        <v>0</v>
      </c>
      <c r="V2" s="8">
        <f t="shared" si="2"/>
        <v>0</v>
      </c>
      <c r="W2" s="8">
        <f t="shared" si="2"/>
        <v>0</v>
      </c>
      <c r="X2" s="8">
        <f t="shared" si="2"/>
        <v>0</v>
      </c>
      <c r="Y2" s="8">
        <f t="shared" si="2"/>
        <v>0</v>
      </c>
      <c r="Z2" s="8">
        <f t="shared" si="2"/>
        <v>0</v>
      </c>
      <c r="AA2" s="8">
        <f t="shared" si="2"/>
        <v>0</v>
      </c>
      <c r="AB2" s="8">
        <f t="shared" si="2"/>
        <v>0</v>
      </c>
      <c r="AC2" s="8">
        <f t="shared" si="2"/>
        <v>0</v>
      </c>
      <c r="AD2" s="8">
        <f t="shared" si="2"/>
        <v>0</v>
      </c>
      <c r="AE2" s="8">
        <f t="shared" si="2"/>
        <v>0</v>
      </c>
      <c r="AF2" s="8">
        <f t="shared" si="2"/>
        <v>0</v>
      </c>
      <c r="AG2" s="8">
        <f t="shared" si="2"/>
        <v>0</v>
      </c>
      <c r="AH2" s="8">
        <f t="shared" si="2"/>
        <v>0</v>
      </c>
      <c r="AI2" s="8">
        <f t="shared" si="2"/>
        <v>0</v>
      </c>
      <c r="AJ2" s="8">
        <f t="shared" si="2"/>
        <v>0</v>
      </c>
      <c r="AK2" s="24" t="s">
        <v>16</v>
      </c>
      <c r="AL2" s="25">
        <f>COUNTIF(AL5:AL107,"&gt;75")-AL1</f>
        <v>0</v>
      </c>
      <c r="AM2" s="25">
        <f>COUNTIF(AM5:AM107,"&gt;75")-AM1</f>
        <v>0</v>
      </c>
      <c r="AN2" s="27" t="s">
        <v>19</v>
      </c>
      <c r="AO2" s="27" t="s">
        <v>0</v>
      </c>
      <c r="AP2" s="27" t="s">
        <v>19</v>
      </c>
      <c r="AQ2" s="27" t="s">
        <v>0</v>
      </c>
      <c r="AR2" s="101"/>
      <c r="AS2" s="8"/>
      <c r="AT2" s="10"/>
    </row>
    <row r="3" spans="1:83" x14ac:dyDescent="0.2">
      <c r="A3" s="8"/>
      <c r="B3">
        <f t="shared" si="1"/>
        <v>2</v>
      </c>
      <c r="C3" s="7" t="s">
        <v>13</v>
      </c>
      <c r="D3" s="8">
        <f t="shared" ref="D3:AJ3" si="3">COUNTIF(D5:D107,"&gt;70")-D2-D1</f>
        <v>1</v>
      </c>
      <c r="E3" s="8">
        <f t="shared" si="3"/>
        <v>1</v>
      </c>
      <c r="F3" s="8">
        <f t="shared" si="3"/>
        <v>0</v>
      </c>
      <c r="G3" s="8">
        <f t="shared" si="3"/>
        <v>0</v>
      </c>
      <c r="H3" s="8">
        <f t="shared" si="3"/>
        <v>0</v>
      </c>
      <c r="I3" s="8">
        <f t="shared" si="3"/>
        <v>0</v>
      </c>
      <c r="J3" s="8">
        <f t="shared" si="3"/>
        <v>0</v>
      </c>
      <c r="K3" s="8">
        <f t="shared" si="3"/>
        <v>0</v>
      </c>
      <c r="L3" s="8">
        <f t="shared" si="3"/>
        <v>0</v>
      </c>
      <c r="M3" s="8">
        <f t="shared" si="3"/>
        <v>0</v>
      </c>
      <c r="N3" s="8">
        <f t="shared" si="3"/>
        <v>0</v>
      </c>
      <c r="O3" s="8">
        <f t="shared" si="3"/>
        <v>0</v>
      </c>
      <c r="P3" s="8">
        <f t="shared" si="3"/>
        <v>0</v>
      </c>
      <c r="Q3" s="8">
        <f t="shared" si="3"/>
        <v>0</v>
      </c>
      <c r="R3" s="8">
        <f t="shared" si="3"/>
        <v>0</v>
      </c>
      <c r="S3" s="8">
        <f t="shared" si="3"/>
        <v>0</v>
      </c>
      <c r="T3" s="8">
        <f t="shared" si="3"/>
        <v>0</v>
      </c>
      <c r="U3" s="8">
        <f t="shared" si="3"/>
        <v>0</v>
      </c>
      <c r="V3" s="8">
        <f t="shared" si="3"/>
        <v>0</v>
      </c>
      <c r="W3" s="8">
        <f t="shared" si="3"/>
        <v>0</v>
      </c>
      <c r="X3" s="8">
        <f t="shared" si="3"/>
        <v>0</v>
      </c>
      <c r="Y3" s="8">
        <f t="shared" si="3"/>
        <v>0</v>
      </c>
      <c r="Z3" s="8">
        <f t="shared" si="3"/>
        <v>0</v>
      </c>
      <c r="AA3" s="8">
        <f t="shared" si="3"/>
        <v>0</v>
      </c>
      <c r="AB3" s="8">
        <f t="shared" si="3"/>
        <v>0</v>
      </c>
      <c r="AC3" s="8">
        <f t="shared" si="3"/>
        <v>0</v>
      </c>
      <c r="AD3" s="8">
        <f t="shared" si="3"/>
        <v>0</v>
      </c>
      <c r="AE3" s="8">
        <f t="shared" si="3"/>
        <v>0</v>
      </c>
      <c r="AF3" s="8">
        <f t="shared" si="3"/>
        <v>0</v>
      </c>
      <c r="AG3" s="8">
        <f t="shared" si="3"/>
        <v>0</v>
      </c>
      <c r="AH3" s="8">
        <f t="shared" si="3"/>
        <v>0</v>
      </c>
      <c r="AI3" s="8">
        <f t="shared" si="3"/>
        <v>0</v>
      </c>
      <c r="AJ3" s="8">
        <f t="shared" si="3"/>
        <v>0</v>
      </c>
      <c r="AK3" s="24" t="s">
        <v>17</v>
      </c>
      <c r="AL3" s="25">
        <f>COUNTIF(AL5:AL107,"&gt;70")-AL2-AL1</f>
        <v>4</v>
      </c>
      <c r="AM3" s="25">
        <f>COUNTIF(AM5:AM107,"&gt;70")-AM2-AM1</f>
        <v>0</v>
      </c>
      <c r="AN3" s="27">
        <f>COUNTIF(AN5:AN107,"&lt;71")</f>
        <v>4</v>
      </c>
      <c r="AO3" s="27">
        <f>COUNTIF(AO5:AO107,"&lt;76")</f>
        <v>4</v>
      </c>
      <c r="AP3" s="27">
        <f>COUNTIF(AP5:AP107,"&lt;71")</f>
        <v>1</v>
      </c>
      <c r="AQ3" s="27">
        <f>COUNTIF(AQ5:AQ107,"&lt;76")</f>
        <v>0</v>
      </c>
      <c r="AR3" s="102"/>
      <c r="AS3" s="8"/>
      <c r="AT3" s="10"/>
      <c r="AW3">
        <f>SUM(AK5:AK107)</f>
        <v>2</v>
      </c>
      <c r="AX3">
        <f>SUM(AY3:CE3)</f>
        <v>2</v>
      </c>
      <c r="AY3">
        <f t="shared" ref="AY3:BG3" si="4">IF(MAX(D5:D107)&gt;70,1,0)</f>
        <v>1</v>
      </c>
      <c r="AZ3">
        <f t="shared" si="4"/>
        <v>1</v>
      </c>
      <c r="BA3">
        <f t="shared" si="4"/>
        <v>0</v>
      </c>
      <c r="BB3">
        <f t="shared" si="4"/>
        <v>0</v>
      </c>
      <c r="BC3">
        <f t="shared" si="4"/>
        <v>0</v>
      </c>
      <c r="BD3">
        <f t="shared" si="4"/>
        <v>0</v>
      </c>
      <c r="BE3">
        <f t="shared" si="4"/>
        <v>0</v>
      </c>
      <c r="BF3">
        <f t="shared" si="4"/>
        <v>0</v>
      </c>
      <c r="BG3">
        <f t="shared" si="4"/>
        <v>0</v>
      </c>
      <c r="BH3" s="1">
        <f t="shared" ref="BH3:CE3" si="5">IF(MAX(M5:M107)&gt;70,1,0)</f>
        <v>0</v>
      </c>
      <c r="BI3">
        <f t="shared" si="5"/>
        <v>0</v>
      </c>
      <c r="BJ3">
        <f t="shared" si="5"/>
        <v>0</v>
      </c>
      <c r="BK3">
        <f t="shared" si="5"/>
        <v>0</v>
      </c>
      <c r="BL3">
        <f t="shared" si="5"/>
        <v>0</v>
      </c>
      <c r="BM3">
        <f t="shared" si="5"/>
        <v>0</v>
      </c>
      <c r="BN3">
        <f t="shared" si="5"/>
        <v>0</v>
      </c>
      <c r="BO3">
        <f t="shared" si="5"/>
        <v>0</v>
      </c>
      <c r="BP3">
        <f t="shared" si="5"/>
        <v>0</v>
      </c>
      <c r="BQ3">
        <f t="shared" si="5"/>
        <v>0</v>
      </c>
      <c r="BR3">
        <f t="shared" si="5"/>
        <v>0</v>
      </c>
      <c r="BS3">
        <f t="shared" si="5"/>
        <v>0</v>
      </c>
      <c r="BT3">
        <f t="shared" si="5"/>
        <v>0</v>
      </c>
      <c r="BU3">
        <f t="shared" si="5"/>
        <v>0</v>
      </c>
      <c r="BV3">
        <f t="shared" si="5"/>
        <v>0</v>
      </c>
      <c r="BW3">
        <f t="shared" si="5"/>
        <v>0</v>
      </c>
      <c r="BX3">
        <f t="shared" si="5"/>
        <v>0</v>
      </c>
      <c r="BY3">
        <f t="shared" si="5"/>
        <v>0</v>
      </c>
      <c r="BZ3">
        <f t="shared" si="5"/>
        <v>0</v>
      </c>
      <c r="CA3">
        <f t="shared" si="5"/>
        <v>0</v>
      </c>
      <c r="CB3">
        <f t="shared" si="5"/>
        <v>0</v>
      </c>
      <c r="CC3">
        <f t="shared" si="5"/>
        <v>0</v>
      </c>
      <c r="CD3">
        <f t="shared" si="5"/>
        <v>0</v>
      </c>
      <c r="CE3">
        <f t="shared" si="5"/>
        <v>0</v>
      </c>
    </row>
    <row r="4" spans="1:83" ht="52.5" customHeight="1" thickBot="1" x14ac:dyDescent="0.25">
      <c r="A4" s="103" t="s">
        <v>28</v>
      </c>
      <c r="B4" s="103"/>
      <c r="C4" s="16" t="s">
        <v>18</v>
      </c>
      <c r="D4" s="29">
        <v>44702</v>
      </c>
      <c r="E4" s="29">
        <v>44703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21" t="s">
        <v>29</v>
      </c>
      <c r="AL4" s="21" t="s">
        <v>30</v>
      </c>
      <c r="AM4" s="21" t="s">
        <v>31</v>
      </c>
      <c r="AN4" s="21" t="s">
        <v>26</v>
      </c>
      <c r="AO4" s="21" t="s">
        <v>27</v>
      </c>
      <c r="AP4" s="21" t="s">
        <v>32</v>
      </c>
      <c r="AQ4" s="21" t="s">
        <v>33</v>
      </c>
      <c r="AR4" s="21"/>
      <c r="AS4" s="55" t="s">
        <v>14</v>
      </c>
      <c r="AT4" s="56" t="s">
        <v>15</v>
      </c>
      <c r="AY4" s="29">
        <f t="shared" ref="AY4:BG4" si="6">D4</f>
        <v>44702</v>
      </c>
      <c r="AZ4" s="29">
        <f t="shared" si="6"/>
        <v>44703</v>
      </c>
      <c r="BA4" s="29">
        <f t="shared" si="6"/>
        <v>0</v>
      </c>
      <c r="BB4" s="29">
        <f t="shared" si="6"/>
        <v>0</v>
      </c>
      <c r="BC4" s="29">
        <f t="shared" si="6"/>
        <v>0</v>
      </c>
      <c r="BD4" s="29">
        <f t="shared" si="6"/>
        <v>0</v>
      </c>
      <c r="BE4" s="29">
        <f t="shared" si="6"/>
        <v>0</v>
      </c>
      <c r="BF4" s="29">
        <f t="shared" si="6"/>
        <v>0</v>
      </c>
      <c r="BG4" s="29">
        <f t="shared" si="6"/>
        <v>0</v>
      </c>
      <c r="BH4" s="29">
        <f t="shared" ref="BH4:CE4" si="7">M4</f>
        <v>0</v>
      </c>
      <c r="BI4" s="29">
        <f t="shared" si="7"/>
        <v>0</v>
      </c>
      <c r="BJ4" s="29">
        <f t="shared" si="7"/>
        <v>0</v>
      </c>
      <c r="BK4" s="29">
        <f t="shared" si="7"/>
        <v>0</v>
      </c>
      <c r="BL4" s="29">
        <f t="shared" si="7"/>
        <v>0</v>
      </c>
      <c r="BM4" s="29">
        <f t="shared" si="7"/>
        <v>0</v>
      </c>
      <c r="BN4" s="29">
        <f t="shared" si="7"/>
        <v>0</v>
      </c>
      <c r="BO4" s="29">
        <f t="shared" si="7"/>
        <v>0</v>
      </c>
      <c r="BP4" s="29">
        <f t="shared" si="7"/>
        <v>0</v>
      </c>
      <c r="BQ4" s="29">
        <f t="shared" si="7"/>
        <v>0</v>
      </c>
      <c r="BR4" s="29">
        <f t="shared" si="7"/>
        <v>0</v>
      </c>
      <c r="BS4" s="29">
        <f t="shared" si="7"/>
        <v>0</v>
      </c>
      <c r="BT4" s="29">
        <f t="shared" si="7"/>
        <v>0</v>
      </c>
      <c r="BU4" s="29">
        <f t="shared" si="7"/>
        <v>0</v>
      </c>
      <c r="BV4" s="29">
        <f t="shared" si="7"/>
        <v>0</v>
      </c>
      <c r="BW4" s="29">
        <f t="shared" si="7"/>
        <v>0</v>
      </c>
      <c r="BX4" s="29">
        <f t="shared" si="7"/>
        <v>0</v>
      </c>
      <c r="BY4" s="29">
        <f t="shared" si="7"/>
        <v>0</v>
      </c>
      <c r="BZ4" s="29">
        <f t="shared" si="7"/>
        <v>0</v>
      </c>
      <c r="CA4" s="29">
        <f t="shared" si="7"/>
        <v>0</v>
      </c>
      <c r="CB4" s="29">
        <f t="shared" si="7"/>
        <v>0</v>
      </c>
      <c r="CC4" s="29">
        <f t="shared" si="7"/>
        <v>0</v>
      </c>
      <c r="CD4" s="29">
        <f t="shared" si="7"/>
        <v>0</v>
      </c>
      <c r="CE4" s="29">
        <f t="shared" si="7"/>
        <v>0</v>
      </c>
    </row>
    <row r="5" spans="1:83" ht="12" thickTop="1" x14ac:dyDescent="0.2">
      <c r="A5" s="18" t="s">
        <v>1</v>
      </c>
      <c r="B5" s="19" t="s">
        <v>21</v>
      </c>
      <c r="C5" s="5">
        <v>90050005</v>
      </c>
      <c r="D5" s="54">
        <v>71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5">
        <f>COUNT(D5:AJ5)</f>
        <v>1</v>
      </c>
      <c r="AL5" s="43">
        <v>63</v>
      </c>
      <c r="AM5" s="43">
        <v>60</v>
      </c>
      <c r="AN5" s="43">
        <v>82</v>
      </c>
      <c r="AO5" s="43">
        <v>97</v>
      </c>
      <c r="AP5" s="43">
        <v>85</v>
      </c>
      <c r="AQ5" s="43">
        <v>100</v>
      </c>
      <c r="AR5" s="91" t="str">
        <f>AX5&amp;" days"&amp;"          ("&amp;AW5&amp;" sites)"</f>
        <v>1 days          (1 sites)</v>
      </c>
      <c r="AS5" s="94" t="s">
        <v>22</v>
      </c>
      <c r="AT5" s="97" t="s">
        <v>23</v>
      </c>
      <c r="AW5">
        <f>SUM(AK5:AK9)</f>
        <v>1</v>
      </c>
      <c r="AX5">
        <f>SUM(AY5:CE5)</f>
        <v>1</v>
      </c>
      <c r="AY5">
        <f t="shared" ref="AY5:BG5" si="8">IF(MAX(D5:D9)&gt;70,1,0)</f>
        <v>1</v>
      </c>
      <c r="AZ5">
        <f t="shared" si="8"/>
        <v>0</v>
      </c>
      <c r="BA5">
        <f t="shared" si="8"/>
        <v>0</v>
      </c>
      <c r="BB5">
        <f t="shared" si="8"/>
        <v>0</v>
      </c>
      <c r="BC5">
        <f t="shared" si="8"/>
        <v>0</v>
      </c>
      <c r="BD5">
        <f t="shared" si="8"/>
        <v>0</v>
      </c>
      <c r="BE5">
        <f t="shared" si="8"/>
        <v>0</v>
      </c>
      <c r="BF5">
        <f t="shared" si="8"/>
        <v>0</v>
      </c>
      <c r="BG5">
        <f t="shared" si="8"/>
        <v>0</v>
      </c>
      <c r="BH5" s="1">
        <f t="shared" ref="BH5:CE5" si="9">IF(MAX(M5:M9)&gt;70,1,0)</f>
        <v>0</v>
      </c>
      <c r="BI5">
        <f t="shared" si="9"/>
        <v>0</v>
      </c>
      <c r="BJ5">
        <f t="shared" si="9"/>
        <v>0</v>
      </c>
      <c r="BK5">
        <f t="shared" si="9"/>
        <v>0</v>
      </c>
      <c r="BL5">
        <f t="shared" si="9"/>
        <v>0</v>
      </c>
      <c r="BM5">
        <f t="shared" si="9"/>
        <v>0</v>
      </c>
      <c r="BN5">
        <f t="shared" si="9"/>
        <v>0</v>
      </c>
      <c r="BO5">
        <f t="shared" si="9"/>
        <v>0</v>
      </c>
      <c r="BP5">
        <f t="shared" si="9"/>
        <v>0</v>
      </c>
      <c r="BQ5">
        <f t="shared" si="9"/>
        <v>0</v>
      </c>
      <c r="BR5">
        <f t="shared" si="9"/>
        <v>0</v>
      </c>
      <c r="BS5">
        <f t="shared" si="9"/>
        <v>0</v>
      </c>
      <c r="BT5">
        <f t="shared" si="9"/>
        <v>0</v>
      </c>
      <c r="BU5">
        <f t="shared" si="9"/>
        <v>0</v>
      </c>
      <c r="BV5">
        <f t="shared" si="9"/>
        <v>0</v>
      </c>
      <c r="BW5">
        <f t="shared" si="9"/>
        <v>0</v>
      </c>
      <c r="BX5">
        <f t="shared" si="9"/>
        <v>0</v>
      </c>
      <c r="BY5">
        <f t="shared" si="9"/>
        <v>0</v>
      </c>
      <c r="BZ5">
        <f t="shared" si="9"/>
        <v>0</v>
      </c>
      <c r="CA5">
        <f t="shared" si="9"/>
        <v>0</v>
      </c>
      <c r="CB5">
        <f t="shared" si="9"/>
        <v>0</v>
      </c>
      <c r="CC5">
        <f t="shared" si="9"/>
        <v>0</v>
      </c>
      <c r="CD5">
        <f t="shared" si="9"/>
        <v>0</v>
      </c>
      <c r="CE5">
        <f t="shared" si="9"/>
        <v>0</v>
      </c>
    </row>
    <row r="6" spans="1:83" x14ac:dyDescent="0.2">
      <c r="A6" s="44"/>
      <c r="B6" s="45"/>
      <c r="C6" s="17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17">
        <f t="shared" ref="AK6:AK69" si="10">COUNT(D6:AJ6)</f>
        <v>0</v>
      </c>
      <c r="AL6" s="46"/>
      <c r="AM6" s="46"/>
      <c r="AN6" s="46"/>
      <c r="AO6" s="46"/>
      <c r="AP6" s="46"/>
      <c r="AQ6" s="46"/>
      <c r="AR6" s="93"/>
      <c r="AS6" s="95"/>
      <c r="AT6" s="98"/>
    </row>
    <row r="7" spans="1:83" x14ac:dyDescent="0.2">
      <c r="A7" s="11"/>
      <c r="B7" s="12"/>
      <c r="C7" s="9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9">
        <f t="shared" si="10"/>
        <v>0</v>
      </c>
      <c r="AL7" s="66"/>
      <c r="AM7" s="66"/>
      <c r="AN7" s="66"/>
      <c r="AO7" s="66"/>
      <c r="AP7" s="66"/>
      <c r="AQ7" s="66"/>
      <c r="AR7" s="93"/>
      <c r="AS7" s="95"/>
      <c r="AT7" s="98"/>
    </row>
    <row r="8" spans="1:83" x14ac:dyDescent="0.2">
      <c r="A8" s="11"/>
      <c r="B8" s="12"/>
      <c r="C8" s="9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9">
        <f t="shared" si="10"/>
        <v>0</v>
      </c>
      <c r="AL8" s="66"/>
      <c r="AM8" s="66"/>
      <c r="AN8" s="66"/>
      <c r="AO8" s="66"/>
      <c r="AP8" s="66"/>
      <c r="AQ8" s="66"/>
      <c r="AR8" s="93"/>
      <c r="AS8" s="95"/>
      <c r="AT8" s="98"/>
    </row>
    <row r="9" spans="1:83" ht="12" thickBot="1" x14ac:dyDescent="0.25">
      <c r="A9" s="13"/>
      <c r="B9" s="14"/>
      <c r="C9" s="15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15">
        <f t="shared" si="10"/>
        <v>0</v>
      </c>
      <c r="AL9" s="47"/>
      <c r="AM9" s="47"/>
      <c r="AN9" s="47"/>
      <c r="AO9" s="47"/>
      <c r="AP9" s="47"/>
      <c r="AQ9" s="47"/>
      <c r="AR9" s="92"/>
      <c r="AS9" s="96"/>
      <c r="AT9" s="99"/>
    </row>
    <row r="10" spans="1:83" ht="12" thickTop="1" x14ac:dyDescent="0.2">
      <c r="A10" s="104" t="s">
        <v>1</v>
      </c>
      <c r="B10" s="105" t="s">
        <v>36</v>
      </c>
      <c r="C10" s="106">
        <v>90010017</v>
      </c>
      <c r="D10" s="107" t="s">
        <v>2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6">
        <v>0</v>
      </c>
      <c r="AL10" s="108">
        <v>71</v>
      </c>
      <c r="AM10" s="109">
        <v>58</v>
      </c>
      <c r="AN10" s="110">
        <v>58</v>
      </c>
      <c r="AO10" s="110">
        <v>73</v>
      </c>
      <c r="AP10" s="110">
        <v>72</v>
      </c>
      <c r="AQ10" s="109">
        <v>92</v>
      </c>
      <c r="AR10" s="91" t="str">
        <f>AX10&amp;" days"&amp;" ("&amp;AW10&amp;" sites)"</f>
        <v>1 days (1 sites)</v>
      </c>
      <c r="AS10" s="94" t="s">
        <v>4</v>
      </c>
      <c r="AT10" s="97" t="s">
        <v>3</v>
      </c>
      <c r="AW10">
        <f>SUM(AK10:AK31)</f>
        <v>1</v>
      </c>
      <c r="AX10">
        <f>SUM(AY10:CE10)</f>
        <v>1</v>
      </c>
      <c r="AY10">
        <f t="shared" ref="AY10:BG10" si="11">IF(MAX(D10:D31)&gt;70,1,0)</f>
        <v>0</v>
      </c>
      <c r="AZ10">
        <f t="shared" si="11"/>
        <v>1</v>
      </c>
      <c r="BA10">
        <f t="shared" si="11"/>
        <v>0</v>
      </c>
      <c r="BB10">
        <f t="shared" si="11"/>
        <v>0</v>
      </c>
      <c r="BC10">
        <f t="shared" si="11"/>
        <v>0</v>
      </c>
      <c r="BD10">
        <f t="shared" si="11"/>
        <v>0</v>
      </c>
      <c r="BE10">
        <f t="shared" si="11"/>
        <v>0</v>
      </c>
      <c r="BF10">
        <f t="shared" si="11"/>
        <v>0</v>
      </c>
      <c r="BG10">
        <f t="shared" si="11"/>
        <v>0</v>
      </c>
      <c r="BH10" s="1">
        <f t="shared" ref="BH10:CE10" si="12">IF(MAX(M10:M31)&gt;70,1,0)</f>
        <v>0</v>
      </c>
      <c r="BI10">
        <f t="shared" si="12"/>
        <v>0</v>
      </c>
      <c r="BJ10">
        <f t="shared" si="12"/>
        <v>0</v>
      </c>
      <c r="BK10">
        <f t="shared" si="12"/>
        <v>0</v>
      </c>
      <c r="BL10">
        <f t="shared" si="12"/>
        <v>0</v>
      </c>
      <c r="BM10">
        <f t="shared" si="12"/>
        <v>0</v>
      </c>
      <c r="BN10">
        <f t="shared" si="12"/>
        <v>0</v>
      </c>
      <c r="BO10">
        <f t="shared" si="12"/>
        <v>0</v>
      </c>
      <c r="BP10">
        <f t="shared" si="12"/>
        <v>0</v>
      </c>
      <c r="BQ10">
        <f t="shared" si="12"/>
        <v>0</v>
      </c>
      <c r="BR10">
        <f t="shared" si="12"/>
        <v>0</v>
      </c>
      <c r="BS10">
        <f t="shared" si="12"/>
        <v>0</v>
      </c>
      <c r="BT10">
        <f t="shared" si="12"/>
        <v>0</v>
      </c>
      <c r="BU10">
        <f t="shared" si="12"/>
        <v>0</v>
      </c>
      <c r="BV10">
        <f t="shared" si="12"/>
        <v>0</v>
      </c>
      <c r="BW10">
        <f t="shared" si="12"/>
        <v>0</v>
      </c>
      <c r="BX10">
        <f t="shared" si="12"/>
        <v>0</v>
      </c>
      <c r="BY10">
        <f t="shared" si="12"/>
        <v>0</v>
      </c>
      <c r="BZ10">
        <f t="shared" si="12"/>
        <v>0</v>
      </c>
      <c r="CA10">
        <f t="shared" si="12"/>
        <v>0</v>
      </c>
      <c r="CB10">
        <f t="shared" si="12"/>
        <v>0</v>
      </c>
      <c r="CC10">
        <f t="shared" si="12"/>
        <v>0</v>
      </c>
      <c r="CD10">
        <f t="shared" si="12"/>
        <v>0</v>
      </c>
      <c r="CE10">
        <f t="shared" si="12"/>
        <v>0</v>
      </c>
    </row>
    <row r="11" spans="1:83" x14ac:dyDescent="0.2">
      <c r="A11" s="11" t="s">
        <v>1</v>
      </c>
      <c r="B11" s="12" t="s">
        <v>34</v>
      </c>
      <c r="C11" s="9">
        <v>90013007</v>
      </c>
      <c r="D11" s="51" t="s">
        <v>2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9">
        <v>0</v>
      </c>
      <c r="AL11" s="111">
        <v>72</v>
      </c>
      <c r="AM11" s="66">
        <v>55</v>
      </c>
      <c r="AN11" s="90">
        <v>51</v>
      </c>
      <c r="AO11" s="90">
        <v>66</v>
      </c>
      <c r="AP11" s="90">
        <v>72</v>
      </c>
      <c r="AQ11" s="66">
        <v>87</v>
      </c>
      <c r="AR11" s="93"/>
      <c r="AS11" s="95"/>
      <c r="AT11" s="98"/>
    </row>
    <row r="12" spans="1:83" x14ac:dyDescent="0.2">
      <c r="A12" s="11" t="s">
        <v>1</v>
      </c>
      <c r="B12" s="12" t="s">
        <v>24</v>
      </c>
      <c r="C12" s="9">
        <v>90019003</v>
      </c>
      <c r="D12" s="51"/>
      <c r="E12" s="112">
        <v>71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9">
        <v>1</v>
      </c>
      <c r="AL12" s="111">
        <v>72</v>
      </c>
      <c r="AM12" s="66">
        <v>59</v>
      </c>
      <c r="AN12" s="90">
        <v>54</v>
      </c>
      <c r="AO12" s="90">
        <v>69</v>
      </c>
      <c r="AP12" s="90">
        <v>68</v>
      </c>
      <c r="AQ12" s="66">
        <v>83</v>
      </c>
      <c r="AR12" s="93"/>
      <c r="AS12" s="95"/>
      <c r="AT12" s="98"/>
    </row>
    <row r="13" spans="1:83" x14ac:dyDescent="0.2">
      <c r="A13" s="11" t="s">
        <v>1</v>
      </c>
      <c r="B13" s="12" t="s">
        <v>35</v>
      </c>
      <c r="C13" s="9">
        <v>90099002</v>
      </c>
      <c r="D13" s="51" t="s">
        <v>2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9">
        <f t="shared" ref="AK13:AK15" si="13">COUNT(D13:AJ13)</f>
        <v>0</v>
      </c>
      <c r="AL13" s="111">
        <v>72</v>
      </c>
      <c r="AM13" s="66">
        <v>54</v>
      </c>
      <c r="AN13" s="90">
        <v>50</v>
      </c>
      <c r="AO13" s="90">
        <v>65</v>
      </c>
      <c r="AP13" s="66">
        <v>76</v>
      </c>
      <c r="AQ13" s="66">
        <v>91</v>
      </c>
      <c r="AR13" s="93"/>
      <c r="AS13" s="95"/>
      <c r="AT13" s="98"/>
    </row>
    <row r="14" spans="1:83" x14ac:dyDescent="0.2">
      <c r="A14" s="44"/>
      <c r="B14" s="45"/>
      <c r="C14" s="1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9">
        <f t="shared" si="13"/>
        <v>0</v>
      </c>
      <c r="AL14" s="66"/>
      <c r="AM14" s="66"/>
      <c r="AN14" s="66"/>
      <c r="AO14" s="66"/>
      <c r="AP14" s="66"/>
      <c r="AQ14" s="66"/>
      <c r="AR14" s="93"/>
      <c r="AS14" s="95"/>
      <c r="AT14" s="98"/>
    </row>
    <row r="15" spans="1:83" x14ac:dyDescent="0.2">
      <c r="A15" s="11"/>
      <c r="B15" s="12"/>
      <c r="C15" s="9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9">
        <f t="shared" si="13"/>
        <v>0</v>
      </c>
      <c r="AL15" s="66"/>
      <c r="AM15" s="66"/>
      <c r="AN15" s="66"/>
      <c r="AO15" s="66"/>
      <c r="AP15" s="66"/>
      <c r="AQ15" s="66"/>
      <c r="AR15" s="93"/>
      <c r="AS15" s="95"/>
      <c r="AT15" s="98"/>
    </row>
    <row r="16" spans="1:83" x14ac:dyDescent="0.2">
      <c r="A16" s="30"/>
      <c r="B16" s="31"/>
      <c r="C16" s="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9">
        <f t="shared" si="10"/>
        <v>0</v>
      </c>
      <c r="AL16" s="76"/>
      <c r="AM16" s="66"/>
      <c r="AN16" s="66"/>
      <c r="AO16" s="66"/>
      <c r="AP16" s="66"/>
      <c r="AQ16" s="66"/>
      <c r="AR16" s="93"/>
      <c r="AS16" s="95"/>
      <c r="AT16" s="98"/>
    </row>
    <row r="17" spans="1:83" x14ac:dyDescent="0.2">
      <c r="A17" s="32"/>
      <c r="B17" s="33"/>
      <c r="C17" s="16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9">
        <f t="shared" si="10"/>
        <v>0</v>
      </c>
      <c r="AL17" s="42"/>
      <c r="AM17" s="66"/>
      <c r="AN17" s="42"/>
      <c r="AO17" s="42"/>
      <c r="AP17" s="42"/>
      <c r="AQ17" s="42"/>
      <c r="AR17" s="93"/>
      <c r="AS17" s="95"/>
      <c r="AT17" s="98"/>
    </row>
    <row r="18" spans="1:83" x14ac:dyDescent="0.2">
      <c r="A18" s="32"/>
      <c r="B18" s="33"/>
      <c r="C18" s="16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9">
        <f t="shared" si="10"/>
        <v>0</v>
      </c>
      <c r="AL18" s="42"/>
      <c r="AM18" s="42"/>
      <c r="AN18" s="42"/>
      <c r="AO18" s="42"/>
      <c r="AP18" s="42"/>
      <c r="AQ18" s="42"/>
      <c r="AR18" s="93"/>
      <c r="AS18" s="95"/>
      <c r="AT18" s="98"/>
    </row>
    <row r="19" spans="1:83" x14ac:dyDescent="0.2">
      <c r="A19" s="32"/>
      <c r="B19" s="33"/>
      <c r="C19" s="16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9">
        <f t="shared" si="10"/>
        <v>0</v>
      </c>
      <c r="AL19" s="42"/>
      <c r="AM19" s="42"/>
      <c r="AN19" s="42"/>
      <c r="AO19" s="42"/>
      <c r="AP19" s="42"/>
      <c r="AQ19" s="42"/>
      <c r="AR19" s="93"/>
      <c r="AS19" s="95"/>
      <c r="AT19" s="98"/>
    </row>
    <row r="20" spans="1:83" x14ac:dyDescent="0.2">
      <c r="A20" s="32"/>
      <c r="B20" s="33"/>
      <c r="C20" s="16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9">
        <f t="shared" si="10"/>
        <v>0</v>
      </c>
      <c r="AL20" s="42"/>
      <c r="AM20" s="42"/>
      <c r="AN20" s="42"/>
      <c r="AO20" s="42"/>
      <c r="AP20" s="42"/>
      <c r="AQ20" s="42"/>
      <c r="AR20" s="93"/>
      <c r="AS20" s="95"/>
      <c r="AT20" s="98"/>
    </row>
    <row r="21" spans="1:83" x14ac:dyDescent="0.2">
      <c r="A21" s="32"/>
      <c r="B21" s="33"/>
      <c r="C21" s="16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9">
        <f t="shared" si="10"/>
        <v>0</v>
      </c>
      <c r="AL21" s="42"/>
      <c r="AM21" s="42"/>
      <c r="AN21" s="42"/>
      <c r="AO21" s="42"/>
      <c r="AP21" s="42"/>
      <c r="AQ21" s="42"/>
      <c r="AR21" s="93"/>
      <c r="AS21" s="95"/>
      <c r="AT21" s="98"/>
    </row>
    <row r="22" spans="1:83" x14ac:dyDescent="0.2">
      <c r="A22" s="32"/>
      <c r="B22" s="33"/>
      <c r="C22" s="1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9">
        <f t="shared" si="10"/>
        <v>0</v>
      </c>
      <c r="AL22" s="42"/>
      <c r="AM22" s="42"/>
      <c r="AN22" s="42"/>
      <c r="AO22" s="42"/>
      <c r="AP22" s="42"/>
      <c r="AQ22" s="42"/>
      <c r="AR22" s="93"/>
      <c r="AS22" s="95"/>
      <c r="AT22" s="98"/>
    </row>
    <row r="23" spans="1:83" x14ac:dyDescent="0.2">
      <c r="A23" s="32"/>
      <c r="B23" s="33"/>
      <c r="C23" s="16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9">
        <f t="shared" si="10"/>
        <v>0</v>
      </c>
      <c r="AL23" s="42"/>
      <c r="AM23" s="42"/>
      <c r="AN23" s="42"/>
      <c r="AO23" s="42"/>
      <c r="AP23" s="42"/>
      <c r="AQ23" s="42"/>
      <c r="AR23" s="93"/>
      <c r="AS23" s="95"/>
      <c r="AT23" s="98"/>
    </row>
    <row r="24" spans="1:83" x14ac:dyDescent="0.2">
      <c r="A24" s="32"/>
      <c r="B24" s="33"/>
      <c r="C24" s="16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9">
        <f t="shared" si="10"/>
        <v>0</v>
      </c>
      <c r="AL24" s="42"/>
      <c r="AM24" s="66"/>
      <c r="AN24" s="42"/>
      <c r="AO24" s="42"/>
      <c r="AP24" s="42"/>
      <c r="AQ24" s="42"/>
      <c r="AR24" s="93"/>
      <c r="AS24" s="95"/>
      <c r="AT24" s="98"/>
    </row>
    <row r="25" spans="1:83" x14ac:dyDescent="0.2">
      <c r="A25" s="32"/>
      <c r="B25" s="33"/>
      <c r="C25" s="1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9">
        <f t="shared" si="10"/>
        <v>0</v>
      </c>
      <c r="AL25" s="42"/>
      <c r="AM25" s="42"/>
      <c r="AN25" s="42"/>
      <c r="AO25" s="42"/>
      <c r="AP25" s="42"/>
      <c r="AQ25" s="42"/>
      <c r="AR25" s="93"/>
      <c r="AS25" s="95"/>
      <c r="AT25" s="98"/>
    </row>
    <row r="26" spans="1:83" x14ac:dyDescent="0.2">
      <c r="A26" s="32"/>
      <c r="B26" s="33"/>
      <c r="C26" s="16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9">
        <f t="shared" si="10"/>
        <v>0</v>
      </c>
      <c r="AL26" s="42"/>
      <c r="AM26" s="42"/>
      <c r="AN26" s="42"/>
      <c r="AO26" s="42"/>
      <c r="AP26" s="42"/>
      <c r="AQ26" s="42"/>
      <c r="AR26" s="93"/>
      <c r="AS26" s="95"/>
      <c r="AT26" s="98"/>
    </row>
    <row r="27" spans="1:83" x14ac:dyDescent="0.2">
      <c r="A27" s="32"/>
      <c r="B27" s="33"/>
      <c r="C27" s="16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9">
        <f t="shared" si="10"/>
        <v>0</v>
      </c>
      <c r="AL27" s="42"/>
      <c r="AM27" s="66"/>
      <c r="AN27" s="42"/>
      <c r="AO27" s="42"/>
      <c r="AP27" s="42"/>
      <c r="AQ27" s="42"/>
      <c r="AR27" s="93"/>
      <c r="AS27" s="95"/>
      <c r="AT27" s="98"/>
    </row>
    <row r="28" spans="1:83" x14ac:dyDescent="0.2">
      <c r="A28" s="32"/>
      <c r="B28" s="33"/>
      <c r="C28" s="1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9">
        <f t="shared" si="10"/>
        <v>0</v>
      </c>
      <c r="AL28" s="42"/>
      <c r="AM28" s="42"/>
      <c r="AN28" s="42"/>
      <c r="AO28" s="42"/>
      <c r="AP28" s="42"/>
      <c r="AQ28" s="42"/>
      <c r="AR28" s="93"/>
      <c r="AS28" s="95"/>
      <c r="AT28" s="98"/>
    </row>
    <row r="29" spans="1:83" x14ac:dyDescent="0.2">
      <c r="A29" s="30"/>
      <c r="B29" s="31"/>
      <c r="C29" s="9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9">
        <f t="shared" si="10"/>
        <v>0</v>
      </c>
      <c r="AL29" s="66"/>
      <c r="AM29" s="66"/>
      <c r="AN29" s="66"/>
      <c r="AO29" s="66"/>
      <c r="AP29" s="66"/>
      <c r="AQ29" s="66"/>
      <c r="AR29" s="93"/>
      <c r="AS29" s="95"/>
      <c r="AT29" s="98"/>
    </row>
    <row r="30" spans="1:83" x14ac:dyDescent="0.2">
      <c r="A30" s="32"/>
      <c r="B30" s="33"/>
      <c r="C30" s="16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9">
        <f t="shared" si="10"/>
        <v>0</v>
      </c>
      <c r="AL30" s="8"/>
      <c r="AM30" s="42"/>
      <c r="AN30" s="8"/>
      <c r="AO30" s="8"/>
      <c r="AP30" s="8"/>
      <c r="AQ30" s="8"/>
      <c r="AR30" s="93"/>
      <c r="AS30" s="95"/>
      <c r="AT30" s="98"/>
    </row>
    <row r="31" spans="1:83" ht="12" thickBot="1" x14ac:dyDescent="0.25">
      <c r="A31" s="36"/>
      <c r="B31" s="37"/>
      <c r="C31" s="15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15">
        <f t="shared" si="10"/>
        <v>0</v>
      </c>
      <c r="AL31" s="47"/>
      <c r="AM31" s="47"/>
      <c r="AN31" s="47"/>
      <c r="AO31" s="47"/>
      <c r="AP31" s="47"/>
      <c r="AQ31" s="47"/>
      <c r="AR31" s="92"/>
      <c r="AS31" s="96"/>
      <c r="AT31" s="99"/>
    </row>
    <row r="32" spans="1:83" ht="12" thickTop="1" x14ac:dyDescent="0.2">
      <c r="A32" s="34"/>
      <c r="B32" s="35"/>
      <c r="C32" s="5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">
        <f t="shared" si="10"/>
        <v>0</v>
      </c>
      <c r="AL32" s="43"/>
      <c r="AM32" s="43"/>
      <c r="AN32" s="43"/>
      <c r="AO32" s="43"/>
      <c r="AP32" s="43"/>
      <c r="AQ32" s="43"/>
      <c r="AR32" s="91" t="str">
        <f>AX32&amp;" days"&amp;"          ("&amp;AW32&amp;" sites)"</f>
        <v>0 days          (0 sites)</v>
      </c>
      <c r="AS32" s="94" t="s">
        <v>5</v>
      </c>
      <c r="AT32" s="97" t="s">
        <v>5</v>
      </c>
      <c r="AW32">
        <f>SUM(AK32:AK48)</f>
        <v>0</v>
      </c>
      <c r="AX32">
        <f>SUM(AY32:CE32)</f>
        <v>0</v>
      </c>
      <c r="AY32">
        <f t="shared" ref="AY32:BG32" si="14">IF(MAX(D32:D48)&gt;70,1,0)</f>
        <v>0</v>
      </c>
      <c r="AZ32">
        <f t="shared" si="14"/>
        <v>0</v>
      </c>
      <c r="BA32">
        <f t="shared" si="14"/>
        <v>0</v>
      </c>
      <c r="BB32">
        <f t="shared" si="14"/>
        <v>0</v>
      </c>
      <c r="BC32">
        <f t="shared" si="14"/>
        <v>0</v>
      </c>
      <c r="BD32">
        <f t="shared" si="14"/>
        <v>0</v>
      </c>
      <c r="BE32">
        <f t="shared" si="14"/>
        <v>0</v>
      </c>
      <c r="BF32">
        <f t="shared" si="14"/>
        <v>0</v>
      </c>
      <c r="BG32">
        <f t="shared" si="14"/>
        <v>0</v>
      </c>
      <c r="BH32" s="1">
        <f t="shared" ref="BH32:CE32" si="15">IF(MAX(M32:M48)&gt;70,1,0)</f>
        <v>0</v>
      </c>
      <c r="BI32">
        <f t="shared" si="15"/>
        <v>0</v>
      </c>
      <c r="BJ32">
        <f t="shared" si="15"/>
        <v>0</v>
      </c>
      <c r="BK32">
        <f t="shared" si="15"/>
        <v>0</v>
      </c>
      <c r="BL32">
        <f t="shared" si="15"/>
        <v>0</v>
      </c>
      <c r="BM32">
        <f t="shared" si="15"/>
        <v>0</v>
      </c>
      <c r="BN32">
        <f t="shared" si="15"/>
        <v>0</v>
      </c>
      <c r="BO32">
        <f t="shared" si="15"/>
        <v>0</v>
      </c>
      <c r="BP32">
        <f t="shared" si="15"/>
        <v>0</v>
      </c>
      <c r="BQ32">
        <f t="shared" si="15"/>
        <v>0</v>
      </c>
      <c r="BR32">
        <f t="shared" si="15"/>
        <v>0</v>
      </c>
      <c r="BS32">
        <f t="shared" si="15"/>
        <v>0</v>
      </c>
      <c r="BT32">
        <f t="shared" si="15"/>
        <v>0</v>
      </c>
      <c r="BU32">
        <f t="shared" si="15"/>
        <v>0</v>
      </c>
      <c r="BV32">
        <f t="shared" si="15"/>
        <v>0</v>
      </c>
      <c r="BW32">
        <f t="shared" si="15"/>
        <v>0</v>
      </c>
      <c r="BX32">
        <f t="shared" si="15"/>
        <v>0</v>
      </c>
      <c r="BY32">
        <f t="shared" si="15"/>
        <v>0</v>
      </c>
      <c r="BZ32">
        <f t="shared" si="15"/>
        <v>0</v>
      </c>
      <c r="CA32">
        <f t="shared" si="15"/>
        <v>0</v>
      </c>
      <c r="CB32">
        <f t="shared" si="15"/>
        <v>0</v>
      </c>
      <c r="CC32">
        <f t="shared" si="15"/>
        <v>0</v>
      </c>
      <c r="CD32">
        <f t="shared" si="15"/>
        <v>0</v>
      </c>
      <c r="CE32">
        <f t="shared" si="15"/>
        <v>0</v>
      </c>
    </row>
    <row r="33" spans="1:46" x14ac:dyDescent="0.2">
      <c r="A33" s="38"/>
      <c r="B33" s="39"/>
      <c r="C33" s="17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9">
        <f t="shared" si="10"/>
        <v>0</v>
      </c>
      <c r="AL33" s="46"/>
      <c r="AM33" s="46"/>
      <c r="AN33" s="46"/>
      <c r="AO33" s="46"/>
      <c r="AP33" s="46"/>
      <c r="AQ33" s="46"/>
      <c r="AR33" s="93"/>
      <c r="AS33" s="95"/>
      <c r="AT33" s="98"/>
    </row>
    <row r="34" spans="1:46" x14ac:dyDescent="0.2">
      <c r="A34" s="38"/>
      <c r="B34" s="39"/>
      <c r="C34" s="17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9">
        <f t="shared" si="10"/>
        <v>0</v>
      </c>
      <c r="AL34" s="46"/>
      <c r="AM34" s="46"/>
      <c r="AN34" s="46"/>
      <c r="AO34" s="46"/>
      <c r="AP34" s="46"/>
      <c r="AQ34" s="46"/>
      <c r="AR34" s="93"/>
      <c r="AS34" s="95"/>
      <c r="AT34" s="98"/>
    </row>
    <row r="35" spans="1:46" x14ac:dyDescent="0.2">
      <c r="A35" s="38"/>
      <c r="B35" s="39"/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9">
        <f t="shared" si="10"/>
        <v>0</v>
      </c>
      <c r="AL35" s="46"/>
      <c r="AM35" s="46"/>
      <c r="AN35" s="46"/>
      <c r="AO35" s="46"/>
      <c r="AP35" s="46"/>
      <c r="AQ35" s="46"/>
      <c r="AR35" s="93"/>
      <c r="AS35" s="95"/>
      <c r="AT35" s="98"/>
    </row>
    <row r="36" spans="1:46" x14ac:dyDescent="0.2">
      <c r="A36" s="38"/>
      <c r="B36" s="39"/>
      <c r="C36" s="17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9">
        <f t="shared" si="10"/>
        <v>0</v>
      </c>
      <c r="AL36" s="46"/>
      <c r="AM36" s="46"/>
      <c r="AN36" s="46"/>
      <c r="AO36" s="46"/>
      <c r="AP36" s="46"/>
      <c r="AQ36" s="46"/>
      <c r="AR36" s="93"/>
      <c r="AS36" s="95"/>
      <c r="AT36" s="98"/>
    </row>
    <row r="37" spans="1:46" x14ac:dyDescent="0.2">
      <c r="A37" s="38"/>
      <c r="B37" s="39"/>
      <c r="C37" s="17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9">
        <f t="shared" si="10"/>
        <v>0</v>
      </c>
      <c r="AL37" s="46"/>
      <c r="AM37" s="46"/>
      <c r="AN37" s="46"/>
      <c r="AO37" s="46"/>
      <c r="AP37" s="46"/>
      <c r="AQ37" s="46"/>
      <c r="AR37" s="93"/>
      <c r="AS37" s="95"/>
      <c r="AT37" s="98"/>
    </row>
    <row r="38" spans="1:46" x14ac:dyDescent="0.2">
      <c r="A38" s="30"/>
      <c r="B38" s="31"/>
      <c r="C38" s="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9">
        <f t="shared" si="10"/>
        <v>0</v>
      </c>
      <c r="AL38" s="66"/>
      <c r="AM38" s="66"/>
      <c r="AN38" s="66"/>
      <c r="AO38" s="66"/>
      <c r="AP38" s="66"/>
      <c r="AQ38" s="66"/>
      <c r="AR38" s="93"/>
      <c r="AS38" s="95"/>
      <c r="AT38" s="98"/>
    </row>
    <row r="39" spans="1:46" x14ac:dyDescent="0.2">
      <c r="A39" s="30"/>
      <c r="B39" s="31"/>
      <c r="C39" s="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9">
        <f t="shared" si="10"/>
        <v>0</v>
      </c>
      <c r="AL39" s="66"/>
      <c r="AM39" s="66"/>
      <c r="AN39" s="66"/>
      <c r="AO39" s="66"/>
      <c r="AP39" s="66"/>
      <c r="AQ39" s="66"/>
      <c r="AR39" s="93"/>
      <c r="AS39" s="95"/>
      <c r="AT39" s="98"/>
    </row>
    <row r="40" spans="1:46" x14ac:dyDescent="0.2">
      <c r="A40" s="30"/>
      <c r="B40" s="31"/>
      <c r="C40" s="9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9">
        <f t="shared" si="10"/>
        <v>0</v>
      </c>
      <c r="AL40" s="66"/>
      <c r="AM40" s="66"/>
      <c r="AN40" s="66"/>
      <c r="AO40" s="66"/>
      <c r="AP40" s="66"/>
      <c r="AQ40" s="66"/>
      <c r="AR40" s="93"/>
      <c r="AS40" s="95"/>
      <c r="AT40" s="98"/>
    </row>
    <row r="41" spans="1:46" x14ac:dyDescent="0.2">
      <c r="A41" s="30"/>
      <c r="B41" s="31"/>
      <c r="C41" s="9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9">
        <f t="shared" si="10"/>
        <v>0</v>
      </c>
      <c r="AL41" s="66"/>
      <c r="AM41" s="66"/>
      <c r="AN41" s="66"/>
      <c r="AO41" s="66"/>
      <c r="AP41" s="66"/>
      <c r="AQ41" s="66"/>
      <c r="AR41" s="93"/>
      <c r="AS41" s="95"/>
      <c r="AT41" s="98"/>
    </row>
    <row r="42" spans="1:46" x14ac:dyDescent="0.2">
      <c r="A42" s="30"/>
      <c r="B42" s="31"/>
      <c r="C42" s="9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9">
        <f t="shared" si="10"/>
        <v>0</v>
      </c>
      <c r="AL42" s="66"/>
      <c r="AM42" s="66"/>
      <c r="AN42" s="66"/>
      <c r="AO42" s="66"/>
      <c r="AP42" s="66"/>
      <c r="AQ42" s="66"/>
      <c r="AR42" s="93"/>
      <c r="AS42" s="95"/>
      <c r="AT42" s="98"/>
    </row>
    <row r="43" spans="1:46" x14ac:dyDescent="0.2">
      <c r="A43" s="32"/>
      <c r="B43" s="33"/>
      <c r="C43" s="76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9">
        <f t="shared" si="10"/>
        <v>0</v>
      </c>
      <c r="AL43" s="42"/>
      <c r="AM43" s="66"/>
      <c r="AN43" s="42"/>
      <c r="AO43" s="42"/>
      <c r="AP43" s="42"/>
      <c r="AQ43" s="42"/>
      <c r="AR43" s="93"/>
      <c r="AS43" s="95"/>
      <c r="AT43" s="98"/>
    </row>
    <row r="44" spans="1:46" x14ac:dyDescent="0.2">
      <c r="A44" s="32"/>
      <c r="B44" s="33"/>
      <c r="C44" s="76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9">
        <f t="shared" si="10"/>
        <v>0</v>
      </c>
      <c r="AL44" s="42"/>
      <c r="AM44" s="42"/>
      <c r="AN44" s="42"/>
      <c r="AO44" s="42"/>
      <c r="AP44" s="42"/>
      <c r="AQ44" s="42"/>
      <c r="AR44" s="93"/>
      <c r="AS44" s="95"/>
      <c r="AT44" s="98"/>
    </row>
    <row r="45" spans="1:46" x14ac:dyDescent="0.2">
      <c r="A45" s="32"/>
      <c r="B45" s="33"/>
      <c r="C45" s="1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9">
        <f t="shared" si="10"/>
        <v>0</v>
      </c>
      <c r="AL45" s="42"/>
      <c r="AM45" s="42"/>
      <c r="AN45" s="42"/>
      <c r="AO45" s="42"/>
      <c r="AP45" s="42"/>
      <c r="AQ45" s="42"/>
      <c r="AR45" s="93"/>
      <c r="AS45" s="95"/>
      <c r="AT45" s="98"/>
    </row>
    <row r="46" spans="1:46" x14ac:dyDescent="0.2">
      <c r="A46" s="32"/>
      <c r="B46" s="33"/>
      <c r="C46" s="16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9">
        <f t="shared" si="10"/>
        <v>0</v>
      </c>
      <c r="AL46" s="42"/>
      <c r="AM46" s="42"/>
      <c r="AN46" s="42"/>
      <c r="AO46" s="42"/>
      <c r="AP46" s="42"/>
      <c r="AQ46" s="42"/>
      <c r="AR46" s="93"/>
      <c r="AS46" s="95"/>
      <c r="AT46" s="98"/>
    </row>
    <row r="47" spans="1:46" x14ac:dyDescent="0.2">
      <c r="A47" s="32"/>
      <c r="B47" s="33"/>
      <c r="C47" s="16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9">
        <f t="shared" si="10"/>
        <v>0</v>
      </c>
      <c r="AL47" s="42"/>
      <c r="AM47" s="42"/>
      <c r="AN47" s="42"/>
      <c r="AO47" s="42"/>
      <c r="AP47" s="42"/>
      <c r="AQ47" s="42"/>
      <c r="AR47" s="93"/>
      <c r="AS47" s="95"/>
      <c r="AT47" s="98"/>
    </row>
    <row r="48" spans="1:46" ht="12" thickBot="1" x14ac:dyDescent="0.25">
      <c r="A48" s="36"/>
      <c r="B48" s="37"/>
      <c r="C48" s="15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15">
        <f t="shared" si="10"/>
        <v>0</v>
      </c>
      <c r="AL48" s="47"/>
      <c r="AM48" s="88"/>
      <c r="AN48" s="47"/>
      <c r="AO48" s="47"/>
      <c r="AP48" s="47"/>
      <c r="AQ48" s="47"/>
      <c r="AR48" s="92"/>
      <c r="AS48" s="96"/>
      <c r="AT48" s="99"/>
    </row>
    <row r="49" spans="1:83" ht="12" thickTop="1" x14ac:dyDescent="0.2">
      <c r="A49" s="34"/>
      <c r="B49" s="35"/>
      <c r="C49" s="5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5">
        <f t="shared" si="10"/>
        <v>0</v>
      </c>
      <c r="AL49" s="43"/>
      <c r="AM49" s="43"/>
      <c r="AN49" s="43"/>
      <c r="AO49" s="43"/>
      <c r="AP49" s="43"/>
      <c r="AQ49" s="43"/>
      <c r="AR49" s="91" t="str">
        <f>AX49&amp;" days"&amp;"          ("&amp;AW49&amp;" sites)"</f>
        <v>0 days          (0 sites)</v>
      </c>
      <c r="AS49" s="94" t="s">
        <v>8</v>
      </c>
      <c r="AT49" s="97" t="s">
        <v>7</v>
      </c>
      <c r="AW49">
        <f>SUM(AK49:AK54)</f>
        <v>0</v>
      </c>
      <c r="AX49">
        <f>SUM(AY49:CE49)</f>
        <v>0</v>
      </c>
      <c r="AY49">
        <f t="shared" ref="AY49:BG49" si="16">IF(MAX(D49:D54)&gt;70,1,0)</f>
        <v>0</v>
      </c>
      <c r="AZ49">
        <f t="shared" si="16"/>
        <v>0</v>
      </c>
      <c r="BA49">
        <f t="shared" si="16"/>
        <v>0</v>
      </c>
      <c r="BB49">
        <f t="shared" si="16"/>
        <v>0</v>
      </c>
      <c r="BC49">
        <f t="shared" si="16"/>
        <v>0</v>
      </c>
      <c r="BD49">
        <f t="shared" si="16"/>
        <v>0</v>
      </c>
      <c r="BE49">
        <f t="shared" si="16"/>
        <v>0</v>
      </c>
      <c r="BF49">
        <f t="shared" si="16"/>
        <v>0</v>
      </c>
      <c r="BG49">
        <f t="shared" si="16"/>
        <v>0</v>
      </c>
      <c r="BH49" s="1">
        <f t="shared" ref="BH49:CE49" si="17">IF(MAX(M49:M54)&gt;70,1,0)</f>
        <v>0</v>
      </c>
      <c r="BI49">
        <f t="shared" si="17"/>
        <v>0</v>
      </c>
      <c r="BJ49">
        <f t="shared" si="17"/>
        <v>0</v>
      </c>
      <c r="BK49">
        <f t="shared" si="17"/>
        <v>0</v>
      </c>
      <c r="BL49">
        <f t="shared" si="17"/>
        <v>0</v>
      </c>
      <c r="BM49">
        <f t="shared" si="17"/>
        <v>0</v>
      </c>
      <c r="BN49">
        <f t="shared" si="17"/>
        <v>0</v>
      </c>
      <c r="BO49">
        <f t="shared" si="17"/>
        <v>0</v>
      </c>
      <c r="BP49">
        <f t="shared" si="17"/>
        <v>0</v>
      </c>
      <c r="BQ49">
        <f t="shared" si="17"/>
        <v>0</v>
      </c>
      <c r="BR49">
        <f t="shared" si="17"/>
        <v>0</v>
      </c>
      <c r="BS49">
        <f t="shared" si="17"/>
        <v>0</v>
      </c>
      <c r="BT49">
        <f t="shared" si="17"/>
        <v>0</v>
      </c>
      <c r="BU49">
        <f t="shared" si="17"/>
        <v>0</v>
      </c>
      <c r="BV49">
        <f t="shared" si="17"/>
        <v>0</v>
      </c>
      <c r="BW49">
        <f t="shared" si="17"/>
        <v>0</v>
      </c>
      <c r="BX49">
        <f t="shared" si="17"/>
        <v>0</v>
      </c>
      <c r="BY49">
        <f t="shared" si="17"/>
        <v>0</v>
      </c>
      <c r="BZ49">
        <f t="shared" si="17"/>
        <v>0</v>
      </c>
      <c r="CA49">
        <f t="shared" si="17"/>
        <v>0</v>
      </c>
      <c r="CB49">
        <f t="shared" si="17"/>
        <v>0</v>
      </c>
      <c r="CC49">
        <f t="shared" si="17"/>
        <v>0</v>
      </c>
      <c r="CD49">
        <f t="shared" si="17"/>
        <v>0</v>
      </c>
      <c r="CE49">
        <f t="shared" si="17"/>
        <v>0</v>
      </c>
    </row>
    <row r="50" spans="1:83" x14ac:dyDescent="0.2">
      <c r="A50" s="38"/>
      <c r="B50" s="39"/>
      <c r="C50" s="17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9">
        <f t="shared" si="10"/>
        <v>0</v>
      </c>
      <c r="AL50" s="46"/>
      <c r="AM50" s="46"/>
      <c r="AN50" s="46"/>
      <c r="AO50" s="46"/>
      <c r="AP50" s="46"/>
      <c r="AQ50" s="46"/>
      <c r="AR50" s="93"/>
      <c r="AS50" s="95"/>
      <c r="AT50" s="98"/>
    </row>
    <row r="51" spans="1:83" x14ac:dyDescent="0.2">
      <c r="A51" s="38"/>
      <c r="B51" s="39"/>
      <c r="C51" s="17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9">
        <f t="shared" si="10"/>
        <v>0</v>
      </c>
      <c r="AL51" s="46"/>
      <c r="AM51" s="89"/>
      <c r="AN51" s="46"/>
      <c r="AO51" s="46"/>
      <c r="AP51" s="46"/>
      <c r="AQ51" s="46"/>
      <c r="AR51" s="93"/>
      <c r="AS51" s="95"/>
      <c r="AT51" s="98"/>
    </row>
    <row r="52" spans="1:83" x14ac:dyDescent="0.2">
      <c r="A52" s="30"/>
      <c r="B52" s="31"/>
      <c r="C52" s="9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9">
        <f t="shared" si="10"/>
        <v>0</v>
      </c>
      <c r="AL52" s="66"/>
      <c r="AM52" s="66"/>
      <c r="AN52" s="66"/>
      <c r="AO52" s="66"/>
      <c r="AP52" s="66"/>
      <c r="AQ52" s="66"/>
      <c r="AR52" s="93"/>
      <c r="AS52" s="95"/>
      <c r="AT52" s="98"/>
    </row>
    <row r="53" spans="1:83" x14ac:dyDescent="0.2">
      <c r="A53" s="30"/>
      <c r="B53" s="31"/>
      <c r="C53" s="9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9">
        <f t="shared" si="10"/>
        <v>0</v>
      </c>
      <c r="AL53" s="66"/>
      <c r="AM53" s="66"/>
      <c r="AN53" s="66"/>
      <c r="AO53" s="66"/>
      <c r="AP53" s="8"/>
      <c r="AQ53" s="66"/>
      <c r="AR53" s="93"/>
      <c r="AS53" s="95"/>
      <c r="AT53" s="98"/>
    </row>
    <row r="54" spans="1:83" ht="12" thickBot="1" x14ac:dyDescent="0.25">
      <c r="A54" s="36"/>
      <c r="B54" s="37"/>
      <c r="C54" s="1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15">
        <f t="shared" si="10"/>
        <v>0</v>
      </c>
      <c r="AL54" s="47"/>
      <c r="AM54" s="47"/>
      <c r="AN54" s="47"/>
      <c r="AO54" s="47"/>
      <c r="AP54" s="47"/>
      <c r="AQ54" s="47"/>
      <c r="AR54" s="92"/>
      <c r="AS54" s="96"/>
      <c r="AT54" s="99"/>
    </row>
    <row r="55" spans="1:83" ht="12" thickTop="1" x14ac:dyDescent="0.2">
      <c r="A55" s="34"/>
      <c r="B55" s="35"/>
      <c r="C55" s="5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5">
        <f t="shared" si="10"/>
        <v>0</v>
      </c>
      <c r="AL55" s="43"/>
      <c r="AM55" s="43"/>
      <c r="AN55" s="43"/>
      <c r="AO55" s="43"/>
      <c r="AP55" s="43"/>
      <c r="AQ55" s="43"/>
      <c r="AR55" s="91" t="str">
        <f>AX55&amp;" days"&amp;"          ("&amp;AW55&amp;" sites)"</f>
        <v>0 days          (0 sites)</v>
      </c>
      <c r="AS55" s="94" t="s">
        <v>6</v>
      </c>
      <c r="AT55" s="97"/>
      <c r="AW55">
        <f>SUM(AK55:AK67)</f>
        <v>0</v>
      </c>
      <c r="AX55">
        <f>SUM(AY55:CE55)</f>
        <v>0</v>
      </c>
      <c r="AY55">
        <f t="shared" ref="AY55:BG55" si="18">IF(MAX(D55:D67)&gt;70,1,0)</f>
        <v>0</v>
      </c>
      <c r="AZ55">
        <f t="shared" si="18"/>
        <v>0</v>
      </c>
      <c r="BA55">
        <f t="shared" si="18"/>
        <v>0</v>
      </c>
      <c r="BB55">
        <f t="shared" si="18"/>
        <v>0</v>
      </c>
      <c r="BC55">
        <f t="shared" si="18"/>
        <v>0</v>
      </c>
      <c r="BD55">
        <f t="shared" si="18"/>
        <v>0</v>
      </c>
      <c r="BE55">
        <f t="shared" si="18"/>
        <v>0</v>
      </c>
      <c r="BF55">
        <f t="shared" si="18"/>
        <v>0</v>
      </c>
      <c r="BG55">
        <f t="shared" si="18"/>
        <v>0</v>
      </c>
      <c r="BH55" s="1">
        <f t="shared" ref="BH55:CE55" si="19">IF(MAX(M55:M67)&gt;70,1,0)</f>
        <v>0</v>
      </c>
      <c r="BI55">
        <f t="shared" si="19"/>
        <v>0</v>
      </c>
      <c r="BJ55">
        <f t="shared" si="19"/>
        <v>0</v>
      </c>
      <c r="BK55">
        <f t="shared" si="19"/>
        <v>0</v>
      </c>
      <c r="BL55">
        <f t="shared" si="19"/>
        <v>0</v>
      </c>
      <c r="BM55">
        <f t="shared" si="19"/>
        <v>0</v>
      </c>
      <c r="BN55">
        <f t="shared" si="19"/>
        <v>0</v>
      </c>
      <c r="BO55">
        <f t="shared" si="19"/>
        <v>0</v>
      </c>
      <c r="BP55">
        <f t="shared" si="19"/>
        <v>0</v>
      </c>
      <c r="BQ55">
        <f t="shared" si="19"/>
        <v>0</v>
      </c>
      <c r="BR55">
        <f t="shared" si="19"/>
        <v>0</v>
      </c>
      <c r="BS55">
        <f t="shared" si="19"/>
        <v>0</v>
      </c>
      <c r="BT55">
        <f t="shared" si="19"/>
        <v>0</v>
      </c>
      <c r="BU55">
        <f t="shared" si="19"/>
        <v>0</v>
      </c>
      <c r="BV55">
        <f t="shared" si="19"/>
        <v>0</v>
      </c>
      <c r="BW55">
        <f t="shared" si="19"/>
        <v>0</v>
      </c>
      <c r="BX55">
        <f t="shared" si="19"/>
        <v>0</v>
      </c>
      <c r="BY55">
        <f t="shared" si="19"/>
        <v>0</v>
      </c>
      <c r="BZ55">
        <f t="shared" si="19"/>
        <v>0</v>
      </c>
      <c r="CA55">
        <f t="shared" si="19"/>
        <v>0</v>
      </c>
      <c r="CB55">
        <f t="shared" si="19"/>
        <v>0</v>
      </c>
      <c r="CC55">
        <f t="shared" si="19"/>
        <v>0</v>
      </c>
      <c r="CD55">
        <f t="shared" si="19"/>
        <v>0</v>
      </c>
      <c r="CE55">
        <f t="shared" si="19"/>
        <v>0</v>
      </c>
    </row>
    <row r="56" spans="1:83" x14ac:dyDescent="0.2">
      <c r="A56" s="38"/>
      <c r="B56" s="39"/>
      <c r="C56" s="1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9">
        <f t="shared" si="10"/>
        <v>0</v>
      </c>
      <c r="AL56" s="46"/>
      <c r="AM56" s="46"/>
      <c r="AN56" s="46"/>
      <c r="AO56" s="46"/>
      <c r="AP56" s="46"/>
      <c r="AQ56" s="46"/>
      <c r="AR56" s="93"/>
      <c r="AS56" s="95"/>
      <c r="AT56" s="98"/>
    </row>
    <row r="57" spans="1:83" x14ac:dyDescent="0.2">
      <c r="A57" s="38"/>
      <c r="B57" s="39"/>
      <c r="C57" s="17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9">
        <f t="shared" si="10"/>
        <v>0</v>
      </c>
      <c r="AL57" s="46"/>
      <c r="AM57" s="46"/>
      <c r="AN57" s="46"/>
      <c r="AO57" s="46"/>
      <c r="AP57" s="46"/>
      <c r="AQ57" s="46"/>
      <c r="AR57" s="93"/>
      <c r="AS57" s="95"/>
      <c r="AT57" s="98"/>
    </row>
    <row r="58" spans="1:83" x14ac:dyDescent="0.2">
      <c r="A58" s="38"/>
      <c r="B58" s="39"/>
      <c r="C58" s="17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9">
        <f t="shared" si="10"/>
        <v>0</v>
      </c>
      <c r="AL58" s="46"/>
      <c r="AM58" s="46"/>
      <c r="AN58" s="46"/>
      <c r="AO58" s="46"/>
      <c r="AP58" s="46"/>
      <c r="AQ58" s="46"/>
      <c r="AR58" s="93"/>
      <c r="AS58" s="95"/>
      <c r="AT58" s="98"/>
    </row>
    <row r="59" spans="1:83" x14ac:dyDescent="0.2">
      <c r="A59" s="38"/>
      <c r="B59" s="39"/>
      <c r="C59" s="17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9">
        <f t="shared" si="10"/>
        <v>0</v>
      </c>
      <c r="AL59" s="46"/>
      <c r="AM59" s="46"/>
      <c r="AN59" s="46"/>
      <c r="AO59" s="46"/>
      <c r="AP59" s="46"/>
      <c r="AQ59" s="46"/>
      <c r="AR59" s="93"/>
      <c r="AS59" s="95"/>
      <c r="AT59" s="98"/>
    </row>
    <row r="60" spans="1:83" x14ac:dyDescent="0.2">
      <c r="A60" s="38"/>
      <c r="B60" s="39"/>
      <c r="C60" s="17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9">
        <f t="shared" si="10"/>
        <v>0</v>
      </c>
      <c r="AL60" s="46"/>
      <c r="AM60" s="46"/>
      <c r="AN60" s="46"/>
      <c r="AO60" s="46"/>
      <c r="AP60" s="46"/>
      <c r="AQ60" s="46"/>
      <c r="AR60" s="93"/>
      <c r="AS60" s="95"/>
      <c r="AT60" s="98"/>
    </row>
    <row r="61" spans="1:83" x14ac:dyDescent="0.2">
      <c r="A61" s="38"/>
      <c r="B61" s="39"/>
      <c r="C61" s="17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9">
        <f t="shared" si="10"/>
        <v>0</v>
      </c>
      <c r="AL61" s="46"/>
      <c r="AM61" s="46"/>
      <c r="AN61" s="46"/>
      <c r="AO61" s="46"/>
      <c r="AP61" s="46"/>
      <c r="AQ61" s="46"/>
      <c r="AR61" s="93"/>
      <c r="AS61" s="95"/>
      <c r="AT61" s="98"/>
    </row>
    <row r="62" spans="1:83" x14ac:dyDescent="0.2">
      <c r="A62" s="38"/>
      <c r="B62" s="39"/>
      <c r="C62" s="17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9">
        <f t="shared" si="10"/>
        <v>0</v>
      </c>
      <c r="AL62" s="46"/>
      <c r="AM62" s="46"/>
      <c r="AN62" s="46"/>
      <c r="AO62" s="46"/>
      <c r="AP62" s="46"/>
      <c r="AQ62" s="46"/>
      <c r="AR62" s="93"/>
      <c r="AS62" s="95"/>
      <c r="AT62" s="98"/>
    </row>
    <row r="63" spans="1:83" x14ac:dyDescent="0.2">
      <c r="A63" s="30"/>
      <c r="B63" s="31"/>
      <c r="C63" s="9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9">
        <f t="shared" si="10"/>
        <v>0</v>
      </c>
      <c r="AL63" s="66"/>
      <c r="AM63" s="66"/>
      <c r="AN63" s="66"/>
      <c r="AO63" s="66"/>
      <c r="AP63" s="66"/>
      <c r="AQ63" s="66"/>
      <c r="AR63" s="93"/>
      <c r="AS63" s="95"/>
      <c r="AT63" s="98"/>
    </row>
    <row r="64" spans="1:83" x14ac:dyDescent="0.2">
      <c r="A64" s="30"/>
      <c r="B64" s="31"/>
      <c r="C64" s="9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9">
        <f t="shared" si="10"/>
        <v>0</v>
      </c>
      <c r="AL64" s="66"/>
      <c r="AM64" s="66"/>
      <c r="AN64" s="66"/>
      <c r="AO64" s="66"/>
      <c r="AP64" s="66"/>
      <c r="AQ64" s="66"/>
      <c r="AR64" s="93"/>
      <c r="AS64" s="95"/>
      <c r="AT64" s="98"/>
    </row>
    <row r="65" spans="1:83" x14ac:dyDescent="0.2">
      <c r="A65" s="32"/>
      <c r="B65" s="33"/>
      <c r="C65" s="16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9">
        <f t="shared" si="10"/>
        <v>0</v>
      </c>
      <c r="AL65" s="66"/>
      <c r="AM65" s="66"/>
      <c r="AN65" s="66"/>
      <c r="AO65" s="66"/>
      <c r="AP65" s="66"/>
      <c r="AQ65" s="66"/>
      <c r="AR65" s="93"/>
      <c r="AS65" s="95"/>
      <c r="AT65" s="98"/>
    </row>
    <row r="66" spans="1:83" x14ac:dyDescent="0.2">
      <c r="A66" s="30"/>
      <c r="B66" s="31"/>
      <c r="C66" s="9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9">
        <f t="shared" si="10"/>
        <v>0</v>
      </c>
      <c r="AL66" s="42"/>
      <c r="AM66" s="42"/>
      <c r="AN66" s="42"/>
      <c r="AO66" s="42"/>
      <c r="AP66" s="42"/>
      <c r="AQ66" s="42"/>
      <c r="AR66" s="93"/>
      <c r="AS66" s="95"/>
      <c r="AT66" s="98"/>
    </row>
    <row r="67" spans="1:83" ht="12" thickBot="1" x14ac:dyDescent="0.25">
      <c r="A67" s="36"/>
      <c r="B67" s="37"/>
      <c r="C67" s="15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16">
        <f t="shared" si="10"/>
        <v>0</v>
      </c>
      <c r="AL67" s="47"/>
      <c r="AM67" s="47"/>
      <c r="AN67" s="47"/>
      <c r="AO67" s="47"/>
      <c r="AP67" s="47"/>
      <c r="AQ67" s="47"/>
      <c r="AR67" s="92"/>
      <c r="AS67" s="96"/>
      <c r="AT67" s="99"/>
    </row>
    <row r="68" spans="1:83" ht="12.75" thickTop="1" thickBot="1" x14ac:dyDescent="0.25">
      <c r="A68" s="11"/>
      <c r="B68" s="12"/>
      <c r="C68" s="9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20">
        <f t="shared" si="10"/>
        <v>0</v>
      </c>
      <c r="AL68" s="66"/>
      <c r="AM68" s="66"/>
      <c r="AN68" s="66"/>
      <c r="AO68" s="66"/>
      <c r="AP68" s="66"/>
      <c r="AQ68" s="66"/>
      <c r="AR68" s="69" t="str">
        <f>AK68&amp;" days"</f>
        <v>0 days</v>
      </c>
      <c r="AS68" s="70"/>
      <c r="AT68" s="71" t="s">
        <v>25</v>
      </c>
      <c r="AW68">
        <f>AK68</f>
        <v>0</v>
      </c>
      <c r="AX68">
        <f>SUM(AY68:CE68)</f>
        <v>0</v>
      </c>
      <c r="AY68">
        <f t="shared" ref="AY68:BG69" si="20">IF(D68&gt;70,1,0)</f>
        <v>0</v>
      </c>
      <c r="AZ68">
        <f t="shared" si="20"/>
        <v>0</v>
      </c>
      <c r="BA68">
        <f t="shared" si="20"/>
        <v>0</v>
      </c>
      <c r="BB68">
        <f t="shared" si="20"/>
        <v>0</v>
      </c>
      <c r="BC68">
        <f t="shared" si="20"/>
        <v>0</v>
      </c>
      <c r="BD68">
        <f t="shared" si="20"/>
        <v>0</v>
      </c>
      <c r="BE68">
        <f t="shared" si="20"/>
        <v>0</v>
      </c>
      <c r="BF68">
        <f t="shared" si="20"/>
        <v>0</v>
      </c>
      <c r="BG68">
        <f t="shared" si="20"/>
        <v>0</v>
      </c>
      <c r="BH68" s="1">
        <f t="shared" ref="BH68:BH69" si="21">IF(M68&gt;70,1,0)</f>
        <v>0</v>
      </c>
      <c r="BI68">
        <f t="shared" ref="BI68:BR69" si="22">IF(N68&gt;70,1,0)</f>
        <v>0</v>
      </c>
      <c r="BJ68">
        <f t="shared" si="22"/>
        <v>0</v>
      </c>
      <c r="BK68">
        <f t="shared" si="22"/>
        <v>0</v>
      </c>
      <c r="BL68">
        <f t="shared" si="22"/>
        <v>0</v>
      </c>
      <c r="BM68">
        <f t="shared" si="22"/>
        <v>0</v>
      </c>
      <c r="BN68">
        <f t="shared" si="22"/>
        <v>0</v>
      </c>
      <c r="BO68">
        <f t="shared" si="22"/>
        <v>0</v>
      </c>
      <c r="BP68">
        <f t="shared" si="22"/>
        <v>0</v>
      </c>
      <c r="BQ68">
        <f t="shared" si="22"/>
        <v>0</v>
      </c>
      <c r="BR68">
        <f t="shared" si="22"/>
        <v>0</v>
      </c>
      <c r="BS68">
        <f t="shared" ref="BS68:CB69" si="23">IF(X68&gt;70,1,0)</f>
        <v>0</v>
      </c>
      <c r="BT68">
        <f t="shared" si="23"/>
        <v>0</v>
      </c>
      <c r="BU68">
        <f t="shared" si="23"/>
        <v>0</v>
      </c>
      <c r="BV68">
        <f t="shared" si="23"/>
        <v>0</v>
      </c>
      <c r="BW68">
        <f t="shared" si="23"/>
        <v>0</v>
      </c>
      <c r="BX68">
        <f t="shared" si="23"/>
        <v>0</v>
      </c>
      <c r="BY68">
        <f t="shared" si="23"/>
        <v>0</v>
      </c>
      <c r="BZ68">
        <f t="shared" si="23"/>
        <v>0</v>
      </c>
      <c r="CA68">
        <f t="shared" si="23"/>
        <v>0</v>
      </c>
      <c r="CB68">
        <f t="shared" si="23"/>
        <v>0</v>
      </c>
      <c r="CC68">
        <f t="shared" ref="CC68:CE69" si="24">IF(AH68&gt;70,1,0)</f>
        <v>0</v>
      </c>
      <c r="CD68">
        <f t="shared" si="24"/>
        <v>0</v>
      </c>
      <c r="CE68">
        <f t="shared" si="24"/>
        <v>0</v>
      </c>
    </row>
    <row r="69" spans="1:83" ht="12.75" thickTop="1" thickBot="1" x14ac:dyDescent="0.25">
      <c r="A69" s="40"/>
      <c r="B69" s="41"/>
      <c r="C69" s="20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20">
        <f t="shared" si="10"/>
        <v>0</v>
      </c>
      <c r="AL69" s="85"/>
      <c r="AM69" s="85"/>
      <c r="AN69" s="85"/>
      <c r="AO69" s="85"/>
      <c r="AP69" s="85"/>
      <c r="AQ69" s="85"/>
      <c r="AR69" s="28" t="str">
        <f>IF(AK69=1,AK69&amp;" day",AK69&amp;" days")</f>
        <v>0 days</v>
      </c>
      <c r="AS69" s="59"/>
      <c r="AT69" s="60" t="s">
        <v>20</v>
      </c>
      <c r="AW69">
        <f t="shared" ref="AW69" si="25">AK69</f>
        <v>0</v>
      </c>
      <c r="AX69">
        <f>SUM(AY69:CE69)</f>
        <v>0</v>
      </c>
      <c r="AY69">
        <f t="shared" si="20"/>
        <v>0</v>
      </c>
      <c r="AZ69">
        <f t="shared" si="20"/>
        <v>0</v>
      </c>
      <c r="BA69">
        <f t="shared" si="20"/>
        <v>0</v>
      </c>
      <c r="BB69">
        <f t="shared" si="20"/>
        <v>0</v>
      </c>
      <c r="BC69">
        <f t="shared" si="20"/>
        <v>0</v>
      </c>
      <c r="BD69">
        <f t="shared" si="20"/>
        <v>0</v>
      </c>
      <c r="BE69">
        <f t="shared" si="20"/>
        <v>0</v>
      </c>
      <c r="BF69">
        <f t="shared" si="20"/>
        <v>0</v>
      </c>
      <c r="BG69">
        <f t="shared" si="20"/>
        <v>0</v>
      </c>
      <c r="BH69" s="1">
        <f t="shared" si="21"/>
        <v>0</v>
      </c>
      <c r="BI69">
        <f t="shared" si="22"/>
        <v>0</v>
      </c>
      <c r="BJ69">
        <f t="shared" si="22"/>
        <v>0</v>
      </c>
      <c r="BK69">
        <f t="shared" si="22"/>
        <v>0</v>
      </c>
      <c r="BL69">
        <f t="shared" si="22"/>
        <v>0</v>
      </c>
      <c r="BM69">
        <f t="shared" si="22"/>
        <v>0</v>
      </c>
      <c r="BN69">
        <f t="shared" si="22"/>
        <v>0</v>
      </c>
      <c r="BO69">
        <f t="shared" si="22"/>
        <v>0</v>
      </c>
      <c r="BP69">
        <f t="shared" si="22"/>
        <v>0</v>
      </c>
      <c r="BQ69">
        <f t="shared" si="22"/>
        <v>0</v>
      </c>
      <c r="BR69">
        <f t="shared" si="22"/>
        <v>0</v>
      </c>
      <c r="BS69">
        <f t="shared" si="23"/>
        <v>0</v>
      </c>
      <c r="BT69">
        <f t="shared" si="23"/>
        <v>0</v>
      </c>
      <c r="BU69">
        <f t="shared" si="23"/>
        <v>0</v>
      </c>
      <c r="BV69">
        <f t="shared" si="23"/>
        <v>0</v>
      </c>
      <c r="BW69">
        <f t="shared" si="23"/>
        <v>0</v>
      </c>
      <c r="BX69">
        <f t="shared" si="23"/>
        <v>0</v>
      </c>
      <c r="BY69">
        <f t="shared" si="23"/>
        <v>0</v>
      </c>
      <c r="BZ69">
        <f t="shared" si="23"/>
        <v>0</v>
      </c>
      <c r="CA69">
        <f t="shared" si="23"/>
        <v>0</v>
      </c>
      <c r="CB69">
        <f t="shared" si="23"/>
        <v>0</v>
      </c>
      <c r="CC69">
        <f t="shared" si="24"/>
        <v>0</v>
      </c>
      <c r="CD69">
        <f t="shared" si="24"/>
        <v>0</v>
      </c>
      <c r="CE69">
        <f t="shared" si="24"/>
        <v>0</v>
      </c>
    </row>
    <row r="70" spans="1:83" ht="12" thickTop="1" x14ac:dyDescent="0.2">
      <c r="A70" s="34"/>
      <c r="B70" s="35"/>
      <c r="C70" s="5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9">
        <f t="shared" ref="AK70:AK107" si="26">COUNT(D70:AJ70)</f>
        <v>0</v>
      </c>
      <c r="AL70" s="43"/>
      <c r="AM70" s="43"/>
      <c r="AN70" s="43"/>
      <c r="AO70" s="43"/>
      <c r="AP70" s="43"/>
      <c r="AQ70" s="43"/>
      <c r="AR70" s="91" t="str">
        <f>AX70&amp;" days"&amp;"          ("&amp;AW70&amp;" sites)"</f>
        <v>0 days          (0 sites)</v>
      </c>
      <c r="AS70" s="94"/>
      <c r="AT70" s="97" t="s">
        <v>9</v>
      </c>
      <c r="AW70">
        <f>SUM(AK70:AK71)</f>
        <v>0</v>
      </c>
      <c r="AX70">
        <f>SUM(AY70:CE70)</f>
        <v>0</v>
      </c>
      <c r="AY70">
        <f t="shared" ref="AY70:BG70" si="27">IF(MAX(D70:D71)&gt;70,1,0)</f>
        <v>0</v>
      </c>
      <c r="AZ70">
        <f t="shared" si="27"/>
        <v>0</v>
      </c>
      <c r="BA70">
        <f t="shared" si="27"/>
        <v>0</v>
      </c>
      <c r="BB70">
        <f t="shared" si="27"/>
        <v>0</v>
      </c>
      <c r="BC70">
        <f t="shared" si="27"/>
        <v>0</v>
      </c>
      <c r="BD70">
        <f t="shared" si="27"/>
        <v>0</v>
      </c>
      <c r="BE70">
        <f t="shared" si="27"/>
        <v>0</v>
      </c>
      <c r="BF70">
        <f t="shared" si="27"/>
        <v>0</v>
      </c>
      <c r="BG70">
        <f t="shared" si="27"/>
        <v>0</v>
      </c>
      <c r="BH70" s="1">
        <f t="shared" ref="BH70:CE70" si="28">IF(MAX(M70:M71)&gt;70,1,0)</f>
        <v>0</v>
      </c>
      <c r="BI70">
        <f t="shared" si="28"/>
        <v>0</v>
      </c>
      <c r="BJ70">
        <f t="shared" si="28"/>
        <v>0</v>
      </c>
      <c r="BK70">
        <f t="shared" si="28"/>
        <v>0</v>
      </c>
      <c r="BL70">
        <f t="shared" si="28"/>
        <v>0</v>
      </c>
      <c r="BM70">
        <f t="shared" si="28"/>
        <v>0</v>
      </c>
      <c r="BN70">
        <f t="shared" si="28"/>
        <v>0</v>
      </c>
      <c r="BO70">
        <f t="shared" si="28"/>
        <v>0</v>
      </c>
      <c r="BP70">
        <f t="shared" si="28"/>
        <v>0</v>
      </c>
      <c r="BQ70">
        <f t="shared" si="28"/>
        <v>0</v>
      </c>
      <c r="BR70">
        <f t="shared" si="28"/>
        <v>0</v>
      </c>
      <c r="BS70">
        <f t="shared" si="28"/>
        <v>0</v>
      </c>
      <c r="BT70">
        <f t="shared" si="28"/>
        <v>0</v>
      </c>
      <c r="BU70">
        <f t="shared" si="28"/>
        <v>0</v>
      </c>
      <c r="BV70">
        <f t="shared" si="28"/>
        <v>0</v>
      </c>
      <c r="BW70">
        <f t="shared" si="28"/>
        <v>0</v>
      </c>
      <c r="BX70">
        <f t="shared" si="28"/>
        <v>0</v>
      </c>
      <c r="BY70">
        <f t="shared" si="28"/>
        <v>0</v>
      </c>
      <c r="BZ70">
        <f t="shared" si="28"/>
        <v>0</v>
      </c>
      <c r="CA70">
        <f t="shared" si="28"/>
        <v>0</v>
      </c>
      <c r="CB70">
        <f t="shared" si="28"/>
        <v>0</v>
      </c>
      <c r="CC70">
        <f t="shared" si="28"/>
        <v>0</v>
      </c>
      <c r="CD70">
        <f t="shared" si="28"/>
        <v>0</v>
      </c>
      <c r="CE70">
        <f t="shared" si="28"/>
        <v>0</v>
      </c>
    </row>
    <row r="71" spans="1:83" ht="12" thickBot="1" x14ac:dyDescent="0.25">
      <c r="A71" s="36"/>
      <c r="B71" s="37"/>
      <c r="C71" s="15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15">
        <f t="shared" si="26"/>
        <v>0</v>
      </c>
      <c r="AL71" s="47"/>
      <c r="AM71" s="47"/>
      <c r="AN71" s="47"/>
      <c r="AO71" s="47"/>
      <c r="AP71" s="47"/>
      <c r="AQ71" s="47"/>
      <c r="AR71" s="92"/>
      <c r="AS71" s="96"/>
      <c r="AT71" s="99"/>
    </row>
    <row r="72" spans="1:83" ht="12" customHeight="1" thickTop="1" x14ac:dyDescent="0.2">
      <c r="A72" s="72"/>
      <c r="B72" s="73"/>
      <c r="C72" s="74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4">
        <f t="shared" si="26"/>
        <v>0</v>
      </c>
      <c r="AL72" s="86"/>
      <c r="AM72" s="86"/>
      <c r="AN72" s="86"/>
      <c r="AO72" s="86"/>
      <c r="AP72" s="86"/>
      <c r="AQ72" s="86"/>
      <c r="AR72" s="91" t="str">
        <f>AX72&amp;" days"&amp;"          ("&amp;AW72&amp;" sites)"</f>
        <v>0 days          (0 sites)</v>
      </c>
      <c r="AS72" s="95"/>
      <c r="AT72" s="98"/>
      <c r="AW72">
        <f>SUM(AK72:AK73)</f>
        <v>0</v>
      </c>
      <c r="AX72">
        <f>SUM(AY72:CE72)</f>
        <v>0</v>
      </c>
      <c r="AY72">
        <f t="shared" ref="AY72:BG72" si="29">IF(MAX(D72:D73)&gt;70,1,0)</f>
        <v>0</v>
      </c>
      <c r="AZ72">
        <f t="shared" si="29"/>
        <v>0</v>
      </c>
      <c r="BA72">
        <f t="shared" si="29"/>
        <v>0</v>
      </c>
      <c r="BB72">
        <f t="shared" si="29"/>
        <v>0</v>
      </c>
      <c r="BC72">
        <f t="shared" si="29"/>
        <v>0</v>
      </c>
      <c r="BD72">
        <f t="shared" si="29"/>
        <v>0</v>
      </c>
      <c r="BE72">
        <f t="shared" si="29"/>
        <v>0</v>
      </c>
      <c r="BF72">
        <f t="shared" si="29"/>
        <v>0</v>
      </c>
      <c r="BG72">
        <f t="shared" si="29"/>
        <v>0</v>
      </c>
      <c r="BH72" s="1">
        <f t="shared" ref="BH72:CE72" si="30">IF(MAX(M72:M73)&gt;70,1,0)</f>
        <v>0</v>
      </c>
      <c r="BI72">
        <f t="shared" si="30"/>
        <v>0</v>
      </c>
      <c r="BJ72">
        <f t="shared" si="30"/>
        <v>0</v>
      </c>
      <c r="BK72">
        <f t="shared" si="30"/>
        <v>0</v>
      </c>
      <c r="BL72">
        <f t="shared" si="30"/>
        <v>0</v>
      </c>
      <c r="BM72">
        <f t="shared" si="30"/>
        <v>0</v>
      </c>
      <c r="BN72">
        <f t="shared" si="30"/>
        <v>0</v>
      </c>
      <c r="BO72">
        <f t="shared" si="30"/>
        <v>0</v>
      </c>
      <c r="BP72">
        <f t="shared" si="30"/>
        <v>0</v>
      </c>
      <c r="BQ72">
        <f t="shared" si="30"/>
        <v>0</v>
      </c>
      <c r="BR72">
        <f t="shared" si="30"/>
        <v>0</v>
      </c>
      <c r="BS72">
        <f t="shared" si="30"/>
        <v>0</v>
      </c>
      <c r="BT72">
        <f t="shared" si="30"/>
        <v>0</v>
      </c>
      <c r="BU72">
        <f t="shared" si="30"/>
        <v>0</v>
      </c>
      <c r="BV72">
        <f t="shared" si="30"/>
        <v>0</v>
      </c>
      <c r="BW72">
        <f t="shared" si="30"/>
        <v>0</v>
      </c>
      <c r="BX72">
        <f t="shared" si="30"/>
        <v>0</v>
      </c>
      <c r="BY72">
        <f t="shared" si="30"/>
        <v>0</v>
      </c>
      <c r="BZ72">
        <f t="shared" si="30"/>
        <v>0</v>
      </c>
      <c r="CA72">
        <f t="shared" si="30"/>
        <v>0</v>
      </c>
      <c r="CB72">
        <f t="shared" si="30"/>
        <v>0</v>
      </c>
      <c r="CC72">
        <f t="shared" si="30"/>
        <v>0</v>
      </c>
      <c r="CD72">
        <f t="shared" si="30"/>
        <v>0</v>
      </c>
      <c r="CE72">
        <f t="shared" si="30"/>
        <v>0</v>
      </c>
    </row>
    <row r="73" spans="1:83" ht="12" thickBot="1" x14ac:dyDescent="0.25">
      <c r="A73" s="36"/>
      <c r="B73" s="37"/>
      <c r="C73" s="15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15">
        <f t="shared" si="26"/>
        <v>0</v>
      </c>
      <c r="AL73" s="47"/>
      <c r="AM73" s="47"/>
      <c r="AN73" s="47"/>
      <c r="AO73" s="47"/>
      <c r="AP73" s="47"/>
      <c r="AQ73" s="47"/>
      <c r="AR73" s="92"/>
      <c r="AS73" s="96"/>
      <c r="AT73" s="99"/>
    </row>
    <row r="74" spans="1:83" ht="12" thickTop="1" x14ac:dyDescent="0.2">
      <c r="A74" s="34"/>
      <c r="B74" s="35"/>
      <c r="C74" s="5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9">
        <f t="shared" si="26"/>
        <v>0</v>
      </c>
      <c r="AL74" s="43"/>
      <c r="AM74" s="43"/>
      <c r="AN74" s="43"/>
      <c r="AO74" s="43"/>
      <c r="AP74" s="43"/>
      <c r="AQ74" s="43"/>
      <c r="AR74" s="91" t="str">
        <f>AX74&amp;" days"&amp;"          ("&amp;AW74&amp;" sites)"</f>
        <v>0 days          (0 sites)</v>
      </c>
      <c r="AS74" s="67"/>
      <c r="AT74" s="68"/>
      <c r="AW74">
        <f>SUM(AK74:AK107)</f>
        <v>0</v>
      </c>
      <c r="AX74">
        <f>SUM(AY74:CE74)</f>
        <v>0</v>
      </c>
      <c r="AY74">
        <f t="shared" ref="AY74:BG74" si="31">IF(MAX(D74:D107)&gt;70,1,0)</f>
        <v>0</v>
      </c>
      <c r="AZ74">
        <f t="shared" si="31"/>
        <v>0</v>
      </c>
      <c r="BA74">
        <f t="shared" si="31"/>
        <v>0</v>
      </c>
      <c r="BB74">
        <f t="shared" si="31"/>
        <v>0</v>
      </c>
      <c r="BC74">
        <f t="shared" si="31"/>
        <v>0</v>
      </c>
      <c r="BD74">
        <f t="shared" si="31"/>
        <v>0</v>
      </c>
      <c r="BE74">
        <f t="shared" si="31"/>
        <v>0</v>
      </c>
      <c r="BF74">
        <f t="shared" si="31"/>
        <v>0</v>
      </c>
      <c r="BG74">
        <f t="shared" si="31"/>
        <v>0</v>
      </c>
      <c r="BH74" s="1">
        <f t="shared" ref="BH74:CE74" si="32">IF(MAX(M74:M107)&gt;70,1,0)</f>
        <v>0</v>
      </c>
      <c r="BI74">
        <f t="shared" si="32"/>
        <v>0</v>
      </c>
      <c r="BJ74">
        <f t="shared" si="32"/>
        <v>0</v>
      </c>
      <c r="BK74">
        <f t="shared" si="32"/>
        <v>0</v>
      </c>
      <c r="BL74">
        <f t="shared" si="32"/>
        <v>0</v>
      </c>
      <c r="BM74">
        <f t="shared" si="32"/>
        <v>0</v>
      </c>
      <c r="BN74">
        <f t="shared" si="32"/>
        <v>0</v>
      </c>
      <c r="BO74">
        <f t="shared" si="32"/>
        <v>0</v>
      </c>
      <c r="BP74">
        <f t="shared" si="32"/>
        <v>0</v>
      </c>
      <c r="BQ74">
        <f t="shared" si="32"/>
        <v>0</v>
      </c>
      <c r="BR74">
        <f t="shared" si="32"/>
        <v>0</v>
      </c>
      <c r="BS74">
        <f t="shared" si="32"/>
        <v>0</v>
      </c>
      <c r="BT74">
        <f t="shared" si="32"/>
        <v>0</v>
      </c>
      <c r="BU74">
        <f t="shared" si="32"/>
        <v>0</v>
      </c>
      <c r="BV74">
        <f t="shared" si="32"/>
        <v>0</v>
      </c>
      <c r="BW74">
        <f t="shared" si="32"/>
        <v>0</v>
      </c>
      <c r="BX74">
        <f t="shared" si="32"/>
        <v>0</v>
      </c>
      <c r="BY74">
        <f t="shared" si="32"/>
        <v>0</v>
      </c>
      <c r="BZ74">
        <f t="shared" si="32"/>
        <v>0</v>
      </c>
      <c r="CA74">
        <f t="shared" si="32"/>
        <v>0</v>
      </c>
      <c r="CB74">
        <f t="shared" si="32"/>
        <v>0</v>
      </c>
      <c r="CC74">
        <f t="shared" si="32"/>
        <v>0</v>
      </c>
      <c r="CD74">
        <f t="shared" si="32"/>
        <v>0</v>
      </c>
      <c r="CE74">
        <f t="shared" si="32"/>
        <v>0</v>
      </c>
    </row>
    <row r="75" spans="1:83" x14ac:dyDescent="0.2">
      <c r="A75" s="38"/>
      <c r="B75" s="39"/>
      <c r="C75" s="17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9">
        <f t="shared" si="26"/>
        <v>0</v>
      </c>
      <c r="AL75" s="46"/>
      <c r="AM75" s="46"/>
      <c r="AN75" s="46"/>
      <c r="AO75" s="46"/>
      <c r="AP75" s="46"/>
      <c r="AQ75" s="46"/>
      <c r="AR75" s="93"/>
      <c r="AS75" s="61"/>
      <c r="AT75" s="57"/>
    </row>
    <row r="76" spans="1:83" x14ac:dyDescent="0.2">
      <c r="A76" s="38"/>
      <c r="B76" s="39"/>
      <c r="C76" s="17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9">
        <f t="shared" si="26"/>
        <v>0</v>
      </c>
      <c r="AL76" s="46"/>
      <c r="AM76" s="46"/>
      <c r="AN76" s="46"/>
      <c r="AO76" s="46"/>
      <c r="AP76" s="46"/>
      <c r="AQ76" s="46"/>
      <c r="AR76" s="93"/>
      <c r="AS76" s="61"/>
      <c r="AT76" s="57"/>
    </row>
    <row r="77" spans="1:83" x14ac:dyDescent="0.2">
      <c r="A77" s="38"/>
      <c r="B77" s="39"/>
      <c r="C77" s="17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9">
        <f t="shared" si="26"/>
        <v>0</v>
      </c>
      <c r="AL77" s="46"/>
      <c r="AM77" s="46"/>
      <c r="AN77" s="46"/>
      <c r="AO77" s="46"/>
      <c r="AP77" s="46"/>
      <c r="AQ77" s="46"/>
      <c r="AR77" s="93"/>
      <c r="AS77" s="61"/>
      <c r="AT77" s="57"/>
    </row>
    <row r="78" spans="1:83" x14ac:dyDescent="0.2">
      <c r="A78" s="38"/>
      <c r="B78" s="39"/>
      <c r="C78" s="17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9">
        <f t="shared" si="26"/>
        <v>0</v>
      </c>
      <c r="AL78" s="46"/>
      <c r="AM78" s="46"/>
      <c r="AN78" s="46"/>
      <c r="AO78" s="46"/>
      <c r="AP78" s="46"/>
      <c r="AQ78" s="46"/>
      <c r="AR78" s="93"/>
      <c r="AS78" s="61"/>
      <c r="AT78" s="57"/>
    </row>
    <row r="79" spans="1:83" x14ac:dyDescent="0.2">
      <c r="A79" s="38"/>
      <c r="B79" s="39"/>
      <c r="C79" s="17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9">
        <f t="shared" si="26"/>
        <v>0</v>
      </c>
      <c r="AL79" s="46"/>
      <c r="AM79" s="46"/>
      <c r="AN79" s="46"/>
      <c r="AO79" s="46"/>
      <c r="AP79" s="46"/>
      <c r="AQ79" s="46"/>
      <c r="AR79" s="93"/>
      <c r="AS79" s="61"/>
      <c r="AT79" s="57"/>
    </row>
    <row r="80" spans="1:83" x14ac:dyDescent="0.2">
      <c r="A80" s="38"/>
      <c r="B80" s="39"/>
      <c r="C80" s="17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9">
        <f t="shared" si="26"/>
        <v>0</v>
      </c>
      <c r="AL80" s="46"/>
      <c r="AM80" s="46"/>
      <c r="AN80" s="46"/>
      <c r="AO80" s="46"/>
      <c r="AP80" s="46"/>
      <c r="AQ80" s="46"/>
      <c r="AR80" s="93"/>
      <c r="AS80" s="61"/>
      <c r="AT80" s="57"/>
    </row>
    <row r="81" spans="1:46" x14ac:dyDescent="0.2">
      <c r="A81" s="38"/>
      <c r="B81" s="39"/>
      <c r="C81" s="17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9">
        <f t="shared" si="26"/>
        <v>0</v>
      </c>
      <c r="AL81" s="46"/>
      <c r="AM81" s="46"/>
      <c r="AN81" s="46"/>
      <c r="AO81" s="46"/>
      <c r="AP81" s="46"/>
      <c r="AQ81" s="46"/>
      <c r="AR81" s="93"/>
      <c r="AS81" s="61"/>
      <c r="AT81" s="57"/>
    </row>
    <row r="82" spans="1:46" x14ac:dyDescent="0.2">
      <c r="A82" s="30"/>
      <c r="B82" s="39"/>
      <c r="C82" s="17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9">
        <f t="shared" si="26"/>
        <v>0</v>
      </c>
      <c r="AL82" s="46"/>
      <c r="AM82" s="46"/>
      <c r="AN82" s="46"/>
      <c r="AO82" s="46"/>
      <c r="AP82" s="46"/>
      <c r="AQ82" s="46"/>
      <c r="AR82" s="93"/>
      <c r="AS82" s="61"/>
      <c r="AT82" s="57"/>
    </row>
    <row r="83" spans="1:46" ht="12" customHeight="1" x14ac:dyDescent="0.2">
      <c r="A83" s="30"/>
      <c r="B83" s="31"/>
      <c r="C83" s="9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9">
        <f t="shared" si="26"/>
        <v>0</v>
      </c>
      <c r="AL83" s="66"/>
      <c r="AM83" s="66"/>
      <c r="AN83" s="66"/>
      <c r="AO83" s="66"/>
      <c r="AP83" s="66"/>
      <c r="AQ83" s="66"/>
      <c r="AR83" s="93"/>
      <c r="AS83" s="62"/>
      <c r="AT83" s="58"/>
    </row>
    <row r="84" spans="1:46" x14ac:dyDescent="0.2">
      <c r="A84" s="38"/>
      <c r="B84" s="39"/>
      <c r="C84" s="17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9">
        <f t="shared" si="26"/>
        <v>0</v>
      </c>
      <c r="AL84" s="46"/>
      <c r="AM84" s="46"/>
      <c r="AN84" s="46"/>
      <c r="AO84" s="46"/>
      <c r="AP84" s="46"/>
      <c r="AQ84" s="46"/>
      <c r="AR84" s="93"/>
      <c r="AS84" s="61"/>
      <c r="AT84" s="57"/>
    </row>
    <row r="85" spans="1:46" x14ac:dyDescent="0.2">
      <c r="A85" s="38"/>
      <c r="B85" s="39"/>
      <c r="C85" s="17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9">
        <f t="shared" si="26"/>
        <v>0</v>
      </c>
      <c r="AL85" s="46"/>
      <c r="AM85" s="46"/>
      <c r="AN85" s="46"/>
      <c r="AO85" s="46"/>
      <c r="AP85" s="46"/>
      <c r="AQ85" s="46"/>
      <c r="AR85" s="93"/>
      <c r="AS85" s="61"/>
      <c r="AT85" s="57"/>
    </row>
    <row r="86" spans="1:46" x14ac:dyDescent="0.2">
      <c r="A86" s="38"/>
      <c r="B86" s="39"/>
      <c r="C86" s="17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9">
        <f t="shared" si="26"/>
        <v>0</v>
      </c>
      <c r="AL86" s="46"/>
      <c r="AM86" s="46"/>
      <c r="AN86" s="46"/>
      <c r="AO86" s="46"/>
      <c r="AP86" s="46"/>
      <c r="AQ86" s="46"/>
      <c r="AR86" s="93"/>
      <c r="AS86" s="61"/>
      <c r="AT86" s="57"/>
    </row>
    <row r="87" spans="1:46" x14ac:dyDescent="0.2">
      <c r="A87" s="38"/>
      <c r="B87" s="39"/>
      <c r="C87" s="17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9">
        <f t="shared" si="26"/>
        <v>0</v>
      </c>
      <c r="AL87" s="46"/>
      <c r="AM87" s="46"/>
      <c r="AN87" s="46"/>
      <c r="AO87" s="46"/>
      <c r="AP87" s="46"/>
      <c r="AQ87" s="46"/>
      <c r="AR87" s="93"/>
      <c r="AS87" s="61"/>
      <c r="AT87" s="57"/>
    </row>
    <row r="88" spans="1:46" x14ac:dyDescent="0.2">
      <c r="A88" s="38"/>
      <c r="B88" s="39"/>
      <c r="C88" s="17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9">
        <f t="shared" si="26"/>
        <v>0</v>
      </c>
      <c r="AL88" s="46"/>
      <c r="AM88" s="46"/>
      <c r="AN88" s="46"/>
      <c r="AO88" s="46"/>
      <c r="AP88" s="46"/>
      <c r="AQ88" s="46"/>
      <c r="AR88" s="93"/>
      <c r="AS88" s="61"/>
      <c r="AT88" s="57"/>
    </row>
    <row r="89" spans="1:46" x14ac:dyDescent="0.2">
      <c r="A89" s="38"/>
      <c r="B89" s="39"/>
      <c r="C89" s="17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9">
        <f t="shared" si="26"/>
        <v>0</v>
      </c>
      <c r="AL89" s="46"/>
      <c r="AM89" s="46"/>
      <c r="AN89" s="46"/>
      <c r="AO89" s="46"/>
      <c r="AP89" s="46"/>
      <c r="AQ89" s="46"/>
      <c r="AR89" s="93"/>
      <c r="AS89" s="61"/>
      <c r="AT89" s="57"/>
    </row>
    <row r="90" spans="1:46" x14ac:dyDescent="0.2">
      <c r="A90" s="38"/>
      <c r="B90" s="39"/>
      <c r="C90" s="17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9">
        <f t="shared" si="26"/>
        <v>0</v>
      </c>
      <c r="AL90" s="46"/>
      <c r="AM90" s="46"/>
      <c r="AN90" s="46"/>
      <c r="AO90" s="46"/>
      <c r="AP90" s="46"/>
      <c r="AQ90" s="46"/>
      <c r="AR90" s="93"/>
      <c r="AS90" s="61"/>
      <c r="AT90" s="57"/>
    </row>
    <row r="91" spans="1:46" x14ac:dyDescent="0.2">
      <c r="A91" s="38"/>
      <c r="B91" s="39"/>
      <c r="C91" s="17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9">
        <f t="shared" si="26"/>
        <v>0</v>
      </c>
      <c r="AL91" s="46"/>
      <c r="AM91" s="46"/>
      <c r="AN91" s="46"/>
      <c r="AO91" s="46"/>
      <c r="AP91" s="46"/>
      <c r="AQ91" s="46"/>
      <c r="AR91" s="93"/>
      <c r="AS91" s="61"/>
      <c r="AT91" s="57"/>
    </row>
    <row r="92" spans="1:46" x14ac:dyDescent="0.2">
      <c r="A92" s="38"/>
      <c r="B92" s="39"/>
      <c r="C92" s="17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9">
        <f t="shared" si="26"/>
        <v>0</v>
      </c>
      <c r="AL92" s="46"/>
      <c r="AM92" s="46"/>
      <c r="AN92" s="46"/>
      <c r="AO92" s="46"/>
      <c r="AP92" s="46"/>
      <c r="AQ92" s="46"/>
      <c r="AR92" s="93"/>
      <c r="AS92" s="61"/>
      <c r="AT92" s="57"/>
    </row>
    <row r="93" spans="1:46" x14ac:dyDescent="0.2">
      <c r="A93" s="38"/>
      <c r="B93" s="39"/>
      <c r="C93" s="17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9">
        <f t="shared" si="26"/>
        <v>0</v>
      </c>
      <c r="AL93" s="46"/>
      <c r="AM93" s="46"/>
      <c r="AN93" s="46"/>
      <c r="AO93" s="46"/>
      <c r="AP93" s="46"/>
      <c r="AQ93" s="46"/>
      <c r="AR93" s="93"/>
      <c r="AS93" s="61"/>
      <c r="AT93" s="57"/>
    </row>
    <row r="94" spans="1:46" x14ac:dyDescent="0.2">
      <c r="A94" s="38"/>
      <c r="B94" s="39"/>
      <c r="C94" s="17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9">
        <f t="shared" si="26"/>
        <v>0</v>
      </c>
      <c r="AL94" s="46"/>
      <c r="AM94" s="46"/>
      <c r="AN94" s="46"/>
      <c r="AO94" s="46"/>
      <c r="AP94" s="46"/>
      <c r="AQ94" s="46"/>
      <c r="AR94" s="93"/>
      <c r="AS94" s="61"/>
      <c r="AT94" s="57"/>
    </row>
    <row r="95" spans="1:46" x14ac:dyDescent="0.2">
      <c r="A95" s="38"/>
      <c r="B95" s="39"/>
      <c r="C95" s="17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9">
        <f t="shared" si="26"/>
        <v>0</v>
      </c>
      <c r="AL95" s="46"/>
      <c r="AM95" s="46"/>
      <c r="AN95" s="46"/>
      <c r="AO95" s="46"/>
      <c r="AP95" s="46"/>
      <c r="AQ95" s="46"/>
      <c r="AR95" s="93"/>
      <c r="AS95" s="61"/>
      <c r="AT95" s="57"/>
    </row>
    <row r="96" spans="1:46" x14ac:dyDescent="0.2">
      <c r="A96" s="38"/>
      <c r="B96" s="39"/>
      <c r="C96" s="17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9">
        <f t="shared" si="26"/>
        <v>0</v>
      </c>
      <c r="AL96" s="46"/>
      <c r="AM96" s="46"/>
      <c r="AN96" s="46"/>
      <c r="AO96" s="46"/>
      <c r="AP96" s="46"/>
      <c r="AQ96" s="46"/>
      <c r="AR96" s="93"/>
      <c r="AS96" s="61"/>
      <c r="AT96" s="57"/>
    </row>
    <row r="97" spans="1:46" x14ac:dyDescent="0.2">
      <c r="A97" s="38"/>
      <c r="B97" s="39"/>
      <c r="C97" s="17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9">
        <f t="shared" si="26"/>
        <v>0</v>
      </c>
      <c r="AL97" s="46"/>
      <c r="AM97" s="46"/>
      <c r="AN97" s="46"/>
      <c r="AO97" s="46"/>
      <c r="AP97" s="46"/>
      <c r="AQ97" s="46"/>
      <c r="AR97" s="93"/>
      <c r="AS97" s="61"/>
      <c r="AT97" s="57"/>
    </row>
    <row r="98" spans="1:46" x14ac:dyDescent="0.2">
      <c r="A98" s="30"/>
      <c r="B98" s="31"/>
      <c r="C98" s="9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9">
        <f t="shared" si="26"/>
        <v>0</v>
      </c>
      <c r="AL98" s="66"/>
      <c r="AM98" s="66"/>
      <c r="AN98" s="66"/>
      <c r="AO98" s="66"/>
      <c r="AP98" s="66"/>
      <c r="AQ98" s="66"/>
      <c r="AR98" s="93"/>
      <c r="AS98" s="62"/>
      <c r="AT98" s="58"/>
    </row>
    <row r="99" spans="1:46" x14ac:dyDescent="0.2">
      <c r="A99" s="30"/>
      <c r="B99" s="31"/>
      <c r="C99" s="9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9">
        <f t="shared" si="26"/>
        <v>0</v>
      </c>
      <c r="AL99" s="66"/>
      <c r="AM99" s="66"/>
      <c r="AN99" s="66"/>
      <c r="AO99" s="66"/>
      <c r="AP99" s="66"/>
      <c r="AQ99" s="66"/>
      <c r="AR99" s="93"/>
      <c r="AS99" s="62"/>
      <c r="AT99" s="58"/>
    </row>
    <row r="100" spans="1:46" x14ac:dyDescent="0.2">
      <c r="A100" s="30"/>
      <c r="B100" s="31"/>
      <c r="C100" s="9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9">
        <f t="shared" si="26"/>
        <v>0</v>
      </c>
      <c r="AL100" s="66"/>
      <c r="AM100" s="66"/>
      <c r="AN100" s="66"/>
      <c r="AO100" s="66"/>
      <c r="AP100" s="66"/>
      <c r="AQ100" s="66"/>
      <c r="AR100" s="93"/>
      <c r="AS100" s="62"/>
      <c r="AT100" s="58"/>
    </row>
    <row r="101" spans="1:46" x14ac:dyDescent="0.2">
      <c r="A101" s="11"/>
      <c r="B101" s="12"/>
      <c r="C101" s="9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9">
        <f t="shared" si="26"/>
        <v>0</v>
      </c>
      <c r="AL101" s="66"/>
      <c r="AM101" s="66"/>
      <c r="AN101" s="66"/>
      <c r="AO101" s="66"/>
      <c r="AP101" s="66"/>
      <c r="AQ101" s="66"/>
      <c r="AR101" s="93"/>
      <c r="AS101" s="62"/>
      <c r="AT101" s="58"/>
    </row>
    <row r="102" spans="1:46" x14ac:dyDescent="0.2">
      <c r="A102" s="11"/>
      <c r="B102" s="12"/>
      <c r="C102" s="9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9">
        <f t="shared" si="26"/>
        <v>0</v>
      </c>
      <c r="AL102" s="66"/>
      <c r="AM102" s="66"/>
      <c r="AN102" s="66"/>
      <c r="AO102" s="66"/>
      <c r="AP102" s="66"/>
      <c r="AQ102" s="66"/>
      <c r="AR102" s="93"/>
      <c r="AS102" s="62"/>
      <c r="AT102" s="58"/>
    </row>
    <row r="103" spans="1:46" x14ac:dyDescent="0.2">
      <c r="A103" s="11"/>
      <c r="B103" s="12"/>
      <c r="C103" s="9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9">
        <f t="shared" si="26"/>
        <v>0</v>
      </c>
      <c r="AL103" s="66"/>
      <c r="AM103" s="66"/>
      <c r="AN103" s="66"/>
      <c r="AO103" s="66"/>
      <c r="AP103" s="66"/>
      <c r="AQ103" s="66"/>
      <c r="AR103" s="93"/>
      <c r="AS103" s="62"/>
      <c r="AT103" s="58"/>
    </row>
    <row r="104" spans="1:46" x14ac:dyDescent="0.2">
      <c r="A104" s="11"/>
      <c r="B104" s="12"/>
      <c r="C104" s="9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9">
        <f t="shared" si="26"/>
        <v>0</v>
      </c>
      <c r="AL104" s="66"/>
      <c r="AM104" s="87"/>
      <c r="AN104" s="87"/>
      <c r="AO104" s="87"/>
      <c r="AP104" s="87"/>
      <c r="AQ104" s="87"/>
      <c r="AR104" s="93"/>
      <c r="AS104" s="62"/>
      <c r="AT104" s="58"/>
    </row>
    <row r="105" spans="1:46" x14ac:dyDescent="0.2">
      <c r="A105" s="63"/>
      <c r="B105" s="64"/>
      <c r="C105" s="16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9">
        <f t="shared" si="26"/>
        <v>0</v>
      </c>
      <c r="AL105" s="42"/>
      <c r="AM105" s="42"/>
      <c r="AN105" s="42"/>
      <c r="AO105" s="42"/>
      <c r="AP105" s="42"/>
      <c r="AQ105" s="42"/>
      <c r="AR105" s="93"/>
      <c r="AS105" s="65"/>
      <c r="AT105" s="56"/>
    </row>
    <row r="106" spans="1:46" x14ac:dyDescent="0.2">
      <c r="A106" s="63"/>
      <c r="B106" s="64"/>
      <c r="C106" s="16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9">
        <f t="shared" si="26"/>
        <v>0</v>
      </c>
      <c r="AL106" s="42"/>
      <c r="AM106" s="42"/>
      <c r="AN106" s="42"/>
      <c r="AO106" s="42"/>
      <c r="AP106" s="42"/>
      <c r="AQ106" s="42"/>
      <c r="AR106" s="93"/>
      <c r="AS106" s="65"/>
      <c r="AT106" s="56"/>
    </row>
    <row r="107" spans="1:46" ht="12" thickBot="1" x14ac:dyDescent="0.25">
      <c r="A107" s="13"/>
      <c r="B107" s="14"/>
      <c r="C107" s="15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15">
        <f t="shared" si="26"/>
        <v>0</v>
      </c>
      <c r="AL107" s="47"/>
      <c r="AM107" s="47"/>
      <c r="AN107" s="47"/>
      <c r="AO107" s="47"/>
      <c r="AP107" s="47"/>
      <c r="AQ107" s="47"/>
      <c r="AR107" s="92"/>
      <c r="AS107" s="77"/>
      <c r="AT107" s="78"/>
    </row>
    <row r="108" spans="1:46" ht="12" thickTop="1" x14ac:dyDescent="0.2"/>
    <row r="109" spans="1:46" x14ac:dyDescent="0.2">
      <c r="AL109" s="1"/>
      <c r="AM109" s="1"/>
    </row>
  </sheetData>
  <sortState xmlns:xlrd2="http://schemas.microsoft.com/office/spreadsheetml/2017/richdata2" ref="A4:AT104">
    <sortCondition ref="C4:C104"/>
  </sortState>
  <mergeCells count="24">
    <mergeCell ref="AR1:AR3"/>
    <mergeCell ref="AT55:AT67"/>
    <mergeCell ref="AR70:AR71"/>
    <mergeCell ref="A4:B4"/>
    <mergeCell ref="AR10:AR31"/>
    <mergeCell ref="AR32:AR48"/>
    <mergeCell ref="AR49:AR54"/>
    <mergeCell ref="AR55:AR67"/>
    <mergeCell ref="AS70:AS71"/>
    <mergeCell ref="AT70:AT71"/>
    <mergeCell ref="AR72:AR73"/>
    <mergeCell ref="AR5:AR9"/>
    <mergeCell ref="AR74:AR107"/>
    <mergeCell ref="AS5:AS9"/>
    <mergeCell ref="AT5:AT9"/>
    <mergeCell ref="AS10:AS31"/>
    <mergeCell ref="AT10:AT31"/>
    <mergeCell ref="AS32:AS48"/>
    <mergeCell ref="AT32:AT48"/>
    <mergeCell ref="AS49:AS54"/>
    <mergeCell ref="AT49:AT54"/>
    <mergeCell ref="AS55:AS67"/>
    <mergeCell ref="AT72:AT73"/>
    <mergeCell ref="AS72:AS73"/>
  </mergeCells>
  <conditionalFormatting sqref="AK69:AK107 AK16:AK67 AK10:AK13">
    <cfRule type="cellIs" dxfId="42" priority="348" operator="greaterThan">
      <formula>1000</formula>
    </cfRule>
    <cfRule type="cellIs" dxfId="41" priority="349" operator="greaterThan">
      <formula>85</formula>
    </cfRule>
    <cfRule type="cellIs" dxfId="40" priority="350" operator="greaterThan">
      <formula>70</formula>
    </cfRule>
    <cfRule type="cellIs" dxfId="39" priority="351" operator="greaterThan">
      <formula>54</formula>
    </cfRule>
  </conditionalFormatting>
  <conditionalFormatting sqref="D1:E3 I1:Q3">
    <cfRule type="cellIs" dxfId="38" priority="98" operator="greaterThan">
      <formula>0</formula>
    </cfRule>
  </conditionalFormatting>
  <conditionalFormatting sqref="F1:F3">
    <cfRule type="cellIs" dxfId="37" priority="80" operator="greaterThan">
      <formula>0</formula>
    </cfRule>
  </conditionalFormatting>
  <conditionalFormatting sqref="AK5:AK6 AK9">
    <cfRule type="cellIs" dxfId="36" priority="72" operator="greaterThan">
      <formula>1000</formula>
    </cfRule>
    <cfRule type="cellIs" dxfId="35" priority="73" operator="greaterThan">
      <formula>85</formula>
    </cfRule>
    <cfRule type="cellIs" dxfId="34" priority="74" operator="greaterThan">
      <formula>70</formula>
    </cfRule>
    <cfRule type="cellIs" dxfId="33" priority="75" operator="greaterThan">
      <formula>54</formula>
    </cfRule>
  </conditionalFormatting>
  <conditionalFormatting sqref="G1:G3">
    <cfRule type="cellIs" dxfId="32" priority="63" operator="greaterThan">
      <formula>0</formula>
    </cfRule>
  </conditionalFormatting>
  <conditionalFormatting sqref="H1:H3">
    <cfRule type="cellIs" dxfId="31" priority="50" operator="greaterThan">
      <formula>0</formula>
    </cfRule>
  </conditionalFormatting>
  <conditionalFormatting sqref="AK7:AK8">
    <cfRule type="cellIs" dxfId="30" priority="35" operator="greaterThan">
      <formula>1000</formula>
    </cfRule>
    <cfRule type="cellIs" dxfId="29" priority="36" operator="greaterThan">
      <formula>85</formula>
    </cfRule>
    <cfRule type="cellIs" dxfId="28" priority="37" operator="greaterThan">
      <formula>70</formula>
    </cfRule>
    <cfRule type="cellIs" dxfId="27" priority="38" operator="greaterThan">
      <formula>54</formula>
    </cfRule>
  </conditionalFormatting>
  <conditionalFormatting sqref="AK68">
    <cfRule type="cellIs" dxfId="26" priority="31" operator="greaterThan">
      <formula>1000</formula>
    </cfRule>
    <cfRule type="cellIs" dxfId="25" priority="32" operator="greaterThan">
      <formula>85</formula>
    </cfRule>
    <cfRule type="cellIs" dxfId="24" priority="33" operator="greaterThan">
      <formula>70</formula>
    </cfRule>
    <cfRule type="cellIs" dxfId="23" priority="34" operator="greaterThan">
      <formula>54</formula>
    </cfRule>
  </conditionalFormatting>
  <conditionalFormatting sqref="R1:R3">
    <cfRule type="cellIs" dxfId="22" priority="30" operator="greaterThan">
      <formula>0</formula>
    </cfRule>
  </conditionalFormatting>
  <conditionalFormatting sqref="S1:S3">
    <cfRule type="cellIs" dxfId="21" priority="28" operator="greaterThan">
      <formula>0</formula>
    </cfRule>
  </conditionalFormatting>
  <conditionalFormatting sqref="T1:T3">
    <cfRule type="cellIs" dxfId="20" priority="27" operator="greaterThan">
      <formula>0</formula>
    </cfRule>
  </conditionalFormatting>
  <conditionalFormatting sqref="U1:U3">
    <cfRule type="cellIs" dxfId="19" priority="26" operator="greaterThan">
      <formula>0</formula>
    </cfRule>
  </conditionalFormatting>
  <conditionalFormatting sqref="V1:V3">
    <cfRule type="cellIs" dxfId="18" priority="25" operator="greaterThan">
      <formula>0</formula>
    </cfRule>
  </conditionalFormatting>
  <conditionalFormatting sqref="W1:W3">
    <cfRule type="cellIs" dxfId="17" priority="24" operator="greaterThan">
      <formula>0</formula>
    </cfRule>
  </conditionalFormatting>
  <conditionalFormatting sqref="X1:X3">
    <cfRule type="cellIs" dxfId="16" priority="23" operator="greaterThan">
      <formula>0</formula>
    </cfRule>
  </conditionalFormatting>
  <conditionalFormatting sqref="Y1:Y3">
    <cfRule type="cellIs" dxfId="15" priority="22" operator="greaterThan">
      <formula>0</formula>
    </cfRule>
  </conditionalFormatting>
  <conditionalFormatting sqref="Z1:Z3">
    <cfRule type="cellIs" dxfId="14" priority="21" operator="greaterThan">
      <formula>0</formula>
    </cfRule>
  </conditionalFormatting>
  <conditionalFormatting sqref="AC1:AC3">
    <cfRule type="cellIs" dxfId="13" priority="16" operator="greaterThan">
      <formula>0</formula>
    </cfRule>
  </conditionalFormatting>
  <conditionalFormatting sqref="AB1:AB3">
    <cfRule type="cellIs" dxfId="12" priority="15" operator="greaterThan">
      <formula>0</formula>
    </cfRule>
  </conditionalFormatting>
  <conditionalFormatting sqref="AA1:AA3">
    <cfRule type="cellIs" dxfId="11" priority="14" operator="greaterThan">
      <formula>0</formula>
    </cfRule>
  </conditionalFormatting>
  <conditionalFormatting sqref="AF1:AF3">
    <cfRule type="cellIs" dxfId="10" priority="13" operator="greaterThan">
      <formula>0</formula>
    </cfRule>
  </conditionalFormatting>
  <conditionalFormatting sqref="AE1:AE3">
    <cfRule type="cellIs" dxfId="9" priority="12" operator="greaterThan">
      <formula>0</formula>
    </cfRule>
  </conditionalFormatting>
  <conditionalFormatting sqref="AD1:AD3">
    <cfRule type="cellIs" dxfId="8" priority="11" operator="greaterThan">
      <formula>0</formula>
    </cfRule>
  </conditionalFormatting>
  <conditionalFormatting sqref="AH1:AH3">
    <cfRule type="cellIs" dxfId="7" priority="9" operator="greaterThan">
      <formula>0</formula>
    </cfRule>
  </conditionalFormatting>
  <conditionalFormatting sqref="AG1:AG3">
    <cfRule type="cellIs" dxfId="6" priority="8" operator="greaterThan">
      <formula>0</formula>
    </cfRule>
  </conditionalFormatting>
  <conditionalFormatting sqref="AJ1:AJ3">
    <cfRule type="cellIs" dxfId="5" priority="7" operator="greaterThan">
      <formula>0</formula>
    </cfRule>
  </conditionalFormatting>
  <conditionalFormatting sqref="AI1:AI3">
    <cfRule type="cellIs" dxfId="4" priority="6" operator="greaterThan">
      <formula>0</formula>
    </cfRule>
  </conditionalFormatting>
  <conditionalFormatting sqref="AK14:AK15">
    <cfRule type="cellIs" dxfId="3" priority="1" operator="greaterThan">
      <formula>1000</formula>
    </cfRule>
    <cfRule type="cellIs" dxfId="2" priority="2" operator="greaterThan">
      <formula>85</formula>
    </cfRule>
    <cfRule type="cellIs" dxfId="1" priority="3" operator="greaterThan">
      <formula>70</formula>
    </cfRule>
    <cfRule type="cellIs" dxfId="0" priority="4" operator="greaterThan">
      <formula>54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Downs, Tom</cp:lastModifiedBy>
  <dcterms:created xsi:type="dcterms:W3CDTF">2021-03-16T12:53:57Z</dcterms:created>
  <dcterms:modified xsi:type="dcterms:W3CDTF">2022-05-31T14:45:14Z</dcterms:modified>
</cp:coreProperties>
</file>