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e.E.Cormier\Desktop\"/>
    </mc:Choice>
  </mc:AlternateContent>
  <bookViews>
    <workbookView xWindow="0" yWindow="0" windowWidth="21600" windowHeight="10095" activeTab="2"/>
  </bookViews>
  <sheets>
    <sheet name="VPOP" sheetId="2" r:id="rId1"/>
    <sheet name="VMT" sheetId="1" r:id="rId2"/>
    <sheet name="NOx Results" sheetId="4" r:id="rId3"/>
    <sheet name="VOC Results" sheetId="5" r:id="rId4"/>
    <sheet name="2016 Budgets " sheetId="7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5" l="1"/>
  <c r="J15" i="5"/>
  <c r="G15" i="4"/>
  <c r="F15" i="4"/>
  <c r="E15" i="4"/>
  <c r="K15" i="4" s="1"/>
  <c r="D15" i="4"/>
  <c r="C15" i="4"/>
  <c r="J15" i="4" l="1"/>
  <c r="E12" i="2"/>
  <c r="D12" i="2"/>
  <c r="C12" i="2"/>
  <c r="B12" i="2"/>
  <c r="E12" i="1"/>
  <c r="D12" i="1"/>
  <c r="C12" i="1"/>
  <c r="B12" i="1"/>
</calcChain>
</file>

<file path=xl/sharedStrings.xml><?xml version="1.0" encoding="utf-8"?>
<sst xmlns="http://schemas.openxmlformats.org/spreadsheetml/2006/main" count="65" uniqueCount="26">
  <si>
    <t>County</t>
  </si>
  <si>
    <t>Vehicle Population Projections</t>
  </si>
  <si>
    <t>VMT Projections</t>
  </si>
  <si>
    <t>Androscoggin</t>
  </si>
  <si>
    <t>Cumberland</t>
  </si>
  <si>
    <t>Hancock</t>
  </si>
  <si>
    <t>Kennebec</t>
  </si>
  <si>
    <t>Knox</t>
  </si>
  <si>
    <t>Lincoln</t>
  </si>
  <si>
    <t>Sagadahoc</t>
  </si>
  <si>
    <t>Waldo</t>
  </si>
  <si>
    <t>York</t>
  </si>
  <si>
    <t>Total</t>
  </si>
  <si>
    <t xml:space="preserve">Current 7.0 psi RVP </t>
  </si>
  <si>
    <t>9.0 psi RVP</t>
  </si>
  <si>
    <t>--tons per typical summer day--</t>
  </si>
  <si>
    <t>Table 6a:  Onroad NOx Emissions for Maine Southern Counties</t>
  </si>
  <si>
    <t>% Change 
(2023-2015)/2015</t>
  </si>
  <si>
    <t>% Change 
(2019CG-2019RFG)/2019RFG</t>
  </si>
  <si>
    <t>County ID</t>
  </si>
  <si>
    <t>Table 6b:  Onroad VOC Emissions for Maine Southern Counties</t>
  </si>
  <si>
    <t>Area</t>
  </si>
  <si>
    <t>Portland</t>
  </si>
  <si>
    <t>Midcoast</t>
  </si>
  <si>
    <t>2016
NOX
Budget</t>
  </si>
  <si>
    <t>2016
VOC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</si>
</sst>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/>
      <top/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0" xfId="0" applyFont="1"/>
    <xf numFmtId="0" fontId="3" fillId="0" borderId="6" xfId="0" applyFont="1" applyFill="1" applyBorder="1" applyAlignment="1" applyProtection="1">
      <alignment vertical="center" wrapText="1"/>
    </xf>
    <xf numFmtId="164" fontId="0" fillId="0" borderId="6" xfId="1" applyNumberFormat="1" applyFont="1" applyBorder="1" applyAlignment="1">
      <alignment horizontal="right"/>
    </xf>
    <xf numFmtId="0" fontId="3" fillId="0" borderId="7" xfId="0" applyFont="1" applyFill="1" applyBorder="1" applyAlignment="1" applyProtection="1">
      <alignment vertical="center" wrapText="1"/>
    </xf>
    <xf numFmtId="164" fontId="0" fillId="0" borderId="7" xfId="1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0" fillId="0" borderId="5" xfId="0" applyFont="1" applyBorder="1" applyAlignment="1">
      <alignment horizontal="left"/>
    </xf>
    <xf numFmtId="2" fontId="4" fillId="0" borderId="6" xfId="0" applyNumberFormat="1" applyFont="1" applyFill="1" applyBorder="1" applyAlignment="1" applyProtection="1">
      <alignment horizontal="right" vertical="center" wrapText="1"/>
    </xf>
    <xf numFmtId="2" fontId="4" fillId="0" borderId="7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2" fontId="0" fillId="0" borderId="5" xfId="0" applyNumberForma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/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10" fontId="0" fillId="0" borderId="0" xfId="2" applyNumberFormat="1" applyFont="1"/>
    <xf numFmtId="0" fontId="5" fillId="0" borderId="0" xfId="0" applyFont="1"/>
    <xf numFmtId="0" fontId="2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0" fillId="0" borderId="6" xfId="0" applyNumberFormat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0" fontId="4" fillId="0" borderId="8" xfId="0" quotePrefix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7" sqref="I7"/>
    </sheetView>
  </sheetViews>
  <sheetFormatPr defaultRowHeight="15" x14ac:dyDescent="0.25"/>
  <cols>
    <col min="1" max="1" width="19.140625" style="12" customWidth="1"/>
    <col min="2" max="2" width="15.7109375" style="11" customWidth="1"/>
    <col min="3" max="3" width="9" style="11" customWidth="1"/>
    <col min="4" max="5" width="9" customWidth="1"/>
  </cols>
  <sheetData>
    <row r="1" spans="1:5" x14ac:dyDescent="0.25">
      <c r="A1" s="34" t="s">
        <v>0</v>
      </c>
      <c r="B1" s="36" t="s">
        <v>1</v>
      </c>
      <c r="C1" s="37"/>
      <c r="D1" s="37"/>
      <c r="E1" s="38"/>
    </row>
    <row r="2" spans="1:5" s="4" customFormat="1" x14ac:dyDescent="0.25">
      <c r="A2" s="35"/>
      <c r="B2" s="1">
        <v>2015</v>
      </c>
      <c r="C2" s="2">
        <v>2017</v>
      </c>
      <c r="D2" s="3">
        <v>2019</v>
      </c>
      <c r="E2" s="3">
        <v>2023</v>
      </c>
    </row>
    <row r="3" spans="1:5" x14ac:dyDescent="0.25">
      <c r="A3" s="13" t="s">
        <v>3</v>
      </c>
      <c r="B3" s="6">
        <v>93093.607625813078</v>
      </c>
      <c r="C3" s="6">
        <v>94667.010453131777</v>
      </c>
      <c r="D3" s="6">
        <v>95730.691721819123</v>
      </c>
      <c r="E3" s="6">
        <v>97894.04320773427</v>
      </c>
    </row>
    <row r="4" spans="1:5" x14ac:dyDescent="0.25">
      <c r="A4" s="13" t="s">
        <v>4</v>
      </c>
      <c r="B4" s="6">
        <v>274655.19692067942</v>
      </c>
      <c r="C4" s="6">
        <v>279605.68914304656</v>
      </c>
      <c r="D4" s="6">
        <v>282955.49060423177</v>
      </c>
      <c r="E4" s="6">
        <v>289775.97069557186</v>
      </c>
    </row>
    <row r="5" spans="1:5" x14ac:dyDescent="0.25">
      <c r="A5" s="13" t="s">
        <v>5</v>
      </c>
      <c r="B5" s="6">
        <v>54555.408754284617</v>
      </c>
      <c r="C5" s="6">
        <v>55655.47542195658</v>
      </c>
      <c r="D5" s="6">
        <v>56401.149093296954</v>
      </c>
      <c r="E5" s="6">
        <v>57922.601962079731</v>
      </c>
    </row>
    <row r="6" spans="1:5" x14ac:dyDescent="0.25">
      <c r="A6" s="13" t="s">
        <v>6</v>
      </c>
      <c r="B6" s="6">
        <v>117181.01770578245</v>
      </c>
      <c r="C6" s="6">
        <v>118960.48079355164</v>
      </c>
      <c r="D6" s="6">
        <v>120161.77664917657</v>
      </c>
      <c r="E6" s="6">
        <v>122600.88391677642</v>
      </c>
    </row>
    <row r="7" spans="1:5" x14ac:dyDescent="0.25">
      <c r="A7" s="13" t="s">
        <v>7</v>
      </c>
      <c r="B7" s="6">
        <v>38313.361279743549</v>
      </c>
      <c r="C7" s="6">
        <v>38900.07610135735</v>
      </c>
      <c r="D7" s="6">
        <v>39296.202368983919</v>
      </c>
      <c r="E7" s="6">
        <v>40100.597450223409</v>
      </c>
    </row>
    <row r="8" spans="1:5" x14ac:dyDescent="0.25">
      <c r="A8" s="13" t="s">
        <v>8</v>
      </c>
      <c r="B8" s="6">
        <v>36465.04160395651</v>
      </c>
      <c r="C8" s="6">
        <v>36940.069166466987</v>
      </c>
      <c r="D8" s="6">
        <v>37260.187115219866</v>
      </c>
      <c r="E8" s="6">
        <v>37908.769357222955</v>
      </c>
    </row>
    <row r="9" spans="1:5" x14ac:dyDescent="0.25">
      <c r="A9" s="13" t="s">
        <v>9</v>
      </c>
      <c r="B9" s="6">
        <v>34679.093208006481</v>
      </c>
      <c r="C9" s="6">
        <v>35024.850547281501</v>
      </c>
      <c r="D9" s="6">
        <v>35257.268474587727</v>
      </c>
      <c r="E9" s="6">
        <v>35726.74140058153</v>
      </c>
    </row>
    <row r="10" spans="1:5" x14ac:dyDescent="0.25">
      <c r="A10" s="13" t="s">
        <v>10</v>
      </c>
      <c r="B10" s="6">
        <v>37545.429112966136</v>
      </c>
      <c r="C10" s="6">
        <v>38293.344877930038</v>
      </c>
      <c r="D10" s="6">
        <v>38800.214242465983</v>
      </c>
      <c r="E10" s="6">
        <v>39834.169286754171</v>
      </c>
    </row>
    <row r="11" spans="1:5" ht="15.75" thickBot="1" x14ac:dyDescent="0.3">
      <c r="A11" s="14" t="s">
        <v>11</v>
      </c>
      <c r="B11" s="8">
        <v>202079.04801150598</v>
      </c>
      <c r="C11" s="8">
        <v>204741.5210239774</v>
      </c>
      <c r="D11" s="8">
        <v>206535.96304732279</v>
      </c>
      <c r="E11" s="8">
        <v>210172.16670033854</v>
      </c>
    </row>
    <row r="12" spans="1:5" ht="15.75" thickTop="1" x14ac:dyDescent="0.25">
      <c r="A12" s="15" t="s">
        <v>12</v>
      </c>
      <c r="B12" s="9">
        <f>SUM(B3:B11)</f>
        <v>888567.20422273828</v>
      </c>
      <c r="C12" s="9">
        <f t="shared" ref="C12:E12" si="0">SUM(C3:C11)</f>
        <v>902788.51752869971</v>
      </c>
      <c r="D12" s="9">
        <f t="shared" si="0"/>
        <v>912398.94331710471</v>
      </c>
      <c r="E12" s="9">
        <f t="shared" si="0"/>
        <v>931935.94397728285</v>
      </c>
    </row>
  </sheetData>
  <mergeCells count="2">
    <mergeCell ref="A1:A2"/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1" sqref="E21"/>
    </sheetView>
  </sheetViews>
  <sheetFormatPr defaultRowHeight="15" x14ac:dyDescent="0.25"/>
  <cols>
    <col min="1" max="1" width="19.140625" style="12" customWidth="1"/>
    <col min="2" max="5" width="15.28515625" customWidth="1"/>
  </cols>
  <sheetData>
    <row r="1" spans="1:5" x14ac:dyDescent="0.25">
      <c r="A1" s="34" t="s">
        <v>0</v>
      </c>
      <c r="B1" s="36" t="s">
        <v>2</v>
      </c>
      <c r="C1" s="37"/>
      <c r="D1" s="37"/>
      <c r="E1" s="38"/>
    </row>
    <row r="2" spans="1:5" s="4" customFormat="1" x14ac:dyDescent="0.25">
      <c r="A2" s="35"/>
      <c r="B2" s="1">
        <v>2015</v>
      </c>
      <c r="C2" s="2">
        <v>2017</v>
      </c>
      <c r="D2" s="3">
        <v>2019</v>
      </c>
      <c r="E2" s="3">
        <v>2023</v>
      </c>
    </row>
    <row r="3" spans="1:5" x14ac:dyDescent="0.25">
      <c r="A3" s="13" t="s">
        <v>3</v>
      </c>
      <c r="B3" s="6">
        <v>945652785.75</v>
      </c>
      <c r="C3" s="6">
        <v>961635545.51951516</v>
      </c>
      <c r="D3" s="6">
        <v>972440510.33436418</v>
      </c>
      <c r="E3" s="6">
        <v>994416018.76492131</v>
      </c>
    </row>
    <row r="4" spans="1:5" x14ac:dyDescent="0.25">
      <c r="A4" s="13" t="s">
        <v>4</v>
      </c>
      <c r="B4" s="6">
        <v>3277003981.5</v>
      </c>
      <c r="C4" s="6">
        <v>3336069977.3557782</v>
      </c>
      <c r="D4" s="6">
        <v>3376037590.7438054</v>
      </c>
      <c r="E4" s="6">
        <v>3457415043.8764939</v>
      </c>
    </row>
    <row r="5" spans="1:5" x14ac:dyDescent="0.25">
      <c r="A5" s="13" t="s">
        <v>5</v>
      </c>
      <c r="B5" s="6">
        <v>705030393.79999995</v>
      </c>
      <c r="C5" s="6">
        <v>719246774.05678141</v>
      </c>
      <c r="D5" s="6">
        <v>728883263.16309965</v>
      </c>
      <c r="E5" s="6">
        <v>748545301.07500207</v>
      </c>
    </row>
    <row r="6" spans="1:5" x14ac:dyDescent="0.25">
      <c r="A6" s="13" t="s">
        <v>6</v>
      </c>
      <c r="B6" s="6">
        <v>1468393025.3499999</v>
      </c>
      <c r="C6" s="6">
        <v>1490691442.2617629</v>
      </c>
      <c r="D6" s="6">
        <v>1505744856.9727561</v>
      </c>
      <c r="E6" s="6">
        <v>1536309262.112304</v>
      </c>
    </row>
    <row r="7" spans="1:5" x14ac:dyDescent="0.25">
      <c r="A7" s="13" t="s">
        <v>7</v>
      </c>
      <c r="B7" s="6">
        <v>358620884.05000001</v>
      </c>
      <c r="C7" s="6">
        <v>364112654.57037073</v>
      </c>
      <c r="D7" s="6">
        <v>367820477.31279212</v>
      </c>
      <c r="E7" s="6">
        <v>375349779.50722325</v>
      </c>
    </row>
    <row r="8" spans="1:5" x14ac:dyDescent="0.25">
      <c r="A8" s="13" t="s">
        <v>8</v>
      </c>
      <c r="B8" s="6">
        <v>380557376.75</v>
      </c>
      <c r="C8" s="6">
        <v>385514871.24668252</v>
      </c>
      <c r="D8" s="6">
        <v>388855694.168293</v>
      </c>
      <c r="E8" s="6">
        <v>395624444.34014398</v>
      </c>
    </row>
    <row r="9" spans="1:5" x14ac:dyDescent="0.25">
      <c r="A9" s="13" t="s">
        <v>9</v>
      </c>
      <c r="B9" s="6">
        <v>470717581.64999998</v>
      </c>
      <c r="C9" s="6">
        <v>475410727.96743977</v>
      </c>
      <c r="D9" s="6">
        <v>478565458.80245709</v>
      </c>
      <c r="E9" s="6">
        <v>484937861.88256091</v>
      </c>
    </row>
    <row r="10" spans="1:5" x14ac:dyDescent="0.25">
      <c r="A10" s="13" t="s">
        <v>10</v>
      </c>
      <c r="B10" s="6">
        <v>399826135.55000001</v>
      </c>
      <c r="C10" s="6">
        <v>407790787.36214709</v>
      </c>
      <c r="D10" s="6">
        <v>413188504.84837735</v>
      </c>
      <c r="E10" s="6">
        <v>424199225.97894073</v>
      </c>
    </row>
    <row r="11" spans="1:5" ht="15.75" thickBot="1" x14ac:dyDescent="0.3">
      <c r="A11" s="14" t="s">
        <v>11</v>
      </c>
      <c r="B11" s="8">
        <v>2360809356.5999999</v>
      </c>
      <c r="C11" s="8">
        <v>2391913972.6469812</v>
      </c>
      <c r="D11" s="8">
        <v>2412877726.9811196</v>
      </c>
      <c r="E11" s="8">
        <v>2455358051.8392129</v>
      </c>
    </row>
    <row r="12" spans="1:5" ht="15.75" thickTop="1" x14ac:dyDescent="0.25">
      <c r="A12" s="15" t="s">
        <v>12</v>
      </c>
      <c r="B12" s="9">
        <f>SUM(B3:B11)</f>
        <v>10366611521</v>
      </c>
      <c r="C12" s="9">
        <f>SUM(C3:C11)</f>
        <v>10532386752.987459</v>
      </c>
      <c r="D12" s="9">
        <f>SUM(D3:D11)</f>
        <v>10644414083.327065</v>
      </c>
      <c r="E12" s="9">
        <f>SUM(E3:E11)</f>
        <v>10872154989.376802</v>
      </c>
    </row>
  </sheetData>
  <mergeCells count="2">
    <mergeCell ref="A1:A2"/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O9" sqref="O9"/>
    </sheetView>
  </sheetViews>
  <sheetFormatPr defaultRowHeight="15" x14ac:dyDescent="0.25"/>
  <cols>
    <col min="1" max="1" width="9.5703125" style="10" hidden="1" customWidth="1"/>
    <col min="2" max="2" width="17" customWidth="1"/>
    <col min="3" max="7" width="10.7109375" customWidth="1"/>
    <col min="10" max="10" width="23.28515625" customWidth="1"/>
    <col min="11" max="11" width="26.140625" customWidth="1"/>
  </cols>
  <sheetData>
    <row r="1" spans="1:11" ht="18.75" x14ac:dyDescent="0.3">
      <c r="B1" s="28" t="s">
        <v>16</v>
      </c>
    </row>
    <row r="3" spans="1:11" s="4" customFormat="1" x14ac:dyDescent="0.25">
      <c r="A3" s="20"/>
      <c r="B3" s="39" t="s">
        <v>0</v>
      </c>
      <c r="C3" s="37" t="s">
        <v>13</v>
      </c>
      <c r="D3" s="37"/>
      <c r="E3" s="38"/>
      <c r="F3" s="40" t="s">
        <v>14</v>
      </c>
      <c r="G3" s="40"/>
    </row>
    <row r="4" spans="1:11" s="21" customFormat="1" ht="45" x14ac:dyDescent="0.25">
      <c r="B4" s="39"/>
      <c r="C4" s="2">
        <v>2015</v>
      </c>
      <c r="D4" s="2">
        <v>2017</v>
      </c>
      <c r="E4" s="2">
        <v>2019</v>
      </c>
      <c r="F4" s="2">
        <v>2019</v>
      </c>
      <c r="G4" s="2">
        <v>2023</v>
      </c>
      <c r="J4" s="22" t="s">
        <v>17</v>
      </c>
      <c r="K4" s="22" t="s">
        <v>18</v>
      </c>
    </row>
    <row r="5" spans="1:11" s="24" customFormat="1" x14ac:dyDescent="0.25">
      <c r="A5" s="23" t="s">
        <v>19</v>
      </c>
      <c r="B5" s="39"/>
      <c r="C5" s="41" t="s">
        <v>15</v>
      </c>
      <c r="D5" s="42"/>
      <c r="E5" s="42"/>
      <c r="F5" s="42"/>
      <c r="G5" s="43"/>
    </row>
    <row r="6" spans="1:11" x14ac:dyDescent="0.25">
      <c r="A6" s="25">
        <v>23001</v>
      </c>
      <c r="B6" s="5" t="s">
        <v>3</v>
      </c>
      <c r="C6" s="16">
        <v>4.1653351247441304</v>
      </c>
      <c r="D6" s="16">
        <v>3.02503712135203</v>
      </c>
      <c r="E6" s="16">
        <v>2.39220514283602</v>
      </c>
      <c r="F6" s="16">
        <v>2.39953440664054</v>
      </c>
      <c r="G6" s="16">
        <v>1.6280779374657699</v>
      </c>
    </row>
    <row r="7" spans="1:11" x14ac:dyDescent="0.25">
      <c r="A7" s="26">
        <v>23005</v>
      </c>
      <c r="B7" s="5" t="s">
        <v>4</v>
      </c>
      <c r="C7" s="16">
        <v>15.7973608155968</v>
      </c>
      <c r="D7" s="16">
        <v>11.998123605412401</v>
      </c>
      <c r="E7" s="16">
        <v>9.6745974224727593</v>
      </c>
      <c r="F7" s="16">
        <v>9.69632319066063</v>
      </c>
      <c r="G7" s="16">
        <v>6.9088359034183604</v>
      </c>
    </row>
    <row r="8" spans="1:11" x14ac:dyDescent="0.25">
      <c r="A8" s="26">
        <v>23009</v>
      </c>
      <c r="B8" s="5" t="s">
        <v>5</v>
      </c>
      <c r="C8" s="16">
        <v>2.9786037713092899</v>
      </c>
      <c r="D8" s="16">
        <v>2.1596574515452001</v>
      </c>
      <c r="E8" s="16">
        <v>1.6817775478942401</v>
      </c>
      <c r="F8" s="16">
        <v>1.6817775478942401</v>
      </c>
      <c r="G8" s="16">
        <v>1.09313058143532</v>
      </c>
    </row>
    <row r="9" spans="1:11" x14ac:dyDescent="0.25">
      <c r="A9" s="26">
        <v>23011</v>
      </c>
      <c r="B9" s="5" t="s">
        <v>6</v>
      </c>
      <c r="C9" s="16">
        <v>8.1145206799059597</v>
      </c>
      <c r="D9" s="16">
        <v>6.2013613638087302</v>
      </c>
      <c r="E9" s="16">
        <v>5.0764425407270899</v>
      </c>
      <c r="F9" s="16">
        <v>5.0872446151647104</v>
      </c>
      <c r="G9" s="16">
        <v>3.7173815018612402</v>
      </c>
    </row>
    <row r="10" spans="1:11" x14ac:dyDescent="0.25">
      <c r="A10" s="26">
        <v>23013</v>
      </c>
      <c r="B10" s="5" t="s">
        <v>7</v>
      </c>
      <c r="C10" s="16">
        <v>1.5326150163463901</v>
      </c>
      <c r="D10" s="16">
        <v>1.1083516897313299</v>
      </c>
      <c r="E10" s="16">
        <v>0.86029580886590895</v>
      </c>
      <c r="F10" s="16">
        <v>0.862903777938965</v>
      </c>
      <c r="G10" s="16">
        <v>0.55785442156519904</v>
      </c>
    </row>
    <row r="11" spans="1:11" x14ac:dyDescent="0.25">
      <c r="A11" s="26">
        <v>23015</v>
      </c>
      <c r="B11" s="5" t="s">
        <v>8</v>
      </c>
      <c r="C11" s="16">
        <v>1.6382112882472699</v>
      </c>
      <c r="D11" s="16">
        <v>1.1873144583883599</v>
      </c>
      <c r="E11" s="16">
        <v>0.922351694070628</v>
      </c>
      <c r="F11" s="16">
        <v>0.925039868822217</v>
      </c>
      <c r="G11" s="16">
        <v>0.59809417104951901</v>
      </c>
    </row>
    <row r="12" spans="1:11" x14ac:dyDescent="0.25">
      <c r="A12" s="26">
        <v>23023</v>
      </c>
      <c r="B12" s="5" t="s">
        <v>9</v>
      </c>
      <c r="C12" s="16">
        <v>2.6647819155557801</v>
      </c>
      <c r="D12" s="16">
        <v>2.0155482030464</v>
      </c>
      <c r="E12" s="16">
        <v>1.6320499733653899</v>
      </c>
      <c r="F12" s="16">
        <v>1.66557028698639</v>
      </c>
      <c r="G12" s="16">
        <v>1.1679701644054401</v>
      </c>
    </row>
    <row r="13" spans="1:11" x14ac:dyDescent="0.25">
      <c r="A13" s="26">
        <v>23027</v>
      </c>
      <c r="B13" s="5" t="s">
        <v>10</v>
      </c>
      <c r="C13" s="16">
        <v>1.6783784990980399</v>
      </c>
      <c r="D13" s="16">
        <v>1.21692147264793</v>
      </c>
      <c r="E13" s="16">
        <v>0.94821464409439005</v>
      </c>
      <c r="F13" s="16">
        <v>0.94821464409439005</v>
      </c>
      <c r="G13" s="16">
        <v>0.61787915380590397</v>
      </c>
    </row>
    <row r="14" spans="1:11" ht="15.75" thickBot="1" x14ac:dyDescent="0.3">
      <c r="A14" s="26">
        <v>23031</v>
      </c>
      <c r="B14" s="7" t="s">
        <v>11</v>
      </c>
      <c r="C14" s="17">
        <v>13.598489219316599</v>
      </c>
      <c r="D14" s="17">
        <v>10.483593390719999</v>
      </c>
      <c r="E14" s="17">
        <v>8.6042021722747908</v>
      </c>
      <c r="F14" s="17">
        <v>8.6210470230668808</v>
      </c>
      <c r="G14" s="17">
        <v>6.3541550175098198</v>
      </c>
    </row>
    <row r="15" spans="1:11" ht="15.75" thickTop="1" x14ac:dyDescent="0.25">
      <c r="B15" s="18" t="s">
        <v>12</v>
      </c>
      <c r="C15" s="19">
        <f>SUM(C6:C14)</f>
        <v>52.168296330120249</v>
      </c>
      <c r="D15" s="19">
        <f>SUM(D6:D14)</f>
        <v>39.395908756652375</v>
      </c>
      <c r="E15" s="19">
        <f>SUM(E6:E14)</f>
        <v>31.792136946601218</v>
      </c>
      <c r="F15" s="19">
        <f>SUM(F6:F14)</f>
        <v>31.887655361268962</v>
      </c>
      <c r="G15" s="19">
        <f>SUM(G6:G14)</f>
        <v>22.643378852516577</v>
      </c>
      <c r="J15" s="27">
        <f>(G15-C15)/C15</f>
        <v>-0.56595517880764989</v>
      </c>
      <c r="K15" s="27">
        <f>(F15-E15)/E15</f>
        <v>3.004466633626383E-3</v>
      </c>
    </row>
  </sheetData>
  <mergeCells count="4">
    <mergeCell ref="B3:B5"/>
    <mergeCell ref="C3:E3"/>
    <mergeCell ref="F3:G3"/>
    <mergeCell ref="C5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B1" workbookViewId="0">
      <selection activeCell="F23" sqref="F23"/>
    </sheetView>
  </sheetViews>
  <sheetFormatPr defaultRowHeight="15" x14ac:dyDescent="0.25"/>
  <cols>
    <col min="1" max="1" width="9.5703125" style="10" hidden="1" customWidth="1"/>
    <col min="2" max="2" width="18.140625" customWidth="1"/>
    <col min="3" max="7" width="10.7109375" customWidth="1"/>
    <col min="10" max="10" width="23.28515625" customWidth="1"/>
    <col min="11" max="11" width="26.140625" customWidth="1"/>
  </cols>
  <sheetData>
    <row r="1" spans="1:11" ht="18.75" x14ac:dyDescent="0.3">
      <c r="B1" s="28" t="s">
        <v>20</v>
      </c>
    </row>
    <row r="3" spans="1:11" s="4" customFormat="1" x14ac:dyDescent="0.25">
      <c r="A3" s="20"/>
      <c r="B3" s="39" t="s">
        <v>0</v>
      </c>
      <c r="C3" s="37" t="s">
        <v>13</v>
      </c>
      <c r="D3" s="37"/>
      <c r="E3" s="38"/>
      <c r="F3" s="40" t="s">
        <v>14</v>
      </c>
      <c r="G3" s="40"/>
    </row>
    <row r="4" spans="1:11" s="21" customFormat="1" ht="45" x14ac:dyDescent="0.25">
      <c r="B4" s="39"/>
      <c r="C4" s="2">
        <v>2015</v>
      </c>
      <c r="D4" s="2">
        <v>2017</v>
      </c>
      <c r="E4" s="2">
        <v>2019</v>
      </c>
      <c r="F4" s="2">
        <v>2019</v>
      </c>
      <c r="G4" s="2">
        <v>2023</v>
      </c>
      <c r="J4" s="22" t="s">
        <v>17</v>
      </c>
      <c r="K4" s="22" t="s">
        <v>18</v>
      </c>
    </row>
    <row r="5" spans="1:11" s="24" customFormat="1" x14ac:dyDescent="0.25">
      <c r="A5" s="23" t="s">
        <v>19</v>
      </c>
      <c r="B5" s="39"/>
      <c r="C5" s="41" t="s">
        <v>15</v>
      </c>
      <c r="D5" s="42"/>
      <c r="E5" s="42"/>
      <c r="F5" s="42"/>
      <c r="G5" s="43"/>
    </row>
    <row r="6" spans="1:11" x14ac:dyDescent="0.25">
      <c r="A6" s="25">
        <v>23001</v>
      </c>
      <c r="B6" s="5" t="s">
        <v>3</v>
      </c>
      <c r="C6" s="16">
        <v>2.1752757619355001</v>
      </c>
      <c r="D6" s="16">
        <v>1.67924604294895</v>
      </c>
      <c r="E6" s="16">
        <v>1.4095967513374701</v>
      </c>
      <c r="F6" s="16">
        <v>1.40803785610633</v>
      </c>
      <c r="G6" s="16">
        <v>1.1091219530879699</v>
      </c>
    </row>
    <row r="7" spans="1:11" x14ac:dyDescent="0.25">
      <c r="A7" s="26">
        <v>23005</v>
      </c>
      <c r="B7" s="5" t="s">
        <v>4</v>
      </c>
      <c r="C7" s="16">
        <v>6.2100570595429101</v>
      </c>
      <c r="D7" s="16">
        <v>4.7873914018569703</v>
      </c>
      <c r="E7" s="16">
        <v>4.0254005495690999</v>
      </c>
      <c r="F7" s="16">
        <v>3.98301539667106</v>
      </c>
      <c r="G7" s="16">
        <v>3.1815462667566901</v>
      </c>
    </row>
    <row r="8" spans="1:11" x14ac:dyDescent="0.25">
      <c r="A8" s="26">
        <v>23009</v>
      </c>
      <c r="B8" s="5" t="s">
        <v>5</v>
      </c>
      <c r="C8" s="16">
        <v>1.37071848524171</v>
      </c>
      <c r="D8" s="16">
        <v>1.0547342048282899</v>
      </c>
      <c r="E8" s="16">
        <v>0.87654437788464701</v>
      </c>
      <c r="F8" s="16">
        <v>0.87654437788464701</v>
      </c>
      <c r="G8" s="16">
        <v>0.68623635380272896</v>
      </c>
    </row>
    <row r="9" spans="1:11" x14ac:dyDescent="0.25">
      <c r="A9" s="26">
        <v>23011</v>
      </c>
      <c r="B9" s="5" t="s">
        <v>6</v>
      </c>
      <c r="C9" s="16">
        <v>3.1324464587969998</v>
      </c>
      <c r="D9" s="16">
        <v>2.43030471294407</v>
      </c>
      <c r="E9" s="16">
        <v>2.0487923422396701</v>
      </c>
      <c r="F9" s="16">
        <v>2.0472187365025598</v>
      </c>
      <c r="G9" s="16">
        <v>1.6232955053293401</v>
      </c>
    </row>
    <row r="10" spans="1:11" x14ac:dyDescent="0.25">
      <c r="A10" s="26">
        <v>23013</v>
      </c>
      <c r="B10" s="5" t="s">
        <v>7</v>
      </c>
      <c r="C10" s="16">
        <v>0.85295411388490106</v>
      </c>
      <c r="D10" s="16">
        <v>0.65873024606361497</v>
      </c>
      <c r="E10" s="16">
        <v>0.55060166800576205</v>
      </c>
      <c r="F10" s="16">
        <v>0.54855286608223597</v>
      </c>
      <c r="G10" s="16">
        <v>0.42961400774588199</v>
      </c>
    </row>
    <row r="11" spans="1:11" x14ac:dyDescent="0.25">
      <c r="A11" s="26">
        <v>23015</v>
      </c>
      <c r="B11" s="5" t="s">
        <v>8</v>
      </c>
      <c r="C11" s="16">
        <v>0.822761325755475</v>
      </c>
      <c r="D11" s="16">
        <v>0.63427196492491</v>
      </c>
      <c r="E11" s="16">
        <v>0.52943388027348504</v>
      </c>
      <c r="F11" s="16">
        <v>0.52778050996037096</v>
      </c>
      <c r="G11" s="16">
        <v>0.41201498903167399</v>
      </c>
    </row>
    <row r="12" spans="1:11" x14ac:dyDescent="0.25">
      <c r="A12" s="26">
        <v>23023</v>
      </c>
      <c r="B12" s="5" t="s">
        <v>9</v>
      </c>
      <c r="C12" s="16">
        <v>0.88545609014294901</v>
      </c>
      <c r="D12" s="16">
        <v>0.68274611334316504</v>
      </c>
      <c r="E12" s="16">
        <v>0.57572131360920498</v>
      </c>
      <c r="F12" s="16">
        <v>0.57344699514904496</v>
      </c>
      <c r="G12" s="16">
        <v>0.45005798375049899</v>
      </c>
    </row>
    <row r="13" spans="1:11" x14ac:dyDescent="0.25">
      <c r="A13" s="26">
        <v>23027</v>
      </c>
      <c r="B13" s="5" t="s">
        <v>10</v>
      </c>
      <c r="C13" s="16">
        <v>0.85885636295368695</v>
      </c>
      <c r="D13" s="16">
        <v>0.66564855507179799</v>
      </c>
      <c r="E13" s="16">
        <v>0.55592734485935202</v>
      </c>
      <c r="F13" s="16">
        <v>0.55592734485935202</v>
      </c>
      <c r="G13" s="16">
        <v>0.43802717676562197</v>
      </c>
    </row>
    <row r="14" spans="1:11" ht="15.75" thickBot="1" x14ac:dyDescent="0.3">
      <c r="A14" s="26">
        <v>23031</v>
      </c>
      <c r="B14" s="7" t="s">
        <v>11</v>
      </c>
      <c r="C14" s="17">
        <v>5.07955403253046</v>
      </c>
      <c r="D14" s="17">
        <v>3.9565355162694198</v>
      </c>
      <c r="E14" s="17">
        <v>3.3573649842737301</v>
      </c>
      <c r="F14" s="17">
        <v>3.3232449788137601</v>
      </c>
      <c r="G14" s="17">
        <v>2.6637903081722301</v>
      </c>
    </row>
    <row r="15" spans="1:11" ht="15.75" thickTop="1" x14ac:dyDescent="0.25">
      <c r="B15" s="18" t="s">
        <v>12</v>
      </c>
      <c r="C15" s="19">
        <v>21.388079690784593</v>
      </c>
      <c r="D15" s="19">
        <v>16.549608758251189</v>
      </c>
      <c r="E15" s="19">
        <v>13.929383212052421</v>
      </c>
      <c r="F15" s="19">
        <v>13.843769062029359</v>
      </c>
      <c r="G15" s="19">
        <v>10.993704544442636</v>
      </c>
      <c r="J15" s="27">
        <f>(G15-C15)/C15</f>
        <v>-0.48598917231548117</v>
      </c>
      <c r="K15" s="27">
        <f>(F15-E15)/E15</f>
        <v>-6.1462987068217258E-3</v>
      </c>
    </row>
  </sheetData>
  <mergeCells count="4">
    <mergeCell ref="B3:B5"/>
    <mergeCell ref="C3:E3"/>
    <mergeCell ref="F3:G3"/>
    <mergeCell ref="C5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1" workbookViewId="0">
      <selection activeCell="D24" sqref="D24"/>
    </sheetView>
  </sheetViews>
  <sheetFormatPr defaultRowHeight="15" x14ac:dyDescent="0.25"/>
  <cols>
    <col min="1" max="1" width="9.5703125" style="10" hidden="1" customWidth="1"/>
    <col min="2" max="2" width="17" customWidth="1"/>
    <col min="3" max="8" width="10.7109375" customWidth="1"/>
    <col min="11" max="11" width="23.28515625" customWidth="1"/>
    <col min="12" max="12" width="26.140625" customWidth="1"/>
  </cols>
  <sheetData>
    <row r="1" spans="2:4" ht="54.75" customHeight="1" x14ac:dyDescent="0.25">
      <c r="B1" s="3" t="s">
        <v>21</v>
      </c>
      <c r="C1" s="29" t="s">
        <v>25</v>
      </c>
      <c r="D1" s="29" t="s">
        <v>24</v>
      </c>
    </row>
    <row r="2" spans="2:4" x14ac:dyDescent="0.25">
      <c r="B2" s="30" t="s">
        <v>22</v>
      </c>
      <c r="C2" s="31">
        <v>16.658999999999999</v>
      </c>
      <c r="D2" s="32">
        <v>32.837000000000003</v>
      </c>
    </row>
    <row r="3" spans="2:4" x14ac:dyDescent="0.25">
      <c r="B3" s="30" t="s">
        <v>23</v>
      </c>
      <c r="C3" s="31">
        <v>3.7629999999999999</v>
      </c>
      <c r="D3" s="33">
        <v>6.2450000000000001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VPOP</vt:lpstr>
      <vt:lpstr>VMT</vt:lpstr>
      <vt:lpstr>NOx Results</vt:lpstr>
      <vt:lpstr>VOC Results</vt:lpstr>
      <vt:lpstr>2016 Budgets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Cormier, Denise E</dc:creator>
  <cp:lastModifiedBy>Cormier, Denise E</cp:lastModifiedBy>
  <dcterms:created xsi:type="dcterms:W3CDTF">2018-04-27T15:50:27Z</dcterms:created>
  <dcterms:modified xsi:type="dcterms:W3CDTF">2018-05-22T17:35:37Z</dcterms:modified>
</cp:coreProperties>
</file>