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ise.E.Cormier\Desktop\"/>
    </mc:Choice>
  </mc:AlternateContent>
  <bookViews>
    <workbookView xWindow="0" yWindow="0" windowWidth="21600" windowHeight="10095" activeTab="6"/>
  </bookViews>
  <sheets>
    <sheet name="README" sheetId="23" r:id="rId1"/>
    <sheet name="23001HPMSVTypeYear" sheetId="5" r:id="rId2"/>
    <sheet name="23005HPMSVTypeYear" sheetId="6" r:id="rId3"/>
    <sheet name="23009HPMSVTypeYear" sheetId="9" r:id="rId4"/>
    <sheet name="23013HPMSVTypeYear" sheetId="11" r:id="rId5"/>
    <sheet name="23015HPMSVTypeYear" sheetId="12" r:id="rId6"/>
    <sheet name="23023HPMSVTypeYear" sheetId="16" r:id="rId7"/>
    <sheet name="23027HPMSVTypeYear" sheetId="18" r:id="rId8"/>
    <sheet name="23031HPMSVTypeYear" sheetId="20" r:id="rId9"/>
    <sheet name="HPMSVType" sheetId="2" r:id="rId10"/>
    <sheet name="HPMSVTypeYearTemp" sheetId="1" r:id="rId11"/>
    <sheet name="M14Conversion" sheetId="7" r:id="rId12"/>
  </sheets>
  <calcPr calcId="171027"/>
</workbook>
</file>

<file path=xl/calcChain.xml><?xml version="1.0" encoding="utf-8"?>
<calcChain xmlns="http://schemas.openxmlformats.org/spreadsheetml/2006/main">
  <c r="F6" i="7" l="1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E8" i="7"/>
  <c r="E7" i="7"/>
  <c r="E6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E5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E4" i="7"/>
  <c r="T9" i="7" l="1"/>
  <c r="T20" i="7" s="1"/>
  <c r="P9" i="7"/>
  <c r="P20" i="7" s="1"/>
  <c r="L9" i="7"/>
  <c r="L20" i="7" s="1"/>
  <c r="H9" i="7"/>
  <c r="H20" i="7" s="1"/>
  <c r="U19" i="7"/>
  <c r="X7" i="7"/>
  <c r="S9" i="7"/>
  <c r="S20" i="7" s="1"/>
  <c r="O9" i="7"/>
  <c r="O20" i="7" s="1"/>
  <c r="K9" i="7"/>
  <c r="K20" i="7" s="1"/>
  <c r="G9" i="7"/>
  <c r="G20" i="7" s="1"/>
  <c r="R9" i="7"/>
  <c r="R20" i="7" s="1"/>
  <c r="N9" i="7"/>
  <c r="N20" i="7" s="1"/>
  <c r="J9" i="7"/>
  <c r="J20" i="7" s="1"/>
  <c r="X5" i="7"/>
  <c r="X4" i="7"/>
  <c r="Q9" i="7"/>
  <c r="Q20" i="7" s="1"/>
  <c r="M9" i="7"/>
  <c r="M20" i="7" s="1"/>
  <c r="I9" i="7"/>
  <c r="I20" i="7" s="1"/>
  <c r="X6" i="7"/>
  <c r="X8" i="7"/>
  <c r="F9" i="7"/>
  <c r="F20" i="7" s="1"/>
  <c r="E9" i="7"/>
  <c r="X9" i="7" l="1"/>
  <c r="U9" i="7"/>
  <c r="U20" i="7" s="1"/>
  <c r="E20" i="7"/>
</calcChain>
</file>

<file path=xl/sharedStrings.xml><?xml version="1.0" encoding="utf-8"?>
<sst xmlns="http://schemas.openxmlformats.org/spreadsheetml/2006/main" count="100" uniqueCount="36">
  <si>
    <t>HPMSVtypeID</t>
  </si>
  <si>
    <t>yearID</t>
  </si>
  <si>
    <t>HPMSBaseYearVMT</t>
  </si>
  <si>
    <t>HPMSVtypeName</t>
  </si>
  <si>
    <t>Motorcycles</t>
  </si>
  <si>
    <t>Light Duty Vehicles</t>
  </si>
  <si>
    <t>Buses</t>
  </si>
  <si>
    <t>Single Unit Trucks</t>
  </si>
  <si>
    <t>Combination Trucks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</si>
  <si>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</si>
  <si>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</si>
  <si>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</si>
  <si>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</si>
  <si>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</si>
  <si>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</si>
  <si>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</si>
  <si>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</si>
  <si>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</si>
  <si>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</si>
  <si>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</si>
  <si>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</si>
  <si>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</si>
  <si>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</si>
  <si>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</si>
  <si>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</si>
  <si>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baseYearOffNetVMT</t>
  </si>
  <si>
    <t>check</t>
  </si>
  <si>
    <t>Total VMT</t>
  </si>
  <si>
    <t xml:space="preserve">The MOVES2014 HPMS class (25) was created by adding class 20 and 30 together. </t>
  </si>
  <si>
    <t xml:space="preserve">The results were compiled for the MOVES2014 formats. </t>
  </si>
  <si>
    <t>We applied the 2016 Actual VMT to the 2010 VMT by HPMS class</t>
  </si>
  <si>
    <t>boundaries to create new 2016 VMT by HPMS class.</t>
  </si>
  <si>
    <t>Ed Beckwith updated the VMT for the boundry changes along with the ramp and road distributions for the Conformity Analysis.</t>
  </si>
  <si>
    <t>Created 5/09/18 by D.Cormier for the 2018 Transportation Conformity Analysis.</t>
  </si>
  <si>
    <t xml:space="preserve">Future years (2025, 2035, 2040) were grown out from the most recent growth calculations. </t>
  </si>
  <si>
    <t xml:space="preserve">05/09/18 Updated to use for 2018 Transportation Conformity Analysis to represent 2040 Build Year.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</si>
</sst>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22" fillId="22" borderId="0" applyNumberFormat="0" applyBorder="0" applyAlignment="0" applyProtection="0"/>
    <xf numFmtId="0" fontId="10" fillId="23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3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14" fontId="6" fillId="0" borderId="0" xfId="1" applyNumberFormat="1" applyFont="1"/>
    <xf numFmtId="0" fontId="7" fillId="0" borderId="0" xfId="0" applyFont="1" applyAlignment="1">
      <alignment horizontal="right"/>
    </xf>
    <xf numFmtId="0" fontId="26" fillId="0" borderId="0" xfId="0" applyFont="1"/>
  </cellXfs>
  <cellStyles count="52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 2" xfId="6"/>
    <cellStyle name="Comma 3" xfId="50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1"/>
    <cellStyle name="Normal 2 3" xfId="51"/>
    <cellStyle name="Normal 3" xfId="2"/>
    <cellStyle name="Normal 3 2" xfId="3"/>
    <cellStyle name="Normal 4" xfId="4"/>
    <cellStyle name="Normal 5" xfId="48"/>
    <cellStyle name="Note 2" xfId="43"/>
    <cellStyle name="Output 2" xfId="44"/>
    <cellStyle name="Percent 2" xfId="5"/>
    <cellStyle name="Percent 3" xfId="49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defaultRowHeight="15" x14ac:dyDescent="0.25"/>
  <sheetData>
    <row r="1" spans="1:1" x14ac:dyDescent="0.25">
      <c r="A1" s="13" t="s">
        <v>35</v>
      </c>
    </row>
    <row r="2" spans="1:1" x14ac:dyDescent="0.25">
      <c r="A2" s="13" t="s">
        <v>32</v>
      </c>
    </row>
    <row r="5" spans="1:1" x14ac:dyDescent="0.25">
      <c r="A5" t="s">
        <v>30</v>
      </c>
    </row>
    <row r="6" spans="1:1" x14ac:dyDescent="0.25">
      <c r="A6" t="s">
        <v>31</v>
      </c>
    </row>
    <row r="8" spans="1:1" x14ac:dyDescent="0.25">
      <c r="A8" t="s">
        <v>34</v>
      </c>
    </row>
    <row r="10" spans="1:1" x14ac:dyDescent="0.25">
      <c r="A10" t="s">
        <v>28</v>
      </c>
    </row>
    <row r="12" spans="1:1" x14ac:dyDescent="0.25">
      <c r="A12" t="s">
        <v>29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sheetData>
    <row r="1" spans="1:2" x14ac:dyDescent="0.25">
      <c r="A1" t="s">
        <v>0</v>
      </c>
      <c r="B1" t="s">
        <v>3</v>
      </c>
    </row>
    <row r="2" spans="1:2" x14ac:dyDescent="0.25">
      <c r="A2">
        <v>10</v>
      </c>
      <c r="B2" t="s">
        <v>4</v>
      </c>
    </row>
    <row r="3" spans="1:2" x14ac:dyDescent="0.25">
      <c r="A3">
        <v>25</v>
      </c>
      <c r="B3" t="s">
        <v>5</v>
      </c>
    </row>
    <row r="4" spans="1:2" x14ac:dyDescent="0.25">
      <c r="A4">
        <v>40</v>
      </c>
      <c r="B4" t="s">
        <v>6</v>
      </c>
    </row>
    <row r="5" spans="1:2" x14ac:dyDescent="0.25">
      <c r="A5">
        <v>50</v>
      </c>
      <c r="B5" t="s">
        <v>7</v>
      </c>
    </row>
    <row r="6" spans="1:2" x14ac:dyDescent="0.25">
      <c r="A6">
        <v>60</v>
      </c>
      <c r="B6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</row>
    <row r="3" spans="1:3" x14ac:dyDescent="0.25">
      <c r="A3">
        <v>25</v>
      </c>
      <c r="B3">
        <v>2040</v>
      </c>
    </row>
    <row r="4" spans="1:3" x14ac:dyDescent="0.25">
      <c r="A4">
        <v>40</v>
      </c>
      <c r="B4">
        <v>2040</v>
      </c>
    </row>
    <row r="5" spans="1:3" x14ac:dyDescent="0.25">
      <c r="A5">
        <v>50</v>
      </c>
      <c r="B5">
        <v>2040</v>
      </c>
    </row>
    <row r="6" spans="1:3" x14ac:dyDescent="0.25">
      <c r="A6">
        <v>60</v>
      </c>
      <c r="B6">
        <v>2040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workbookViewId="0"/>
  </sheetViews>
  <sheetFormatPr defaultRowHeight="15" x14ac:dyDescent="0.25"/>
  <cols>
    <col min="1" max="1" width="13.140625" style="8" bestFit="1" customWidth="1"/>
    <col min="2" max="2" width="6.28515625" style="8" bestFit="1" customWidth="1"/>
    <col min="3" max="3" width="0.7109375" style="8" customWidth="1"/>
    <col min="4" max="4" width="1.140625" style="8" customWidth="1"/>
    <col min="5" max="20" width="18.7109375" style="8" bestFit="1" customWidth="1"/>
    <col min="21" max="21" width="18.7109375" style="8" customWidth="1"/>
    <col min="22" max="23" width="14.28515625" style="8" customWidth="1"/>
    <col min="24" max="24" width="12" style="8" bestFit="1" customWidth="1"/>
    <col min="25" max="16384" width="9.140625" style="8"/>
  </cols>
  <sheetData>
    <row r="1" spans="1:24" x14ac:dyDescent="0.25">
      <c r="A1" s="5" t="s">
        <v>33</v>
      </c>
    </row>
    <row r="2" spans="1:24" s="6" customFormat="1" ht="12.75" x14ac:dyDescent="0.2">
      <c r="A2" s="6">
        <v>2040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6" t="s">
        <v>15</v>
      </c>
      <c r="L2" s="6" t="s">
        <v>16</v>
      </c>
      <c r="M2" s="6" t="s">
        <v>17</v>
      </c>
      <c r="N2" s="6" t="s">
        <v>18</v>
      </c>
      <c r="O2" s="6" t="s">
        <v>19</v>
      </c>
      <c r="P2" s="6" t="s">
        <v>20</v>
      </c>
      <c r="Q2" s="6" t="s">
        <v>21</v>
      </c>
      <c r="R2" s="6" t="s">
        <v>22</v>
      </c>
      <c r="S2" s="6" t="s">
        <v>23</v>
      </c>
      <c r="T2" s="6" t="s">
        <v>24</v>
      </c>
    </row>
    <row r="3" spans="1:24" s="12" customFormat="1" x14ac:dyDescent="0.25">
      <c r="A3" s="6" t="s">
        <v>0</v>
      </c>
      <c r="B3" s="6" t="s">
        <v>1</v>
      </c>
      <c r="E3" s="12">
        <v>23001</v>
      </c>
      <c r="F3" s="12">
        <v>23003</v>
      </c>
      <c r="G3" s="12">
        <v>23005</v>
      </c>
      <c r="H3" s="12">
        <v>23007</v>
      </c>
      <c r="I3" s="12">
        <v>23009</v>
      </c>
      <c r="J3" s="12">
        <v>23011</v>
      </c>
      <c r="K3" s="12">
        <v>23013</v>
      </c>
      <c r="L3" s="12">
        <v>23015</v>
      </c>
      <c r="M3" s="12">
        <v>23017</v>
      </c>
      <c r="N3" s="12">
        <v>23019</v>
      </c>
      <c r="O3" s="12">
        <v>23021</v>
      </c>
      <c r="P3" s="12">
        <v>23023</v>
      </c>
      <c r="Q3" s="12">
        <v>23025</v>
      </c>
      <c r="R3" s="12">
        <v>23027</v>
      </c>
      <c r="S3" s="12">
        <v>23029</v>
      </c>
      <c r="T3" s="12">
        <v>23031</v>
      </c>
      <c r="V3" s="6" t="s">
        <v>0</v>
      </c>
      <c r="W3" s="6" t="s">
        <v>1</v>
      </c>
      <c r="X3" s="6" t="s">
        <v>27</v>
      </c>
    </row>
    <row r="4" spans="1:24" x14ac:dyDescent="0.25">
      <c r="A4" s="7">
        <v>10</v>
      </c>
      <c r="B4" s="2">
        <v>2040</v>
      </c>
      <c r="E4" s="8">
        <f>E13</f>
        <v>11417142.053205116</v>
      </c>
      <c r="F4" s="8">
        <f t="shared" ref="F4:T4" si="0">F13</f>
        <v>9075766.8440426197</v>
      </c>
      <c r="G4" s="8">
        <f t="shared" si="0"/>
        <v>33909658.973540105</v>
      </c>
      <c r="H4" s="8">
        <f t="shared" si="0"/>
        <v>5092911.8546468131</v>
      </c>
      <c r="I4" s="8">
        <f t="shared" si="0"/>
        <v>11309158.928422542</v>
      </c>
      <c r="J4" s="8">
        <f t="shared" si="0"/>
        <v>17274035.693529464</v>
      </c>
      <c r="K4" s="8">
        <f t="shared" si="0"/>
        <v>5272836.6440023584</v>
      </c>
      <c r="L4" s="8">
        <f t="shared" si="0"/>
        <v>5819020.3641419513</v>
      </c>
      <c r="M4" s="8">
        <f t="shared" si="0"/>
        <v>8592985.9109731242</v>
      </c>
      <c r="N4" s="8">
        <f t="shared" si="0"/>
        <v>18352587.389591731</v>
      </c>
      <c r="O4" s="8">
        <f t="shared" si="0"/>
        <v>2548306.3554807054</v>
      </c>
      <c r="P4" s="8">
        <f t="shared" si="0"/>
        <v>5129264.1303040842</v>
      </c>
      <c r="Q4" s="8">
        <f t="shared" si="0"/>
        <v>8369444.6966639785</v>
      </c>
      <c r="R4" s="8">
        <f t="shared" si="0"/>
        <v>5992543.6823618794</v>
      </c>
      <c r="S4" s="8">
        <f t="shared" si="0"/>
        <v>5631534.190793436</v>
      </c>
      <c r="T4" s="8">
        <f t="shared" si="0"/>
        <v>26135010.919371631</v>
      </c>
      <c r="V4" s="7">
        <v>10</v>
      </c>
      <c r="W4" s="7">
        <v>2016</v>
      </c>
      <c r="X4" s="8">
        <f>SUM(E4:T4)</f>
        <v>179922208.63107154</v>
      </c>
    </row>
    <row r="5" spans="1:24" x14ac:dyDescent="0.25">
      <c r="A5" s="7">
        <v>25</v>
      </c>
      <c r="B5" s="2">
        <v>2040</v>
      </c>
      <c r="E5" s="8">
        <f>E14+E15</f>
        <v>1018216019.3908019</v>
      </c>
      <c r="F5" s="8">
        <f t="shared" ref="F5:T5" si="1">F14+F15</f>
        <v>684343539.45541656</v>
      </c>
      <c r="G5" s="8">
        <f t="shared" si="1"/>
        <v>3327818082.0323482</v>
      </c>
      <c r="H5" s="8">
        <f t="shared" si="1"/>
        <v>348841959.75085223</v>
      </c>
      <c r="I5" s="8">
        <f t="shared" si="1"/>
        <v>775122383.35540974</v>
      </c>
      <c r="J5" s="8">
        <f t="shared" si="1"/>
        <v>1516575145.2994056</v>
      </c>
      <c r="K5" s="8">
        <f t="shared" si="1"/>
        <v>376894085.57578385</v>
      </c>
      <c r="L5" s="8">
        <f t="shared" si="1"/>
        <v>398783943.88874292</v>
      </c>
      <c r="M5" s="8">
        <f t="shared" si="1"/>
        <v>596016478.83641982</v>
      </c>
      <c r="N5" s="8">
        <f t="shared" si="1"/>
        <v>1695312345.7057662</v>
      </c>
      <c r="O5" s="8">
        <f t="shared" si="1"/>
        <v>174583804.31078824</v>
      </c>
      <c r="P5" s="8">
        <f t="shared" si="1"/>
        <v>456884135.23222864</v>
      </c>
      <c r="Q5" s="8">
        <f t="shared" si="1"/>
        <v>638467965.5069263</v>
      </c>
      <c r="R5" s="8">
        <f t="shared" si="1"/>
        <v>433060566.94326365</v>
      </c>
      <c r="S5" s="8">
        <f t="shared" si="1"/>
        <v>385912824.16981798</v>
      </c>
      <c r="T5" s="8">
        <f t="shared" si="1"/>
        <v>2317589965.7156248</v>
      </c>
      <c r="V5" s="7">
        <v>25</v>
      </c>
      <c r="W5" s="7">
        <v>2016</v>
      </c>
      <c r="X5" s="8">
        <f>SUM(E5:T5)</f>
        <v>15144423245.169601</v>
      </c>
    </row>
    <row r="6" spans="1:24" x14ac:dyDescent="0.25">
      <c r="A6" s="7">
        <v>40</v>
      </c>
      <c r="B6" s="2">
        <v>2040</v>
      </c>
      <c r="E6" s="8">
        <f>E16</f>
        <v>8593189.6165689286</v>
      </c>
      <c r="F6" s="8">
        <f t="shared" ref="F6:T6" si="2">F16</f>
        <v>6601224.4155845754</v>
      </c>
      <c r="G6" s="8">
        <f t="shared" si="2"/>
        <v>24956035.045286458</v>
      </c>
      <c r="H6" s="8">
        <f t="shared" si="2"/>
        <v>3700932.9087612429</v>
      </c>
      <c r="I6" s="8">
        <f t="shared" si="2"/>
        <v>8319186.7010098528</v>
      </c>
      <c r="J6" s="8">
        <f t="shared" si="2"/>
        <v>12357129.204094717</v>
      </c>
      <c r="K6" s="8">
        <f t="shared" si="2"/>
        <v>3874593.4810763821</v>
      </c>
      <c r="L6" s="8">
        <f t="shared" si="2"/>
        <v>4270779.0636128541</v>
      </c>
      <c r="M6" s="8">
        <f t="shared" si="2"/>
        <v>6306573.7855139533</v>
      </c>
      <c r="N6" s="8">
        <f t="shared" si="2"/>
        <v>13221244.009528056</v>
      </c>
      <c r="O6" s="8">
        <f t="shared" si="2"/>
        <v>1859173.9701981707</v>
      </c>
      <c r="P6" s="8">
        <f t="shared" si="2"/>
        <v>3569697.4622884658</v>
      </c>
      <c r="Q6" s="8">
        <f t="shared" si="2"/>
        <v>5956781.8579886556</v>
      </c>
      <c r="R6" s="8">
        <f t="shared" si="2"/>
        <v>4425275.5437712539</v>
      </c>
      <c r="S6" s="8">
        <f t="shared" si="2"/>
        <v>4128588.0869001318</v>
      </c>
      <c r="T6" s="8">
        <f t="shared" si="2"/>
        <v>18454057.543007642</v>
      </c>
      <c r="V6" s="7">
        <v>40</v>
      </c>
      <c r="W6" s="7">
        <v>2016</v>
      </c>
      <c r="X6" s="8">
        <f>SUM(E6:T6)</f>
        <v>130594462.69519134</v>
      </c>
    </row>
    <row r="7" spans="1:24" x14ac:dyDescent="0.25">
      <c r="A7" s="7">
        <v>50</v>
      </c>
      <c r="B7" s="2">
        <v>2040</v>
      </c>
      <c r="E7" s="8">
        <f>E17</f>
        <v>41406506.521509856</v>
      </c>
      <c r="F7" s="8">
        <f t="shared" ref="F7:T7" si="3">F17</f>
        <v>34541179.540761352</v>
      </c>
      <c r="G7" s="8">
        <f t="shared" si="3"/>
        <v>133617030.98665442</v>
      </c>
      <c r="H7" s="8">
        <f t="shared" si="3"/>
        <v>18873710.833748188</v>
      </c>
      <c r="I7" s="8">
        <f t="shared" si="3"/>
        <v>42814269.45786535</v>
      </c>
      <c r="J7" s="8">
        <f t="shared" si="3"/>
        <v>69492040.209910974</v>
      </c>
      <c r="K7" s="8">
        <f t="shared" si="3"/>
        <v>19578644.843431346</v>
      </c>
      <c r="L7" s="8">
        <f t="shared" si="3"/>
        <v>21942164.560580581</v>
      </c>
      <c r="M7" s="8">
        <f t="shared" si="3"/>
        <v>32241426.078868646</v>
      </c>
      <c r="N7" s="8">
        <f t="shared" si="3"/>
        <v>73716637.109434187</v>
      </c>
      <c r="O7" s="8">
        <f t="shared" si="3"/>
        <v>9509599.0310379267</v>
      </c>
      <c r="P7" s="8">
        <f t="shared" si="3"/>
        <v>20972143.07503622</v>
      </c>
      <c r="Q7" s="8">
        <f t="shared" si="3"/>
        <v>32170743.375613533</v>
      </c>
      <c r="R7" s="8">
        <f t="shared" si="3"/>
        <v>22520201.471486576</v>
      </c>
      <c r="S7" s="8">
        <f t="shared" si="3"/>
        <v>21194138.640039381</v>
      </c>
      <c r="T7" s="8">
        <f t="shared" si="3"/>
        <v>105318602.99166057</v>
      </c>
      <c r="V7" s="7">
        <v>50</v>
      </c>
      <c r="W7" s="7">
        <v>2016</v>
      </c>
      <c r="X7" s="8">
        <f>SUM(E7:T7)</f>
        <v>699909038.72763908</v>
      </c>
    </row>
    <row r="8" spans="1:24" x14ac:dyDescent="0.25">
      <c r="A8" s="9">
        <v>60</v>
      </c>
      <c r="B8" s="2">
        <v>2040</v>
      </c>
      <c r="C8" s="10"/>
      <c r="D8" s="10"/>
      <c r="E8" s="10">
        <f>E18</f>
        <v>34341363.446936212</v>
      </c>
      <c r="F8" s="10">
        <f t="shared" ref="F8:T8" si="4">F18</f>
        <v>32060749.855857961</v>
      </c>
      <c r="G8" s="10">
        <f t="shared" si="4"/>
        <v>179083264.34835905</v>
      </c>
      <c r="H8" s="10">
        <f t="shared" si="4"/>
        <v>15252935.009438908</v>
      </c>
      <c r="I8" s="10">
        <f t="shared" si="4"/>
        <v>32370303.74364214</v>
      </c>
      <c r="J8" s="10">
        <f t="shared" si="4"/>
        <v>93414609.466019645</v>
      </c>
      <c r="K8" s="10">
        <f t="shared" si="4"/>
        <v>14850115.977496607</v>
      </c>
      <c r="L8" s="10">
        <f t="shared" si="4"/>
        <v>16801043.210764337</v>
      </c>
      <c r="M8" s="10">
        <f t="shared" si="4"/>
        <v>24680521.083449252</v>
      </c>
      <c r="N8" s="10">
        <f t="shared" si="4"/>
        <v>102031318.9038243</v>
      </c>
      <c r="O8" s="10">
        <f t="shared" si="4"/>
        <v>7522682.1387031283</v>
      </c>
      <c r="P8" s="10">
        <f t="shared" si="4"/>
        <v>31297330.193148896</v>
      </c>
      <c r="Q8" s="10">
        <f t="shared" si="4"/>
        <v>35932247.230645694</v>
      </c>
      <c r="R8" s="10">
        <f t="shared" si="4"/>
        <v>17031914.748562463</v>
      </c>
      <c r="S8" s="10">
        <f t="shared" si="4"/>
        <v>16327852.665790455</v>
      </c>
      <c r="T8" s="10">
        <f t="shared" si="4"/>
        <v>149816955.7697002</v>
      </c>
      <c r="U8" s="10"/>
      <c r="V8" s="9">
        <v>60</v>
      </c>
      <c r="W8" s="9">
        <v>2016</v>
      </c>
      <c r="X8" s="10">
        <f>SUM(E8:T8)</f>
        <v>802815207.79233909</v>
      </c>
    </row>
    <row r="9" spans="1:24" x14ac:dyDescent="0.25">
      <c r="A9" s="7"/>
      <c r="B9" s="7"/>
      <c r="E9" s="8">
        <f>SUM(E4:E8)</f>
        <v>1113974221.029022</v>
      </c>
      <c r="F9" s="8">
        <f t="shared" ref="F9:T9" si="5">SUM(F4:F8)</f>
        <v>766622460.1116631</v>
      </c>
      <c r="G9" s="8">
        <f t="shared" si="5"/>
        <v>3699384071.3861885</v>
      </c>
      <c r="H9" s="8">
        <f t="shared" si="5"/>
        <v>391762450.35744739</v>
      </c>
      <c r="I9" s="8">
        <f t="shared" si="5"/>
        <v>869935302.18634963</v>
      </c>
      <c r="J9" s="8">
        <f t="shared" si="5"/>
        <v>1709112959.8729601</v>
      </c>
      <c r="K9" s="8">
        <f t="shared" si="5"/>
        <v>420470276.52179056</v>
      </c>
      <c r="L9" s="8">
        <f t="shared" si="5"/>
        <v>447616951.08784264</v>
      </c>
      <c r="M9" s="8">
        <f t="shared" si="5"/>
        <v>667837985.69522476</v>
      </c>
      <c r="N9" s="8">
        <f t="shared" si="5"/>
        <v>1902634133.1181445</v>
      </c>
      <c r="O9" s="8">
        <f t="shared" si="5"/>
        <v>196023565.80620819</v>
      </c>
      <c r="P9" s="8">
        <f t="shared" si="5"/>
        <v>517852570.09300631</v>
      </c>
      <c r="Q9" s="8">
        <f t="shared" si="5"/>
        <v>720897182.66783822</v>
      </c>
      <c r="R9" s="8">
        <f t="shared" si="5"/>
        <v>483030502.38944584</v>
      </c>
      <c r="S9" s="8">
        <f t="shared" si="5"/>
        <v>433194937.75334138</v>
      </c>
      <c r="T9" s="8">
        <f t="shared" si="5"/>
        <v>2617314592.9393649</v>
      </c>
      <c r="U9" s="8">
        <f>SUM(E9:T9)</f>
        <v>16957664163.015841</v>
      </c>
      <c r="X9" s="8">
        <f>SUM(X4:X8)</f>
        <v>16957664163.015841</v>
      </c>
    </row>
    <row r="10" spans="1:24" x14ac:dyDescent="0.25">
      <c r="A10" s="5"/>
      <c r="B10" s="7"/>
    </row>
    <row r="11" spans="1:24" s="1" customFormat="1" ht="12.75" x14ac:dyDescent="0.2">
      <c r="A11" s="1">
        <v>2040</v>
      </c>
      <c r="B11" s="11"/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  <c r="R11" s="1" t="s">
        <v>22</v>
      </c>
      <c r="S11" s="1" t="s">
        <v>23</v>
      </c>
      <c r="T11" s="1" t="s">
        <v>24</v>
      </c>
    </row>
    <row r="12" spans="1:24" s="2" customFormat="1" ht="12.75" x14ac:dyDescent="0.2">
      <c r="A12" s="2" t="s">
        <v>0</v>
      </c>
      <c r="B12" s="2" t="s">
        <v>1</v>
      </c>
      <c r="C12" s="3" t="s">
        <v>2</v>
      </c>
      <c r="D12" s="2" t="s">
        <v>25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  <c r="S12" s="3" t="s">
        <v>2</v>
      </c>
      <c r="T12" s="3" t="s">
        <v>2</v>
      </c>
    </row>
    <row r="13" spans="1:24" s="2" customFormat="1" ht="12.75" x14ac:dyDescent="0.2">
      <c r="A13" s="2">
        <v>10</v>
      </c>
      <c r="B13" s="2">
        <v>2040</v>
      </c>
      <c r="C13" s="4">
        <v>27953702.959698379</v>
      </c>
      <c r="D13" s="2">
        <v>0</v>
      </c>
      <c r="E13" s="3">
        <v>11417142.053205116</v>
      </c>
      <c r="F13" s="3">
        <v>9075766.8440426197</v>
      </c>
      <c r="G13" s="3">
        <v>33909658.973540105</v>
      </c>
      <c r="H13" s="3">
        <v>5092911.8546468131</v>
      </c>
      <c r="I13" s="3">
        <v>11309158.928422542</v>
      </c>
      <c r="J13" s="3">
        <v>17274035.693529464</v>
      </c>
      <c r="K13" s="3">
        <v>5272836.6440023584</v>
      </c>
      <c r="L13" s="3">
        <v>5819020.3641419513</v>
      </c>
      <c r="M13" s="3">
        <v>8592985.9109731242</v>
      </c>
      <c r="N13" s="3">
        <v>18352587.389591731</v>
      </c>
      <c r="O13" s="3">
        <v>2548306.3554807054</v>
      </c>
      <c r="P13" s="3">
        <v>5129264.1303040842</v>
      </c>
      <c r="Q13" s="3">
        <v>8369444.6966639785</v>
      </c>
      <c r="R13" s="3">
        <v>5992543.6823618794</v>
      </c>
      <c r="S13" s="3">
        <v>5631534.190793436</v>
      </c>
      <c r="T13" s="3">
        <v>26135010.919371631</v>
      </c>
    </row>
    <row r="14" spans="1:24" s="2" customFormat="1" ht="12.75" x14ac:dyDescent="0.2">
      <c r="A14" s="2">
        <v>20</v>
      </c>
      <c r="B14" s="2">
        <v>2040</v>
      </c>
      <c r="C14" s="4">
        <v>2139019997.2765207</v>
      </c>
      <c r="D14" s="2">
        <v>0</v>
      </c>
      <c r="E14" s="3">
        <v>801890142.24513257</v>
      </c>
      <c r="F14" s="3">
        <v>525802550.22642082</v>
      </c>
      <c r="G14" s="3">
        <v>2594770315.396245</v>
      </c>
      <c r="H14" s="3">
        <v>268143574.56254971</v>
      </c>
      <c r="I14" s="3">
        <v>594108169.56210971</v>
      </c>
      <c r="J14" s="3">
        <v>1163225336.4889305</v>
      </c>
      <c r="K14" s="3">
        <v>290724139.86831737</v>
      </c>
      <c r="L14" s="3">
        <v>305820801.46918452</v>
      </c>
      <c r="M14" s="3">
        <v>457906229.59343153</v>
      </c>
      <c r="N14" s="3">
        <v>1307465545.0585871</v>
      </c>
      <c r="O14" s="3">
        <v>134072780.98114266</v>
      </c>
      <c r="P14" s="3">
        <v>347408319.20843089</v>
      </c>
      <c r="Q14" s="3">
        <v>488408975.00416476</v>
      </c>
      <c r="R14" s="3">
        <v>333732898.37396407</v>
      </c>
      <c r="S14" s="3">
        <v>296027490.38518351</v>
      </c>
      <c r="T14" s="3">
        <v>1773287384.3498409</v>
      </c>
    </row>
    <row r="15" spans="1:24" s="2" customFormat="1" ht="12.75" x14ac:dyDescent="0.2">
      <c r="A15" s="2">
        <v>30</v>
      </c>
      <c r="B15" s="2">
        <v>2040</v>
      </c>
      <c r="C15" s="4">
        <v>604293883.92863131</v>
      </c>
      <c r="D15" s="2">
        <v>0</v>
      </c>
      <c r="E15" s="3">
        <v>216325877.1456694</v>
      </c>
      <c r="F15" s="3">
        <v>158540989.22899571</v>
      </c>
      <c r="G15" s="3">
        <v>733047766.63610303</v>
      </c>
      <c r="H15" s="3">
        <v>80698385.188302502</v>
      </c>
      <c r="I15" s="3">
        <v>181014213.79330006</v>
      </c>
      <c r="J15" s="3">
        <v>353349808.81047517</v>
      </c>
      <c r="K15" s="3">
        <v>86169945.707466453</v>
      </c>
      <c r="L15" s="3">
        <v>92963142.419558376</v>
      </c>
      <c r="M15" s="3">
        <v>138110249.24298823</v>
      </c>
      <c r="N15" s="3">
        <v>387846800.64717913</v>
      </c>
      <c r="O15" s="3">
        <v>40511023.329645582</v>
      </c>
      <c r="P15" s="3">
        <v>109475816.02379778</v>
      </c>
      <c r="Q15" s="3">
        <v>150058990.50276151</v>
      </c>
      <c r="R15" s="3">
        <v>99327668.569299594</v>
      </c>
      <c r="S15" s="3">
        <v>89885333.784634471</v>
      </c>
      <c r="T15" s="3">
        <v>544302581.36578369</v>
      </c>
    </row>
    <row r="16" spans="1:24" s="2" customFormat="1" ht="12.75" x14ac:dyDescent="0.2">
      <c r="A16" s="2">
        <v>40</v>
      </c>
      <c r="B16" s="2">
        <v>2040</v>
      </c>
      <c r="C16" s="4">
        <v>20572710.308060374</v>
      </c>
      <c r="D16" s="2">
        <v>0</v>
      </c>
      <c r="E16" s="3">
        <v>8593189.6165689286</v>
      </c>
      <c r="F16" s="3">
        <v>6601224.4155845754</v>
      </c>
      <c r="G16" s="3">
        <v>24956035.045286458</v>
      </c>
      <c r="H16" s="3">
        <v>3700932.9087612429</v>
      </c>
      <c r="I16" s="3">
        <v>8319186.7010098528</v>
      </c>
      <c r="J16" s="3">
        <v>12357129.204094717</v>
      </c>
      <c r="K16" s="3">
        <v>3874593.4810763821</v>
      </c>
      <c r="L16" s="3">
        <v>4270779.0636128541</v>
      </c>
      <c r="M16" s="3">
        <v>6306573.7855139533</v>
      </c>
      <c r="N16" s="3">
        <v>13221244.009528056</v>
      </c>
      <c r="O16" s="3">
        <v>1859173.9701981707</v>
      </c>
      <c r="P16" s="3">
        <v>3569697.4622884658</v>
      </c>
      <c r="Q16" s="3">
        <v>5956781.8579886556</v>
      </c>
      <c r="R16" s="3">
        <v>4425275.5437712539</v>
      </c>
      <c r="S16" s="3">
        <v>4128588.0869001318</v>
      </c>
      <c r="T16" s="3">
        <v>18454057.543007642</v>
      </c>
    </row>
    <row r="17" spans="1:21" s="2" customFormat="1" ht="12.75" x14ac:dyDescent="0.2">
      <c r="A17" s="2">
        <v>50</v>
      </c>
      <c r="B17" s="2">
        <v>2040</v>
      </c>
      <c r="C17" s="4">
        <v>110148285.40364452</v>
      </c>
      <c r="D17" s="2">
        <v>0</v>
      </c>
      <c r="E17" s="3">
        <v>41406506.521509856</v>
      </c>
      <c r="F17" s="3">
        <v>34541179.540761352</v>
      </c>
      <c r="G17" s="3">
        <v>133617030.98665442</v>
      </c>
      <c r="H17" s="3">
        <v>18873710.833748188</v>
      </c>
      <c r="I17" s="3">
        <v>42814269.45786535</v>
      </c>
      <c r="J17" s="3">
        <v>69492040.209910974</v>
      </c>
      <c r="K17" s="3">
        <v>19578644.843431346</v>
      </c>
      <c r="L17" s="3">
        <v>21942164.560580581</v>
      </c>
      <c r="M17" s="3">
        <v>32241426.078868646</v>
      </c>
      <c r="N17" s="3">
        <v>73716637.109434187</v>
      </c>
      <c r="O17" s="3">
        <v>9509599.0310379267</v>
      </c>
      <c r="P17" s="3">
        <v>20972143.07503622</v>
      </c>
      <c r="Q17" s="3">
        <v>32170743.375613533</v>
      </c>
      <c r="R17" s="3">
        <v>22520201.471486576</v>
      </c>
      <c r="S17" s="3">
        <v>21194138.640039381</v>
      </c>
      <c r="T17" s="3">
        <v>105318602.99166057</v>
      </c>
    </row>
    <row r="18" spans="1:21" s="2" customFormat="1" ht="12.75" x14ac:dyDescent="0.2">
      <c r="A18" s="2">
        <v>60</v>
      </c>
      <c r="B18" s="2">
        <v>2040</v>
      </c>
      <c r="C18" s="4">
        <v>147628744.38086835</v>
      </c>
      <c r="D18" s="2">
        <v>0</v>
      </c>
      <c r="E18" s="3">
        <v>34341363.446936212</v>
      </c>
      <c r="F18" s="3">
        <v>32060749.855857961</v>
      </c>
      <c r="G18" s="3">
        <v>179083264.34835905</v>
      </c>
      <c r="H18" s="3">
        <v>15252935.009438908</v>
      </c>
      <c r="I18" s="3">
        <v>32370303.74364214</v>
      </c>
      <c r="J18" s="3">
        <v>93414609.466019645</v>
      </c>
      <c r="K18" s="3">
        <v>14850115.977496607</v>
      </c>
      <c r="L18" s="3">
        <v>16801043.210764337</v>
      </c>
      <c r="M18" s="3">
        <v>24680521.083449252</v>
      </c>
      <c r="N18" s="3">
        <v>102031318.9038243</v>
      </c>
      <c r="O18" s="3">
        <v>7522682.1387031283</v>
      </c>
      <c r="P18" s="3">
        <v>31297330.193148896</v>
      </c>
      <c r="Q18" s="3">
        <v>35932247.230645694</v>
      </c>
      <c r="R18" s="3">
        <v>17031914.748562463</v>
      </c>
      <c r="S18" s="3">
        <v>16327852.665790455</v>
      </c>
      <c r="T18" s="3">
        <v>149816955.7697002</v>
      </c>
    </row>
    <row r="19" spans="1:21" x14ac:dyDescent="0.25">
      <c r="E19" s="8">
        <v>1113974221.029022</v>
      </c>
      <c r="F19" s="8">
        <v>766622460.11166298</v>
      </c>
      <c r="G19" s="8">
        <v>3699384071.3861885</v>
      </c>
      <c r="H19" s="8">
        <v>391762450.35744739</v>
      </c>
      <c r="I19" s="8">
        <v>869935302.18634963</v>
      </c>
      <c r="J19" s="8">
        <v>1709112959.8729601</v>
      </c>
      <c r="K19" s="8">
        <v>420470276.5217905</v>
      </c>
      <c r="L19" s="8">
        <v>447616951.08784264</v>
      </c>
      <c r="M19" s="8">
        <v>667837985.69522476</v>
      </c>
      <c r="N19" s="8">
        <v>1902634133.1181445</v>
      </c>
      <c r="O19" s="8">
        <v>196023565.80620819</v>
      </c>
      <c r="P19" s="8">
        <v>517852570.09300631</v>
      </c>
      <c r="Q19" s="8">
        <v>720897182.66783822</v>
      </c>
      <c r="R19" s="8">
        <v>483030502.38944584</v>
      </c>
      <c r="S19" s="8">
        <v>433194937.75334138</v>
      </c>
      <c r="T19" s="8">
        <v>2617314592.9393649</v>
      </c>
      <c r="U19" s="8">
        <f>SUM(E19:T19)</f>
        <v>16957664163.015841</v>
      </c>
    </row>
    <row r="20" spans="1:21" x14ac:dyDescent="0.25">
      <c r="B20" s="8" t="s">
        <v>26</v>
      </c>
      <c r="E20" s="8">
        <f>E9-E19</f>
        <v>0</v>
      </c>
      <c r="F20" s="8">
        <f t="shared" ref="F20:U20" si="6">F9-F19</f>
        <v>0</v>
      </c>
      <c r="G20" s="8">
        <f t="shared" si="6"/>
        <v>0</v>
      </c>
      <c r="H20" s="8">
        <f t="shared" si="6"/>
        <v>0</v>
      </c>
      <c r="I20" s="8">
        <f t="shared" si="6"/>
        <v>0</v>
      </c>
      <c r="J20" s="8">
        <f t="shared" si="6"/>
        <v>0</v>
      </c>
      <c r="K20" s="8">
        <f t="shared" si="6"/>
        <v>0</v>
      </c>
      <c r="L20" s="8">
        <f t="shared" si="6"/>
        <v>0</v>
      </c>
      <c r="M20" s="8">
        <f t="shared" si="6"/>
        <v>0</v>
      </c>
      <c r="N20" s="8">
        <f t="shared" si="6"/>
        <v>0</v>
      </c>
      <c r="O20" s="8">
        <f t="shared" si="6"/>
        <v>0</v>
      </c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U20" s="8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9" sqref="D19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11417142.053205116</v>
      </c>
    </row>
    <row r="3" spans="1:3" x14ac:dyDescent="0.25">
      <c r="A3">
        <v>25</v>
      </c>
      <c r="B3">
        <v>2040</v>
      </c>
      <c r="C3">
        <v>1018216019.3908019</v>
      </c>
    </row>
    <row r="4" spans="1:3" x14ac:dyDescent="0.25">
      <c r="A4">
        <v>40</v>
      </c>
      <c r="B4">
        <v>2040</v>
      </c>
      <c r="C4">
        <v>8593189.6165689286</v>
      </c>
    </row>
    <row r="5" spans="1:3" x14ac:dyDescent="0.25">
      <c r="A5">
        <v>50</v>
      </c>
      <c r="B5">
        <v>2040</v>
      </c>
      <c r="C5">
        <v>41406506.521509856</v>
      </c>
    </row>
    <row r="6" spans="1:3" x14ac:dyDescent="0.25">
      <c r="A6">
        <v>60</v>
      </c>
      <c r="B6">
        <v>2040</v>
      </c>
      <c r="C6">
        <v>34341363.446936212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:C6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33909658.973540105</v>
      </c>
    </row>
    <row r="3" spans="1:3" x14ac:dyDescent="0.25">
      <c r="A3">
        <v>25</v>
      </c>
      <c r="B3">
        <v>2040</v>
      </c>
      <c r="C3">
        <v>3327818082.0323482</v>
      </c>
    </row>
    <row r="4" spans="1:3" x14ac:dyDescent="0.25">
      <c r="A4">
        <v>40</v>
      </c>
      <c r="B4">
        <v>2040</v>
      </c>
      <c r="C4">
        <v>24956035.045286458</v>
      </c>
    </row>
    <row r="5" spans="1:3" x14ac:dyDescent="0.25">
      <c r="A5">
        <v>50</v>
      </c>
      <c r="B5">
        <v>2040</v>
      </c>
      <c r="C5">
        <v>133617030.98665442</v>
      </c>
    </row>
    <row r="6" spans="1:3" x14ac:dyDescent="0.25">
      <c r="A6">
        <v>60</v>
      </c>
      <c r="B6">
        <v>2040</v>
      </c>
      <c r="C6">
        <v>179083264.34835905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21" sqref="E21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11309158.928422542</v>
      </c>
    </row>
    <row r="3" spans="1:3" x14ac:dyDescent="0.25">
      <c r="A3">
        <v>25</v>
      </c>
      <c r="B3">
        <v>2040</v>
      </c>
      <c r="C3">
        <v>775122383.35540974</v>
      </c>
    </row>
    <row r="4" spans="1:3" x14ac:dyDescent="0.25">
      <c r="A4">
        <v>40</v>
      </c>
      <c r="B4">
        <v>2040</v>
      </c>
      <c r="C4">
        <v>8319186.7010098528</v>
      </c>
    </row>
    <row r="5" spans="1:3" x14ac:dyDescent="0.25">
      <c r="A5">
        <v>50</v>
      </c>
      <c r="B5">
        <v>2040</v>
      </c>
      <c r="C5">
        <v>42814269.45786535</v>
      </c>
    </row>
    <row r="6" spans="1:3" x14ac:dyDescent="0.25">
      <c r="A6">
        <v>60</v>
      </c>
      <c r="B6">
        <v>2040</v>
      </c>
      <c r="C6">
        <v>32370303.74364214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6" sqref="C26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5272836.6440023584</v>
      </c>
    </row>
    <row r="3" spans="1:3" x14ac:dyDescent="0.25">
      <c r="A3">
        <v>25</v>
      </c>
      <c r="B3">
        <v>2040</v>
      </c>
      <c r="C3">
        <v>376894085.57578385</v>
      </c>
    </row>
    <row r="4" spans="1:3" x14ac:dyDescent="0.25">
      <c r="A4">
        <v>40</v>
      </c>
      <c r="B4">
        <v>2040</v>
      </c>
      <c r="C4">
        <v>3874593.4810763821</v>
      </c>
    </row>
    <row r="5" spans="1:3" x14ac:dyDescent="0.25">
      <c r="A5">
        <v>50</v>
      </c>
      <c r="B5">
        <v>2040</v>
      </c>
      <c r="C5">
        <v>19578644.843431346</v>
      </c>
    </row>
    <row r="6" spans="1:3" x14ac:dyDescent="0.25">
      <c r="A6">
        <v>60</v>
      </c>
      <c r="B6">
        <v>2040</v>
      </c>
      <c r="C6">
        <v>14850115.977496607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1" sqref="D11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5819020.3641419513</v>
      </c>
    </row>
    <row r="3" spans="1:3" x14ac:dyDescent="0.25">
      <c r="A3">
        <v>25</v>
      </c>
      <c r="B3">
        <v>2040</v>
      </c>
      <c r="C3">
        <v>398783943.88874292</v>
      </c>
    </row>
    <row r="4" spans="1:3" x14ac:dyDescent="0.25">
      <c r="A4">
        <v>40</v>
      </c>
      <c r="B4">
        <v>2040</v>
      </c>
      <c r="C4">
        <v>4270779.0636128541</v>
      </c>
    </row>
    <row r="5" spans="1:3" x14ac:dyDescent="0.25">
      <c r="A5">
        <v>50</v>
      </c>
      <c r="B5">
        <v>2040</v>
      </c>
      <c r="C5">
        <v>21942164.560580581</v>
      </c>
    </row>
    <row r="6" spans="1:3" x14ac:dyDescent="0.25">
      <c r="A6">
        <v>60</v>
      </c>
      <c r="B6">
        <v>2040</v>
      </c>
      <c r="C6">
        <v>16801043.210764337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27" sqref="C2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5129264.1303040842</v>
      </c>
    </row>
    <row r="3" spans="1:3" x14ac:dyDescent="0.25">
      <c r="A3">
        <v>25</v>
      </c>
      <c r="B3">
        <v>2040</v>
      </c>
      <c r="C3">
        <v>456884135.23222864</v>
      </c>
    </row>
    <row r="4" spans="1:3" x14ac:dyDescent="0.25">
      <c r="A4">
        <v>40</v>
      </c>
      <c r="B4">
        <v>2040</v>
      </c>
      <c r="C4">
        <v>3569697.4622884658</v>
      </c>
    </row>
    <row r="5" spans="1:3" x14ac:dyDescent="0.25">
      <c r="A5">
        <v>50</v>
      </c>
      <c r="B5">
        <v>2040</v>
      </c>
      <c r="C5">
        <v>20972143.07503622</v>
      </c>
    </row>
    <row r="6" spans="1:3" x14ac:dyDescent="0.25">
      <c r="A6">
        <v>60</v>
      </c>
      <c r="B6">
        <v>2040</v>
      </c>
      <c r="C6">
        <v>31297330.193148896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6" sqref="D16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5992543.6823618794</v>
      </c>
    </row>
    <row r="3" spans="1:3" x14ac:dyDescent="0.25">
      <c r="A3">
        <v>25</v>
      </c>
      <c r="B3">
        <v>2040</v>
      </c>
      <c r="C3">
        <v>433060566.94326365</v>
      </c>
    </row>
    <row r="4" spans="1:3" x14ac:dyDescent="0.25">
      <c r="A4">
        <v>40</v>
      </c>
      <c r="B4">
        <v>2040</v>
      </c>
      <c r="C4">
        <v>4425275.5437712539</v>
      </c>
    </row>
    <row r="5" spans="1:3" x14ac:dyDescent="0.25">
      <c r="A5">
        <v>50</v>
      </c>
      <c r="B5">
        <v>2040</v>
      </c>
      <c r="C5">
        <v>22520201.471486576</v>
      </c>
    </row>
    <row r="6" spans="1:3" x14ac:dyDescent="0.25">
      <c r="A6">
        <v>60</v>
      </c>
      <c r="B6">
        <v>2040</v>
      </c>
      <c r="C6">
        <v>17031914.748562463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11" sqref="F11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2040</v>
      </c>
      <c r="C2">
        <v>26135010.919371631</v>
      </c>
    </row>
    <row r="3" spans="1:3" x14ac:dyDescent="0.25">
      <c r="A3">
        <v>25</v>
      </c>
      <c r="B3">
        <v>2040</v>
      </c>
      <c r="C3">
        <v>2317589965.7156248</v>
      </c>
    </row>
    <row r="4" spans="1:3" x14ac:dyDescent="0.25">
      <c r="A4">
        <v>40</v>
      </c>
      <c r="B4">
        <v>2040</v>
      </c>
      <c r="C4">
        <v>18454057.543007642</v>
      </c>
    </row>
    <row r="5" spans="1:3" x14ac:dyDescent="0.25">
      <c r="A5">
        <v>50</v>
      </c>
      <c r="B5">
        <v>2040</v>
      </c>
      <c r="C5">
        <v>105318602.99166057</v>
      </c>
    </row>
    <row r="6" spans="1:3" x14ac:dyDescent="0.25">
      <c r="A6">
        <v>60</v>
      </c>
      <c r="B6">
        <v>2040</v>
      </c>
      <c r="C6">
        <v>149816955.7697002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23001HPMSVTypeYear</vt:lpstr>
      <vt:lpstr>23005HPMSVTypeYear</vt:lpstr>
      <vt:lpstr>23009HPMSVTypeYear</vt:lpstr>
      <vt:lpstr>23013HPMSVTypeYear</vt:lpstr>
      <vt:lpstr>23015HPMSVTypeYear</vt:lpstr>
      <vt:lpstr>23023HPMSVTypeYear</vt:lpstr>
      <vt:lpstr>23027HPMSVTypeYear</vt:lpstr>
      <vt:lpstr>23031HPMSVTypeYear</vt:lpstr>
      <vt:lpstr>HPMSVType</vt:lpstr>
      <vt:lpstr>HPMSVTypeYearTemp</vt:lpstr>
      <vt:lpstr>M14Conversion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Cormier, Denise E</cp:lastModifiedBy>
  <dcterms:created xsi:type="dcterms:W3CDTF">2015-08-31T14:49:11Z</dcterms:created>
  <dcterms:modified xsi:type="dcterms:W3CDTF">2018-05-09T20:07:41Z</dcterms:modified>
</cp:coreProperties>
</file>