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IR\Emissions_Data\Mobile-MOVES\MOVES\2018 RFG Opt-Out\NONROAD\"/>
    </mc:Choice>
  </mc:AlternateContent>
  <bookViews>
    <workbookView xWindow="0" yWindow="0" windowWidth="21600" windowHeight="10095" tabRatio="714" activeTab="2"/>
  </bookViews>
  <sheets>
    <sheet name="README" sheetId="5" r:id="rId1"/>
    <sheet name="NOx Results" sheetId="6" r:id="rId2"/>
    <sheet name="VOC Results" sheetId="7" r:id="rId3"/>
    <sheet name="2015 RFG NOx" sheetId="14" r:id="rId4"/>
    <sheet name="2015 RFG VOC" sheetId="15" r:id="rId5"/>
    <sheet name="2017 RFG NOx" sheetId="12" r:id="rId6"/>
    <sheet name="2017 RFG VOC" sheetId="13" r:id="rId7"/>
    <sheet name="2019 RFG NOx" sheetId="1" r:id="rId8"/>
    <sheet name="2019 RFG VOC" sheetId="2" r:id="rId9"/>
    <sheet name="2019 CG NOx" sheetId="3" r:id="rId10"/>
    <sheet name="2019 CG VOC" sheetId="4" r:id="rId11"/>
    <sheet name="2023 CG NOx" sheetId="10" r:id="rId12"/>
    <sheet name="2023 CG VOC" sheetId="11" r:id="rId1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7" l="1"/>
  <c r="D15" i="7"/>
  <c r="C15" i="7"/>
  <c r="AM10" i="14"/>
  <c r="AM9" i="14"/>
  <c r="AM8" i="14"/>
  <c r="AM7" i="14"/>
  <c r="AM10" i="15"/>
  <c r="AM9" i="15"/>
  <c r="AM8" i="15"/>
  <c r="AM7" i="15"/>
  <c r="AM6" i="15"/>
  <c r="AM5" i="15"/>
  <c r="AM4" i="15"/>
  <c r="AM3" i="15"/>
  <c r="AM2" i="15"/>
  <c r="AM6" i="14"/>
  <c r="AM5" i="14"/>
  <c r="AM4" i="14"/>
  <c r="AM3" i="14"/>
  <c r="AM2" i="14"/>
  <c r="AM10" i="13"/>
  <c r="AM9" i="13"/>
  <c r="AM8" i="13"/>
  <c r="AM7" i="13"/>
  <c r="AM6" i="13"/>
  <c r="AM5" i="13"/>
  <c r="AM4" i="13"/>
  <c r="AM3" i="13"/>
  <c r="AM2" i="13"/>
  <c r="AM10" i="12"/>
  <c r="AM9" i="12"/>
  <c r="AM8" i="12"/>
  <c r="AM7" i="12"/>
  <c r="AM6" i="12"/>
  <c r="AM5" i="12"/>
  <c r="AM4" i="12"/>
  <c r="AM3" i="12"/>
  <c r="AM2" i="12"/>
  <c r="AM10" i="11"/>
  <c r="AM9" i="11"/>
  <c r="AM8" i="11"/>
  <c r="AM7" i="11"/>
  <c r="AM6" i="11"/>
  <c r="AM5" i="11"/>
  <c r="AM4" i="11"/>
  <c r="AM3" i="11"/>
  <c r="AM2" i="11"/>
  <c r="AM10" i="10"/>
  <c r="AM9" i="10"/>
  <c r="AM8" i="10"/>
  <c r="AM7" i="10"/>
  <c r="AM6" i="10"/>
  <c r="AM5" i="10"/>
  <c r="AM4" i="10"/>
  <c r="AM3" i="10"/>
  <c r="AM2" i="10"/>
  <c r="F15" i="7" l="1"/>
  <c r="K15" i="7" s="1"/>
  <c r="E15" i="7"/>
  <c r="J15" i="7"/>
  <c r="G15" i="6"/>
  <c r="F15" i="6"/>
  <c r="E15" i="6"/>
  <c r="D15" i="6"/>
  <c r="C15" i="6"/>
  <c r="J15" i="6" l="1"/>
  <c r="K15" i="6"/>
  <c r="AM10" i="4"/>
  <c r="AM9" i="4"/>
  <c r="AM8" i="4"/>
  <c r="AM7" i="4"/>
  <c r="AM6" i="4"/>
  <c r="AM5" i="4"/>
  <c r="AM4" i="4"/>
  <c r="AM3" i="4"/>
  <c r="AM2" i="4"/>
  <c r="AM10" i="3"/>
  <c r="AM9" i="3"/>
  <c r="AM8" i="3"/>
  <c r="AM7" i="3"/>
  <c r="AM6" i="3"/>
  <c r="AM5" i="3"/>
  <c r="AM4" i="3"/>
  <c r="AM3" i="3"/>
  <c r="AM2" i="3"/>
  <c r="AM10" i="2"/>
  <c r="AM9" i="2"/>
  <c r="AM8" i="2"/>
  <c r="AM7" i="2"/>
  <c r="AM6" i="2"/>
  <c r="AM5" i="2"/>
  <c r="AM4" i="2"/>
  <c r="AM3" i="2"/>
  <c r="AM2" i="2"/>
  <c r="AM10" i="1"/>
  <c r="AM9" i="1"/>
  <c r="AM8" i="1"/>
  <c r="AM7" i="1"/>
  <c r="AM6" i="1"/>
  <c r="AM5" i="1"/>
  <c r="AM4" i="1"/>
  <c r="AM3" i="1"/>
  <c r="AM2" i="1"/>
</calcChain>
</file>

<file path=xl/sharedStrings.xml><?xml version="1.0" encoding="utf-8"?>
<sst xmlns="http://schemas.openxmlformats.org/spreadsheetml/2006/main" count="2980" uniqueCount="78">
  <si>
    <t>MOVESRunID</t>
  </si>
  <si>
    <t>iterationID</t>
  </si>
  <si>
    <t>yearID</t>
  </si>
  <si>
    <t>monthID</t>
  </si>
  <si>
    <t>dayID</t>
  </si>
  <si>
    <t>dayName</t>
  </si>
  <si>
    <t>hourID</t>
  </si>
  <si>
    <t>stateID</t>
  </si>
  <si>
    <t>stateABBR</t>
  </si>
  <si>
    <t>countyID</t>
  </si>
  <si>
    <t>countyName</t>
  </si>
  <si>
    <t>zoneID</t>
  </si>
  <si>
    <t>linkID</t>
  </si>
  <si>
    <t>pollutantID</t>
  </si>
  <si>
    <t>pollutantName</t>
  </si>
  <si>
    <t>processID</t>
  </si>
  <si>
    <t>processName</t>
  </si>
  <si>
    <t>sourceTypeID</t>
  </si>
  <si>
    <t>sourceTypeName</t>
  </si>
  <si>
    <t>regClassId</t>
  </si>
  <si>
    <t>regClassName</t>
  </si>
  <si>
    <t>fuelTypeID</t>
  </si>
  <si>
    <t>fuelTypeDesc</t>
  </si>
  <si>
    <t>fuelSubTypeId</t>
  </si>
  <si>
    <t>fuelSubTypeDesc</t>
  </si>
  <si>
    <t>modelYearID</t>
  </si>
  <si>
    <t>roadTypeID</t>
  </si>
  <si>
    <t>roadDesc</t>
  </si>
  <si>
    <t>SCC</t>
  </si>
  <si>
    <t>engTechId</t>
  </si>
  <si>
    <t>engTechName</t>
  </si>
  <si>
    <t>sectorId</t>
  </si>
  <si>
    <t>sectorDesc</t>
  </si>
  <si>
    <t>hpId</t>
  </si>
  <si>
    <t>emissionQuant</t>
  </si>
  <si>
    <t>emissionQuantMean</t>
  </si>
  <si>
    <t>emissionQuantSigma</t>
  </si>
  <si>
    <t>CF_NumericValue</t>
  </si>
  <si>
    <t>(NOX)_Tons/Summer_day</t>
  </si>
  <si>
    <t>Weekdays</t>
  </si>
  <si>
    <t>NULL</t>
  </si>
  <si>
    <t>ME</t>
  </si>
  <si>
    <t>Androscoggin County</t>
  </si>
  <si>
    <t>Oxides of Nitrogen (NOx)</t>
  </si>
  <si>
    <t>Cumberland County</t>
  </si>
  <si>
    <t>Hancock County</t>
  </si>
  <si>
    <t>Kennebec County</t>
  </si>
  <si>
    <t>Knox County</t>
  </si>
  <si>
    <t>Lincoln County</t>
  </si>
  <si>
    <t>Sagadahoc County</t>
  </si>
  <si>
    <t>Waldo County</t>
  </si>
  <si>
    <t>York County</t>
  </si>
  <si>
    <t>(VOC)_Tons/Summer_day</t>
  </si>
  <si>
    <t>Volatile Organic Compounds</t>
  </si>
  <si>
    <t>(NOx)_Tons/Summer_day</t>
  </si>
  <si>
    <t xml:space="preserve">Data tables for NOX &amp;VOC Results contain results needed for RFG OPT-OUT report. </t>
  </si>
  <si>
    <t>County</t>
  </si>
  <si>
    <t xml:space="preserve">Current 7.0 psi RVP </t>
  </si>
  <si>
    <t>9.0 psi RVP</t>
  </si>
  <si>
    <t>% Change 
(2023-2015)/2015</t>
  </si>
  <si>
    <t>% Change 
(2019CG-2019RFG)/2019RFG</t>
  </si>
  <si>
    <t>County ID</t>
  </si>
  <si>
    <t>--tons per typical summer day--</t>
  </si>
  <si>
    <t>Androscoggin</t>
  </si>
  <si>
    <t>Cumberland</t>
  </si>
  <si>
    <t>Hancock</t>
  </si>
  <si>
    <t>Kennebec</t>
  </si>
  <si>
    <t>Knox</t>
  </si>
  <si>
    <t>Lincoln</t>
  </si>
  <si>
    <t>Sagadahoc</t>
  </si>
  <si>
    <t>Waldo</t>
  </si>
  <si>
    <t>York</t>
  </si>
  <si>
    <t>Total</t>
  </si>
  <si>
    <t>01/19/18 Denise E. Cormier Maine Department of Environmental Protection</t>
  </si>
  <si>
    <t xml:space="preserve">MOVES2014a RFG OPT-OUT Modeling results for NONROAD.  </t>
  </si>
  <si>
    <t xml:space="preserve">The remaining tables are the Excel workbook results used to compile the report tables. </t>
  </si>
  <si>
    <t>Table 7a:  Nonroad NOx Emissions for Maine Southern Counties</t>
  </si>
  <si>
    <t>Table 7b:  Nonroad VOC Emissions for Maine Southern Counties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</si>
</sst>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/>
      <top/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1" xfId="0" applyFont="1" applyFill="1" applyBorder="1" applyAlignment="1" applyProtection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ill="1" applyBorder="1"/>
    <xf numFmtId="0" fontId="3" fillId="0" borderId="7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vertical="center" wrapText="1"/>
    </xf>
    <xf numFmtId="2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vertical="center" wrapText="1"/>
    </xf>
    <xf numFmtId="2" fontId="3" fillId="0" borderId="9" xfId="0" applyNumberFormat="1" applyFont="1" applyFill="1" applyBorder="1" applyAlignment="1" applyProtection="1">
      <alignment horizontal="right" vertical="center" wrapText="1"/>
    </xf>
    <xf numFmtId="0" fontId="2" fillId="0" borderId="10" xfId="0" applyFont="1" applyBorder="1"/>
    <xf numFmtId="2" fontId="0" fillId="0" borderId="10" xfId="0" applyNumberFormat="1" applyBorder="1"/>
    <xf numFmtId="10" fontId="0" fillId="0" borderId="0" xfId="1" applyNumberFormat="1" applyFont="1"/>
    <xf numFmtId="0" fontId="7" fillId="0" borderId="0" xfId="0" applyFont="1"/>
    <xf numFmtId="0" fontId="7" fillId="0" borderId="2" xfId="0" applyFont="1" applyBorder="1" applyAlignment="1">
      <alignment horizontal="right"/>
    </xf>
    <xf numFmtId="0" fontId="8" fillId="0" borderId="2" xfId="0" applyFont="1" applyFill="1" applyBorder="1" applyAlignment="1" applyProtection="1">
      <alignment vertical="center" wrapText="1"/>
    </xf>
    <xf numFmtId="2" fontId="9" fillId="0" borderId="2" xfId="0" applyNumberFormat="1" applyFont="1" applyFill="1" applyBorder="1" applyAlignment="1" applyProtection="1">
      <alignment horizontal="right" vertical="center" wrapText="1"/>
    </xf>
    <xf numFmtId="0" fontId="8" fillId="0" borderId="9" xfId="0" applyFont="1" applyFill="1" applyBorder="1" applyAlignment="1" applyProtection="1">
      <alignment vertical="center" wrapText="1"/>
    </xf>
    <xf numFmtId="2" fontId="9" fillId="0" borderId="9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Border="1"/>
    <xf numFmtId="2" fontId="10" fillId="0" borderId="10" xfId="0" applyNumberFormat="1" applyFont="1" applyBorder="1"/>
    <xf numFmtId="0" fontId="0" fillId="0" borderId="0" xfId="0" applyFill="1"/>
    <xf numFmtId="0" fontId="4" fillId="0" borderId="2" xfId="0" applyFont="1" applyFill="1" applyBorder="1" applyAlignment="1" applyProtection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5" xfId="0" quotePrefix="1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left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5" xfId="0" quotePrefix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E22" sqref="E22"/>
    </sheetView>
  </sheetViews>
  <sheetFormatPr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4" spans="1:1" x14ac:dyDescent="0.25">
      <c r="A4" t="s">
        <v>55</v>
      </c>
    </row>
    <row r="5" spans="1:1" x14ac:dyDescent="0.25">
      <c r="A5" t="s">
        <v>75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3" max="3" width="6.5703125" customWidth="1"/>
    <col min="4" max="4" width="5.85546875" customWidth="1"/>
    <col min="5" max="5" width="3.85546875" customWidth="1"/>
    <col min="6" max="6" width="9" customWidth="1"/>
    <col min="7" max="7" width="7" hidden="1" customWidth="1"/>
    <col min="8" max="8" width="4.85546875" customWidth="1"/>
    <col min="9" max="9" width="4.28515625" customWidth="1"/>
    <col min="11" max="11" width="20" bestFit="1" customWidth="1"/>
    <col min="12" max="13" width="0" hidden="1" customWidth="1"/>
    <col min="15" max="15" width="23.85546875" bestFit="1" customWidth="1"/>
    <col min="16" max="34" width="0" hidden="1" customWidth="1"/>
    <col min="36" max="37" width="0" hidden="1" customWidth="1"/>
    <col min="38" max="38" width="17" bestFit="1" customWidth="1"/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54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3</v>
      </c>
      <c r="O2" t="s">
        <v>43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646917</v>
      </c>
      <c r="AJ2" t="s">
        <v>40</v>
      </c>
      <c r="AK2" t="s">
        <v>40</v>
      </c>
      <c r="AL2" s="1">
        <v>1.1023100000000001E-6</v>
      </c>
      <c r="AM2">
        <f>AI2*AL2</f>
        <v>0.71310307827000008</v>
      </c>
    </row>
    <row r="3" spans="1:39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3</v>
      </c>
      <c r="O3" t="s">
        <v>43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2684690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2.9593606339000003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3</v>
      </c>
      <c r="O4" t="s">
        <v>43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969686</v>
      </c>
      <c r="AJ4" t="s">
        <v>40</v>
      </c>
      <c r="AK4" t="s">
        <v>40</v>
      </c>
      <c r="AL4" s="1">
        <v>1.1023100000000001E-6</v>
      </c>
      <c r="AM4">
        <f t="shared" si="0"/>
        <v>1.06889457466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3</v>
      </c>
      <c r="O5" t="s">
        <v>43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814251</v>
      </c>
      <c r="AJ5" t="s">
        <v>40</v>
      </c>
      <c r="AK5" t="s">
        <v>40</v>
      </c>
      <c r="AL5" s="1">
        <v>1.1023100000000001E-6</v>
      </c>
      <c r="AM5">
        <f t="shared" si="0"/>
        <v>0.89755701981000002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3</v>
      </c>
      <c r="O6" t="s">
        <v>43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716313</v>
      </c>
      <c r="AJ6" t="s">
        <v>40</v>
      </c>
      <c r="AK6" t="s">
        <v>40</v>
      </c>
      <c r="AL6" s="1">
        <v>1.1023100000000001E-6</v>
      </c>
      <c r="AM6">
        <f t="shared" si="0"/>
        <v>0.78959898303000009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3</v>
      </c>
      <c r="O7" t="s">
        <v>43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496810</v>
      </c>
      <c r="AJ7" t="s">
        <v>40</v>
      </c>
      <c r="AK7" t="s">
        <v>40</v>
      </c>
      <c r="AL7" s="1">
        <v>1.1023100000000001E-6</v>
      </c>
      <c r="AM7">
        <f t="shared" si="0"/>
        <v>0.5476386311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3</v>
      </c>
      <c r="O8" t="s">
        <v>43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376458</v>
      </c>
      <c r="AJ8" t="s">
        <v>40</v>
      </c>
      <c r="AK8" t="s">
        <v>40</v>
      </c>
      <c r="AL8" s="1">
        <v>1.1023100000000001E-6</v>
      </c>
      <c r="AM8">
        <f t="shared" si="0"/>
        <v>0.41497341798000004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3</v>
      </c>
      <c r="O9" t="s">
        <v>43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454378</v>
      </c>
      <c r="AJ9" t="s">
        <v>40</v>
      </c>
      <c r="AK9" t="s">
        <v>40</v>
      </c>
      <c r="AL9" s="1">
        <v>1.1023100000000001E-6</v>
      </c>
      <c r="AM9">
        <f t="shared" si="0"/>
        <v>0.50086541318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3</v>
      </c>
      <c r="O10" t="s">
        <v>43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1340210</v>
      </c>
      <c r="AJ10" t="s">
        <v>40</v>
      </c>
      <c r="AK10" t="s">
        <v>40</v>
      </c>
      <c r="AL10" s="1">
        <v>1.1023100000000001E-6</v>
      </c>
      <c r="AM10">
        <f t="shared" si="0"/>
        <v>1.4773268851000001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7" max="7" width="0" hidden="1" customWidth="1"/>
    <col min="11" max="11" width="20" customWidth="1"/>
    <col min="12" max="13" width="0" hidden="1" customWidth="1"/>
    <col min="15" max="15" width="26.7109375" customWidth="1"/>
    <col min="16" max="34" width="0" hidden="1" customWidth="1"/>
    <col min="35" max="35" width="14.5703125" customWidth="1"/>
    <col min="36" max="37" width="0" hidden="1" customWidth="1"/>
    <col min="38" max="38" width="17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52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87</v>
      </c>
      <c r="O2" t="s">
        <v>53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817593</v>
      </c>
      <c r="AJ2" t="s">
        <v>40</v>
      </c>
      <c r="AK2" t="s">
        <v>40</v>
      </c>
      <c r="AL2" s="1">
        <v>1.1023100000000001E-6</v>
      </c>
      <c r="AM2">
        <f>AI2*AL2</f>
        <v>0.90124093983000009</v>
      </c>
    </row>
    <row r="3" spans="1:39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87</v>
      </c>
      <c r="O3" t="s">
        <v>53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4775440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5.2640152664000004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87</v>
      </c>
      <c r="O4" t="s">
        <v>53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1991120</v>
      </c>
      <c r="AJ4" t="s">
        <v>40</v>
      </c>
      <c r="AK4" t="s">
        <v>40</v>
      </c>
      <c r="AL4" s="1">
        <v>1.1023100000000001E-6</v>
      </c>
      <c r="AM4">
        <f t="shared" si="0"/>
        <v>2.1948314872000001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87</v>
      </c>
      <c r="O5" t="s">
        <v>53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1607130</v>
      </c>
      <c r="AJ5" t="s">
        <v>40</v>
      </c>
      <c r="AK5" t="s">
        <v>40</v>
      </c>
      <c r="AL5" s="1">
        <v>1.1023100000000001E-6</v>
      </c>
      <c r="AM5">
        <f t="shared" si="0"/>
        <v>1.7715554703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87</v>
      </c>
      <c r="O6" t="s">
        <v>53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1159670</v>
      </c>
      <c r="AJ6" t="s">
        <v>40</v>
      </c>
      <c r="AK6" t="s">
        <v>40</v>
      </c>
      <c r="AL6" s="1">
        <v>1.1023100000000001E-6</v>
      </c>
      <c r="AM6">
        <f t="shared" si="0"/>
        <v>1.2783158377000001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87</v>
      </c>
      <c r="O7" t="s">
        <v>53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1290650</v>
      </c>
      <c r="AJ7" t="s">
        <v>40</v>
      </c>
      <c r="AK7" t="s">
        <v>40</v>
      </c>
      <c r="AL7" s="1">
        <v>1.1023100000000001E-6</v>
      </c>
      <c r="AM7">
        <f t="shared" si="0"/>
        <v>1.4226964015000001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87</v>
      </c>
      <c r="O8" t="s">
        <v>53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608382</v>
      </c>
      <c r="AJ8" t="s">
        <v>40</v>
      </c>
      <c r="AK8" t="s">
        <v>40</v>
      </c>
      <c r="AL8" s="1">
        <v>1.1023100000000001E-6</v>
      </c>
      <c r="AM8">
        <f t="shared" si="0"/>
        <v>0.67062556242000004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87</v>
      </c>
      <c r="O9" t="s">
        <v>53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611667</v>
      </c>
      <c r="AJ9" t="s">
        <v>40</v>
      </c>
      <c r="AK9" t="s">
        <v>40</v>
      </c>
      <c r="AL9" s="1">
        <v>1.1023100000000001E-6</v>
      </c>
      <c r="AM9">
        <f t="shared" si="0"/>
        <v>0.67424665077000001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87</v>
      </c>
      <c r="O10" t="s">
        <v>53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2627570</v>
      </c>
      <c r="AJ10" t="s">
        <v>40</v>
      </c>
      <c r="AK10" t="s">
        <v>40</v>
      </c>
      <c r="AL10" s="1">
        <v>1.1023100000000001E-6</v>
      </c>
      <c r="AM10">
        <f t="shared" si="0"/>
        <v>2.8963966867000002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3" max="3" width="5.28515625" customWidth="1"/>
    <col min="5" max="5" width="4.42578125" customWidth="1"/>
    <col min="6" max="6" width="10" customWidth="1"/>
    <col min="7" max="7" width="0" hidden="1" customWidth="1"/>
    <col min="8" max="8" width="4.42578125" customWidth="1"/>
    <col min="9" max="9" width="4" customWidth="1"/>
    <col min="10" max="10" width="6.140625" customWidth="1"/>
    <col min="11" max="11" width="20" bestFit="1" customWidth="1"/>
    <col min="12" max="13" width="0" hidden="1" customWidth="1"/>
    <col min="15" max="15" width="23.85546875" bestFit="1" customWidth="1"/>
    <col min="16" max="34" width="0" hidden="1" customWidth="1"/>
    <col min="36" max="37" width="0" hidden="1" customWidth="1"/>
    <col min="38" max="38" width="17" bestFit="1" customWidth="1"/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54</v>
      </c>
    </row>
    <row r="2" spans="1:39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3</v>
      </c>
      <c r="O2" t="s">
        <v>43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543949</v>
      </c>
      <c r="AJ2" t="s">
        <v>40</v>
      </c>
      <c r="AK2" t="s">
        <v>40</v>
      </c>
      <c r="AL2" s="1">
        <v>1.1023100000000001E-6</v>
      </c>
      <c r="AM2">
        <f>AI2*AL2</f>
        <v>0.59960042219000009</v>
      </c>
    </row>
    <row r="3" spans="1:39" x14ac:dyDescent="0.25">
      <c r="A3">
        <v>2</v>
      </c>
      <c r="B3">
        <v>1</v>
      </c>
      <c r="C3">
        <v>2023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3</v>
      </c>
      <c r="O3" t="s">
        <v>43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2319790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2.5571277149</v>
      </c>
    </row>
    <row r="4" spans="1:39" x14ac:dyDescent="0.25">
      <c r="A4">
        <v>3</v>
      </c>
      <c r="B4">
        <v>1</v>
      </c>
      <c r="C4">
        <v>2023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3</v>
      </c>
      <c r="O4" t="s">
        <v>43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864865</v>
      </c>
      <c r="AJ4" t="s">
        <v>40</v>
      </c>
      <c r="AK4" t="s">
        <v>40</v>
      </c>
      <c r="AL4" s="1">
        <v>1.1023100000000001E-6</v>
      </c>
      <c r="AM4">
        <f t="shared" si="0"/>
        <v>0.95334933815000011</v>
      </c>
    </row>
    <row r="5" spans="1:39" x14ac:dyDescent="0.25">
      <c r="A5">
        <v>4</v>
      </c>
      <c r="B5">
        <v>1</v>
      </c>
      <c r="C5">
        <v>2023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3</v>
      </c>
      <c r="O5" t="s">
        <v>43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690308</v>
      </c>
      <c r="AJ5" t="s">
        <v>40</v>
      </c>
      <c r="AK5" t="s">
        <v>40</v>
      </c>
      <c r="AL5" s="1">
        <v>1.1023100000000001E-6</v>
      </c>
      <c r="AM5">
        <f t="shared" si="0"/>
        <v>0.76093341148000004</v>
      </c>
    </row>
    <row r="6" spans="1:39" x14ac:dyDescent="0.25">
      <c r="A6">
        <v>5</v>
      </c>
      <c r="B6">
        <v>1</v>
      </c>
      <c r="C6">
        <v>2023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3</v>
      </c>
      <c r="O6" t="s">
        <v>43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624272</v>
      </c>
      <c r="AJ6" t="s">
        <v>40</v>
      </c>
      <c r="AK6" t="s">
        <v>40</v>
      </c>
      <c r="AL6" s="1">
        <v>1.1023100000000001E-6</v>
      </c>
      <c r="AM6">
        <f t="shared" si="0"/>
        <v>0.68814126832</v>
      </c>
    </row>
    <row r="7" spans="1:39" x14ac:dyDescent="0.25">
      <c r="A7">
        <v>6</v>
      </c>
      <c r="B7">
        <v>1</v>
      </c>
      <c r="C7">
        <v>2023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3</v>
      </c>
      <c r="O7" t="s">
        <v>43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447682</v>
      </c>
      <c r="AJ7" t="s">
        <v>40</v>
      </c>
      <c r="AK7" t="s">
        <v>40</v>
      </c>
      <c r="AL7" s="1">
        <v>1.1023100000000001E-6</v>
      </c>
      <c r="AM7">
        <f t="shared" si="0"/>
        <v>0.49348434542000003</v>
      </c>
    </row>
    <row r="8" spans="1:39" x14ac:dyDescent="0.25">
      <c r="A8">
        <v>7</v>
      </c>
      <c r="B8">
        <v>1</v>
      </c>
      <c r="C8">
        <v>2023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3</v>
      </c>
      <c r="O8" t="s">
        <v>43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329873</v>
      </c>
      <c r="AJ8" t="s">
        <v>40</v>
      </c>
      <c r="AK8" t="s">
        <v>40</v>
      </c>
      <c r="AL8" s="1">
        <v>1.1023100000000001E-6</v>
      </c>
      <c r="AM8">
        <f t="shared" si="0"/>
        <v>0.36362230663</v>
      </c>
    </row>
    <row r="9" spans="1:39" x14ac:dyDescent="0.25">
      <c r="A9">
        <v>8</v>
      </c>
      <c r="B9">
        <v>1</v>
      </c>
      <c r="C9">
        <v>2023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3</v>
      </c>
      <c r="O9" t="s">
        <v>43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368153</v>
      </c>
      <c r="AJ9" t="s">
        <v>40</v>
      </c>
      <c r="AK9" t="s">
        <v>40</v>
      </c>
      <c r="AL9" s="1">
        <v>1.1023100000000001E-6</v>
      </c>
      <c r="AM9">
        <f t="shared" si="0"/>
        <v>0.40581873343000002</v>
      </c>
    </row>
    <row r="10" spans="1:39" x14ac:dyDescent="0.25">
      <c r="A10">
        <v>9</v>
      </c>
      <c r="B10">
        <v>1</v>
      </c>
      <c r="C10">
        <v>2023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3</v>
      </c>
      <c r="O10" t="s">
        <v>43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1142000</v>
      </c>
      <c r="AJ10" t="s">
        <v>40</v>
      </c>
      <c r="AK10" t="s">
        <v>40</v>
      </c>
      <c r="AL10" s="1">
        <v>1.1023100000000001E-6</v>
      </c>
      <c r="AM10">
        <f t="shared" si="0"/>
        <v>1.25883802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3" max="3" width="6" customWidth="1"/>
    <col min="4" max="4" width="5.85546875" customWidth="1"/>
    <col min="5" max="5" width="3.5703125" customWidth="1"/>
    <col min="8" max="8" width="3.5703125" customWidth="1"/>
    <col min="9" max="9" width="4.28515625" customWidth="1"/>
    <col min="10" max="10" width="6.5703125" customWidth="1"/>
    <col min="11" max="11" width="20" bestFit="1" customWidth="1"/>
    <col min="12" max="13" width="0" hidden="1" customWidth="1"/>
    <col min="15" max="15" width="26.7109375" bestFit="1" customWidth="1"/>
    <col min="16" max="34" width="0" hidden="1" customWidth="1"/>
    <col min="36" max="37" width="0" hidden="1" customWidth="1"/>
    <col min="38" max="38" width="17" bestFit="1" customWidth="1"/>
    <col min="39" max="39" width="24.28515625" bestFit="1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52</v>
      </c>
    </row>
    <row r="2" spans="1:39" x14ac:dyDescent="0.25">
      <c r="A2">
        <v>1</v>
      </c>
      <c r="B2">
        <v>1</v>
      </c>
      <c r="C2">
        <v>2023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87</v>
      </c>
      <c r="O2" t="s">
        <v>53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774162</v>
      </c>
      <c r="AJ2" t="s">
        <v>40</v>
      </c>
      <c r="AK2" t="s">
        <v>40</v>
      </c>
      <c r="AL2" s="1">
        <v>1.1023100000000001E-6</v>
      </c>
      <c r="AM2">
        <f>AI2*AL2</f>
        <v>0.85336651422000009</v>
      </c>
    </row>
    <row r="3" spans="1:39" x14ac:dyDescent="0.25">
      <c r="A3">
        <v>2</v>
      </c>
      <c r="B3">
        <v>1</v>
      </c>
      <c r="C3">
        <v>2023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87</v>
      </c>
      <c r="O3" t="s">
        <v>53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4533500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4.9973223850000004</v>
      </c>
    </row>
    <row r="4" spans="1:39" x14ac:dyDescent="0.25">
      <c r="A4">
        <v>3</v>
      </c>
      <c r="B4">
        <v>1</v>
      </c>
      <c r="C4">
        <v>2023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87</v>
      </c>
      <c r="O4" t="s">
        <v>53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1648480</v>
      </c>
      <c r="AJ4" t="s">
        <v>40</v>
      </c>
      <c r="AK4" t="s">
        <v>40</v>
      </c>
      <c r="AL4" s="1">
        <v>1.1023100000000001E-6</v>
      </c>
      <c r="AM4">
        <f t="shared" si="0"/>
        <v>1.8171359888</v>
      </c>
    </row>
    <row r="5" spans="1:39" x14ac:dyDescent="0.25">
      <c r="A5">
        <v>4</v>
      </c>
      <c r="B5">
        <v>1</v>
      </c>
      <c r="C5">
        <v>2023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87</v>
      </c>
      <c r="O5" t="s">
        <v>53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1461910</v>
      </c>
      <c r="AJ5" t="s">
        <v>40</v>
      </c>
      <c r="AK5" t="s">
        <v>40</v>
      </c>
      <c r="AL5" s="1">
        <v>1.1023100000000001E-6</v>
      </c>
      <c r="AM5">
        <f t="shared" si="0"/>
        <v>1.6114780121000001</v>
      </c>
    </row>
    <row r="6" spans="1:39" x14ac:dyDescent="0.25">
      <c r="A6">
        <v>5</v>
      </c>
      <c r="B6">
        <v>1</v>
      </c>
      <c r="C6">
        <v>2023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87</v>
      </c>
      <c r="O6" t="s">
        <v>53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1018770</v>
      </c>
      <c r="AJ6" t="s">
        <v>40</v>
      </c>
      <c r="AK6" t="s">
        <v>40</v>
      </c>
      <c r="AL6" s="1">
        <v>1.1023100000000001E-6</v>
      </c>
      <c r="AM6">
        <f t="shared" si="0"/>
        <v>1.1230003587000001</v>
      </c>
    </row>
    <row r="7" spans="1:39" x14ac:dyDescent="0.25">
      <c r="A7">
        <v>6</v>
      </c>
      <c r="B7">
        <v>1</v>
      </c>
      <c r="C7">
        <v>2023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87</v>
      </c>
      <c r="O7" t="s">
        <v>53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1179980</v>
      </c>
      <c r="AJ7" t="s">
        <v>40</v>
      </c>
      <c r="AK7" t="s">
        <v>40</v>
      </c>
      <c r="AL7" s="1">
        <v>1.1023100000000001E-6</v>
      </c>
      <c r="AM7">
        <f t="shared" si="0"/>
        <v>1.3007037538000001</v>
      </c>
    </row>
    <row r="8" spans="1:39" x14ac:dyDescent="0.25">
      <c r="A8">
        <v>7</v>
      </c>
      <c r="B8">
        <v>1</v>
      </c>
      <c r="C8">
        <v>2023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87</v>
      </c>
      <c r="O8" t="s">
        <v>53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541192</v>
      </c>
      <c r="AJ8" t="s">
        <v>40</v>
      </c>
      <c r="AK8" t="s">
        <v>40</v>
      </c>
      <c r="AL8" s="1">
        <v>1.1023100000000001E-6</v>
      </c>
      <c r="AM8">
        <f t="shared" si="0"/>
        <v>0.59656135352000006</v>
      </c>
    </row>
    <row r="9" spans="1:39" x14ac:dyDescent="0.25">
      <c r="A9">
        <v>8</v>
      </c>
      <c r="B9">
        <v>1</v>
      </c>
      <c r="C9">
        <v>2023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87</v>
      </c>
      <c r="O9" t="s">
        <v>53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538072</v>
      </c>
      <c r="AJ9" t="s">
        <v>40</v>
      </c>
      <c r="AK9" t="s">
        <v>40</v>
      </c>
      <c r="AL9" s="1">
        <v>1.1023100000000001E-6</v>
      </c>
      <c r="AM9">
        <f t="shared" si="0"/>
        <v>0.59312214632000004</v>
      </c>
    </row>
    <row r="10" spans="1:39" x14ac:dyDescent="0.25">
      <c r="A10">
        <v>9</v>
      </c>
      <c r="B10">
        <v>1</v>
      </c>
      <c r="C10">
        <v>2023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87</v>
      </c>
      <c r="O10" t="s">
        <v>53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2465770</v>
      </c>
      <c r="AJ10" t="s">
        <v>40</v>
      </c>
      <c r="AK10" t="s">
        <v>40</v>
      </c>
      <c r="AL10" s="1">
        <v>1.1023100000000001E-6</v>
      </c>
      <c r="AM10">
        <f t="shared" si="0"/>
        <v>2.7180429287000001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opLeftCell="B19" workbookViewId="0">
      <selection activeCell="I11" sqref="I11"/>
    </sheetView>
  </sheetViews>
  <sheetFormatPr defaultRowHeight="15" x14ac:dyDescent="0.25"/>
  <cols>
    <col min="1" max="1" width="9.5703125" style="2" hidden="1" customWidth="1"/>
    <col min="2" max="2" width="17" customWidth="1"/>
    <col min="3" max="7" width="10.7109375" customWidth="1"/>
    <col min="10" max="10" width="23.28515625" customWidth="1"/>
    <col min="11" max="11" width="26.140625" customWidth="1"/>
  </cols>
  <sheetData>
    <row r="1" spans="1:11" x14ac:dyDescent="0.25">
      <c r="B1" t="s">
        <v>76</v>
      </c>
    </row>
    <row r="3" spans="1:11" s="4" customFormat="1" x14ac:dyDescent="0.25">
      <c r="A3" s="3"/>
      <c r="B3" s="28" t="s">
        <v>56</v>
      </c>
      <c r="C3" s="29" t="s">
        <v>57</v>
      </c>
      <c r="D3" s="29"/>
      <c r="E3" s="30"/>
      <c r="F3" s="31" t="s">
        <v>58</v>
      </c>
      <c r="G3" s="31"/>
    </row>
    <row r="4" spans="1:11" s="5" customFormat="1" ht="45" x14ac:dyDescent="0.25">
      <c r="B4" s="28"/>
      <c r="C4" s="6">
        <v>2015</v>
      </c>
      <c r="D4" s="6">
        <v>2017</v>
      </c>
      <c r="E4" s="6">
        <v>2019</v>
      </c>
      <c r="F4" s="6">
        <v>2019</v>
      </c>
      <c r="G4" s="6">
        <v>2023</v>
      </c>
      <c r="J4" s="7" t="s">
        <v>59</v>
      </c>
      <c r="K4" s="7" t="s">
        <v>60</v>
      </c>
    </row>
    <row r="5" spans="1:11" s="9" customFormat="1" x14ac:dyDescent="0.25">
      <c r="A5" s="8" t="s">
        <v>61</v>
      </c>
      <c r="B5" s="28"/>
      <c r="C5" s="32" t="s">
        <v>62</v>
      </c>
      <c r="D5" s="33"/>
      <c r="E5" s="33"/>
      <c r="F5" s="33"/>
      <c r="G5" s="34"/>
    </row>
    <row r="6" spans="1:11" x14ac:dyDescent="0.25">
      <c r="A6" s="10">
        <v>23001</v>
      </c>
      <c r="B6" s="11" t="s">
        <v>63</v>
      </c>
      <c r="C6" s="12">
        <v>0.94346602669000001</v>
      </c>
      <c r="D6" s="12">
        <v>0.81069719643000004</v>
      </c>
      <c r="E6" s="12">
        <v>0.71310307827000008</v>
      </c>
      <c r="F6" s="12">
        <v>0.71310307827000008</v>
      </c>
      <c r="G6" s="12">
        <v>0.59960042219000009</v>
      </c>
    </row>
    <row r="7" spans="1:11" x14ac:dyDescent="0.25">
      <c r="A7" s="13">
        <v>23005</v>
      </c>
      <c r="B7" s="11" t="s">
        <v>64</v>
      </c>
      <c r="C7" s="12">
        <v>3.7075425233000003</v>
      </c>
      <c r="D7" s="12">
        <v>3.2815878931000002</v>
      </c>
      <c r="E7" s="12">
        <v>2.9593606339000003</v>
      </c>
      <c r="F7" s="12">
        <v>2.9593606339000003</v>
      </c>
      <c r="G7" s="12">
        <v>2.5571277149</v>
      </c>
    </row>
    <row r="8" spans="1:11" x14ac:dyDescent="0.25">
      <c r="A8" s="13">
        <v>23009</v>
      </c>
      <c r="B8" s="11" t="s">
        <v>65</v>
      </c>
      <c r="C8" s="12">
        <v>1.0856452774200001</v>
      </c>
      <c r="D8" s="12">
        <v>0.98608904746000003</v>
      </c>
      <c r="E8" s="12">
        <v>1.06889457466</v>
      </c>
      <c r="F8" s="12">
        <v>1.06889457466</v>
      </c>
      <c r="G8" s="12">
        <v>0.95334933815000011</v>
      </c>
    </row>
    <row r="9" spans="1:11" x14ac:dyDescent="0.25">
      <c r="A9" s="13">
        <v>23011</v>
      </c>
      <c r="B9" s="11" t="s">
        <v>66</v>
      </c>
      <c r="C9" s="12">
        <v>1.1355005541000001</v>
      </c>
      <c r="D9" s="12">
        <v>1.0018972751700002</v>
      </c>
      <c r="E9" s="12">
        <v>0.89755701981000002</v>
      </c>
      <c r="F9" s="12">
        <v>0.89755701981000002</v>
      </c>
      <c r="G9" s="12">
        <v>0.76093341148000004</v>
      </c>
    </row>
    <row r="10" spans="1:11" x14ac:dyDescent="0.25">
      <c r="A10" s="13">
        <v>23013</v>
      </c>
      <c r="B10" s="11" t="s">
        <v>67</v>
      </c>
      <c r="C10" s="12">
        <v>0.94740017108000008</v>
      </c>
      <c r="D10" s="12">
        <v>0.86043562825000008</v>
      </c>
      <c r="E10" s="12">
        <v>0.78959898303000009</v>
      </c>
      <c r="F10" s="12">
        <v>0.78959898303000009</v>
      </c>
      <c r="G10" s="12">
        <v>0.68814126832</v>
      </c>
    </row>
    <row r="11" spans="1:11" x14ac:dyDescent="0.25">
      <c r="A11" s="13">
        <v>23015</v>
      </c>
      <c r="B11" s="11" t="s">
        <v>68</v>
      </c>
      <c r="C11" s="12">
        <v>0.63899257235000007</v>
      </c>
      <c r="D11" s="12">
        <v>0.58733171189</v>
      </c>
      <c r="E11" s="12">
        <v>0.5476386311</v>
      </c>
      <c r="F11" s="12">
        <v>0.5476386311</v>
      </c>
      <c r="G11" s="12">
        <v>0.49348434542000003</v>
      </c>
    </row>
    <row r="12" spans="1:11" x14ac:dyDescent="0.25">
      <c r="A12" s="13">
        <v>23023</v>
      </c>
      <c r="B12" s="11" t="s">
        <v>69</v>
      </c>
      <c r="C12" s="12">
        <v>0.53308483217000002</v>
      </c>
      <c r="D12" s="12">
        <v>0.46342765865000002</v>
      </c>
      <c r="E12" s="12">
        <v>0.41497341798000004</v>
      </c>
      <c r="F12" s="12">
        <v>0.41497341798000004</v>
      </c>
      <c r="G12" s="12">
        <v>0.36362230663</v>
      </c>
    </row>
    <row r="13" spans="1:11" x14ac:dyDescent="0.25">
      <c r="A13" s="13">
        <v>23027</v>
      </c>
      <c r="B13" s="11" t="s">
        <v>70</v>
      </c>
      <c r="C13" s="12">
        <v>0.62747784209000002</v>
      </c>
      <c r="D13" s="12">
        <v>0.54219762894000001</v>
      </c>
      <c r="E13" s="12">
        <v>0.50086541318</v>
      </c>
      <c r="F13" s="12">
        <v>0.50086541318</v>
      </c>
      <c r="G13" s="12">
        <v>0.40581873343000002</v>
      </c>
    </row>
    <row r="14" spans="1:11" ht="15.75" thickBot="1" x14ac:dyDescent="0.3">
      <c r="A14" s="13">
        <v>23031</v>
      </c>
      <c r="B14" s="14" t="s">
        <v>71</v>
      </c>
      <c r="C14" s="15">
        <v>1.9021020436000002</v>
      </c>
      <c r="D14" s="15">
        <v>1.6588663190000001</v>
      </c>
      <c r="E14" s="15">
        <v>1.4773268851000001</v>
      </c>
      <c r="F14" s="15">
        <v>1.4773268851000001</v>
      </c>
      <c r="G14" s="15">
        <v>1.25883802</v>
      </c>
    </row>
    <row r="15" spans="1:11" ht="15.75" thickTop="1" x14ac:dyDescent="0.25">
      <c r="B15" s="16" t="s">
        <v>72</v>
      </c>
      <c r="C15" s="17">
        <f>SUM(C6:C14)</f>
        <v>11.5212118428</v>
      </c>
      <c r="D15" s="17">
        <f>SUM(D6:D14)</f>
        <v>10.19253035889</v>
      </c>
      <c r="E15" s="17">
        <f>SUM(E6:E14)</f>
        <v>9.3693186370300001</v>
      </c>
      <c r="F15" s="17">
        <f>SUM(F6:F14)</f>
        <v>9.3693186370300001</v>
      </c>
      <c r="G15" s="17">
        <f>SUM(G6:G14)</f>
        <v>8.0809155605199994</v>
      </c>
      <c r="J15" s="18">
        <f>(G15-C15)/C15</f>
        <v>-0.29860541835535809</v>
      </c>
      <c r="K15" s="18">
        <f>(F15-E15)/E15</f>
        <v>0</v>
      </c>
    </row>
    <row r="17" spans="2:7" ht="15.75" x14ac:dyDescent="0.25">
      <c r="B17" s="19" t="s">
        <v>76</v>
      </c>
    </row>
    <row r="19" spans="2:7" ht="15.75" x14ac:dyDescent="0.25">
      <c r="B19" s="35" t="s">
        <v>56</v>
      </c>
      <c r="C19" s="36" t="s">
        <v>57</v>
      </c>
      <c r="D19" s="36"/>
      <c r="E19" s="37"/>
      <c r="F19" s="38" t="s">
        <v>58</v>
      </c>
      <c r="G19" s="38"/>
    </row>
    <row r="20" spans="2:7" ht="15.75" x14ac:dyDescent="0.25">
      <c r="B20" s="35"/>
      <c r="C20" s="20">
        <v>2015</v>
      </c>
      <c r="D20" s="20">
        <v>2017</v>
      </c>
      <c r="E20" s="20">
        <v>2019</v>
      </c>
      <c r="F20" s="20">
        <v>2019</v>
      </c>
      <c r="G20" s="20">
        <v>2023</v>
      </c>
    </row>
    <row r="21" spans="2:7" x14ac:dyDescent="0.25">
      <c r="B21" s="35"/>
      <c r="C21" s="39" t="s">
        <v>62</v>
      </c>
      <c r="D21" s="40"/>
      <c r="E21" s="40"/>
      <c r="F21" s="40"/>
      <c r="G21" s="41"/>
    </row>
    <row r="22" spans="2:7" ht="15.75" x14ac:dyDescent="0.25">
      <c r="B22" s="21" t="s">
        <v>63</v>
      </c>
      <c r="C22" s="22">
        <v>0.94346602669000001</v>
      </c>
      <c r="D22" s="22">
        <v>0.81069719643000004</v>
      </c>
      <c r="E22" s="22">
        <v>0.71310307827000008</v>
      </c>
      <c r="F22" s="22">
        <v>0.71310307827000008</v>
      </c>
      <c r="G22" s="22">
        <v>0.59960042219000009</v>
      </c>
    </row>
    <row r="23" spans="2:7" ht="15.75" x14ac:dyDescent="0.25">
      <c r="B23" s="21" t="s">
        <v>64</v>
      </c>
      <c r="C23" s="22">
        <v>3.7075425233000003</v>
      </c>
      <c r="D23" s="22">
        <v>3.2815878931000002</v>
      </c>
      <c r="E23" s="22">
        <v>2.9593606339000003</v>
      </c>
      <c r="F23" s="22">
        <v>2.9593606339000003</v>
      </c>
      <c r="G23" s="22">
        <v>2.5571277149</v>
      </c>
    </row>
    <row r="24" spans="2:7" ht="15.75" x14ac:dyDescent="0.25">
      <c r="B24" s="21" t="s">
        <v>65</v>
      </c>
      <c r="C24" s="22">
        <v>1.0856452774200001</v>
      </c>
      <c r="D24" s="22">
        <v>0.98608904746000003</v>
      </c>
      <c r="E24" s="22">
        <v>1.06889457466</v>
      </c>
      <c r="F24" s="22">
        <v>1.06889457466</v>
      </c>
      <c r="G24" s="22">
        <v>0.95334933815000011</v>
      </c>
    </row>
    <row r="25" spans="2:7" ht="15.75" x14ac:dyDescent="0.25">
      <c r="B25" s="21" t="s">
        <v>66</v>
      </c>
      <c r="C25" s="22">
        <v>1.1355005541000001</v>
      </c>
      <c r="D25" s="22">
        <v>1.0018972751700002</v>
      </c>
      <c r="E25" s="22">
        <v>0.89755701981000002</v>
      </c>
      <c r="F25" s="22">
        <v>0.89755701981000002</v>
      </c>
      <c r="G25" s="22">
        <v>0.76093341148000004</v>
      </c>
    </row>
    <row r="26" spans="2:7" ht="15.75" x14ac:dyDescent="0.25">
      <c r="B26" s="21" t="s">
        <v>67</v>
      </c>
      <c r="C26" s="22">
        <v>0.94740017108000008</v>
      </c>
      <c r="D26" s="22">
        <v>0.86043562825000008</v>
      </c>
      <c r="E26" s="22">
        <v>0.78959898303000009</v>
      </c>
      <c r="F26" s="22">
        <v>0.78959898303000009</v>
      </c>
      <c r="G26" s="22">
        <v>0.68814126832</v>
      </c>
    </row>
    <row r="27" spans="2:7" ht="15.75" x14ac:dyDescent="0.25">
      <c r="B27" s="21" t="s">
        <v>68</v>
      </c>
      <c r="C27" s="22">
        <v>0.63899257235000007</v>
      </c>
      <c r="D27" s="22">
        <v>0.58733171189</v>
      </c>
      <c r="E27" s="22">
        <v>0.5476386311</v>
      </c>
      <c r="F27" s="22">
        <v>0.5476386311</v>
      </c>
      <c r="G27" s="22">
        <v>0.49348434542000003</v>
      </c>
    </row>
    <row r="28" spans="2:7" ht="15.75" x14ac:dyDescent="0.25">
      <c r="B28" s="21" t="s">
        <v>69</v>
      </c>
      <c r="C28" s="22">
        <v>0.53308483217000002</v>
      </c>
      <c r="D28" s="22">
        <v>0.46342765865000002</v>
      </c>
      <c r="E28" s="22">
        <v>0.41497341798000004</v>
      </c>
      <c r="F28" s="22">
        <v>0.41497341798000004</v>
      </c>
      <c r="G28" s="22">
        <v>0.36362230663</v>
      </c>
    </row>
    <row r="29" spans="2:7" ht="15.75" x14ac:dyDescent="0.25">
      <c r="B29" s="21" t="s">
        <v>70</v>
      </c>
      <c r="C29" s="22">
        <v>0.62747784209000002</v>
      </c>
      <c r="D29" s="22">
        <v>0.54219762894000001</v>
      </c>
      <c r="E29" s="22">
        <v>0.50086541318</v>
      </c>
      <c r="F29" s="22">
        <v>0.50086541318</v>
      </c>
      <c r="G29" s="22">
        <v>0.40581873343000002</v>
      </c>
    </row>
    <row r="30" spans="2:7" ht="16.5" thickBot="1" x14ac:dyDescent="0.3">
      <c r="B30" s="23" t="s">
        <v>71</v>
      </c>
      <c r="C30" s="24">
        <v>1.9021020436000002</v>
      </c>
      <c r="D30" s="24">
        <v>1.6588663190000001</v>
      </c>
      <c r="E30" s="24">
        <v>1.4773268851000001</v>
      </c>
      <c r="F30" s="24">
        <v>1.4773268851000001</v>
      </c>
      <c r="G30" s="24">
        <v>1.25883802</v>
      </c>
    </row>
    <row r="31" spans="2:7" ht="16.5" thickTop="1" x14ac:dyDescent="0.25">
      <c r="B31" s="25" t="s">
        <v>72</v>
      </c>
      <c r="C31" s="26">
        <v>11.5212118428</v>
      </c>
      <c r="D31" s="26">
        <v>10.19253035889</v>
      </c>
      <c r="E31" s="26">
        <v>9.3693186370300001</v>
      </c>
      <c r="F31" s="26">
        <v>9.3693186370300001</v>
      </c>
      <c r="G31" s="26">
        <v>8.0809155605199994</v>
      </c>
    </row>
  </sheetData>
  <mergeCells count="8">
    <mergeCell ref="B3:B5"/>
    <mergeCell ref="C3:E3"/>
    <mergeCell ref="F3:G3"/>
    <mergeCell ref="C5:G5"/>
    <mergeCell ref="B19:B21"/>
    <mergeCell ref="C19:E19"/>
    <mergeCell ref="F19:G19"/>
    <mergeCell ref="C21:G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B7" workbookViewId="0">
      <selection activeCell="I7" sqref="I7"/>
    </sheetView>
  </sheetViews>
  <sheetFormatPr defaultRowHeight="15" x14ac:dyDescent="0.25"/>
  <cols>
    <col min="1" max="1" width="9.5703125" style="2" hidden="1" customWidth="1"/>
    <col min="2" max="2" width="18.140625" customWidth="1"/>
    <col min="3" max="7" width="10.7109375" customWidth="1"/>
    <col min="10" max="10" width="23.28515625" customWidth="1"/>
    <col min="11" max="11" width="26.140625" customWidth="1"/>
  </cols>
  <sheetData>
    <row r="1" spans="1:11" x14ac:dyDescent="0.25">
      <c r="B1" t="s">
        <v>77</v>
      </c>
    </row>
    <row r="3" spans="1:11" s="4" customFormat="1" x14ac:dyDescent="0.25">
      <c r="A3" s="3"/>
      <c r="B3" s="28" t="s">
        <v>56</v>
      </c>
      <c r="C3" s="29" t="s">
        <v>57</v>
      </c>
      <c r="D3" s="29"/>
      <c r="E3" s="30"/>
      <c r="F3" s="31" t="s">
        <v>58</v>
      </c>
      <c r="G3" s="31"/>
    </row>
    <row r="4" spans="1:11" s="5" customFormat="1" ht="45" x14ac:dyDescent="0.25">
      <c r="B4" s="28"/>
      <c r="C4" s="6">
        <v>2015</v>
      </c>
      <c r="D4" s="6">
        <v>2017</v>
      </c>
      <c r="E4" s="6">
        <v>2019</v>
      </c>
      <c r="F4" s="6">
        <v>2019</v>
      </c>
      <c r="G4" s="6">
        <v>2023</v>
      </c>
      <c r="J4" s="7" t="s">
        <v>59</v>
      </c>
      <c r="K4" s="7" t="s">
        <v>60</v>
      </c>
    </row>
    <row r="5" spans="1:11" s="9" customFormat="1" x14ac:dyDescent="0.25">
      <c r="A5" s="8" t="s">
        <v>61</v>
      </c>
      <c r="B5" s="28"/>
      <c r="C5" s="32" t="s">
        <v>62</v>
      </c>
      <c r="D5" s="33"/>
      <c r="E5" s="33"/>
      <c r="F5" s="33"/>
      <c r="G5" s="34"/>
    </row>
    <row r="6" spans="1:11" x14ac:dyDescent="0.25">
      <c r="A6" s="10">
        <v>23001</v>
      </c>
      <c r="B6" s="11" t="s">
        <v>63</v>
      </c>
      <c r="C6" s="12">
        <v>1.04686490931</v>
      </c>
      <c r="D6" s="12">
        <v>0.94025720228000009</v>
      </c>
      <c r="E6" s="12">
        <v>0.86995627972000011</v>
      </c>
      <c r="F6" s="12">
        <v>0.90124093983000009</v>
      </c>
      <c r="G6" s="12">
        <v>0.85336651422000009</v>
      </c>
    </row>
    <row r="7" spans="1:11" x14ac:dyDescent="0.25">
      <c r="A7" s="13">
        <v>23005</v>
      </c>
      <c r="B7" s="11" t="s">
        <v>64</v>
      </c>
      <c r="C7" s="12">
        <v>5.9946373575000003</v>
      </c>
      <c r="D7" s="12">
        <v>5.4687473027000006</v>
      </c>
      <c r="E7" s="12">
        <v>5.1073990616000007</v>
      </c>
      <c r="F7" s="12">
        <v>5.2640152664000004</v>
      </c>
      <c r="G7" s="12">
        <v>4.9973223850000004</v>
      </c>
    </row>
    <row r="8" spans="1:11" x14ac:dyDescent="0.25">
      <c r="A8" s="13">
        <v>23009</v>
      </c>
      <c r="B8" s="11" t="s">
        <v>65</v>
      </c>
      <c r="C8" s="12">
        <v>2.5977478384000001</v>
      </c>
      <c r="D8" s="12">
        <v>2.2304030309000002</v>
      </c>
      <c r="E8" s="12">
        <v>2.1948314872000001</v>
      </c>
      <c r="F8" s="12">
        <v>2.1948314872000001</v>
      </c>
      <c r="G8" s="12">
        <v>1.8171359888</v>
      </c>
    </row>
    <row r="9" spans="1:11" x14ac:dyDescent="0.25">
      <c r="A9" s="13">
        <v>23011</v>
      </c>
      <c r="B9" s="11" t="s">
        <v>66</v>
      </c>
      <c r="C9" s="12">
        <v>2.1377869447000002</v>
      </c>
      <c r="D9" s="12">
        <v>1.8890837625000001</v>
      </c>
      <c r="E9" s="12">
        <v>1.7007761452000001</v>
      </c>
      <c r="F9" s="12">
        <v>1.7715554703</v>
      </c>
      <c r="G9" s="12">
        <v>1.6114780121000001</v>
      </c>
    </row>
    <row r="10" spans="1:11" x14ac:dyDescent="0.25">
      <c r="A10" s="13">
        <v>23013</v>
      </c>
      <c r="B10" s="11" t="s">
        <v>67</v>
      </c>
      <c r="C10" s="12">
        <v>1.5128212671000001</v>
      </c>
      <c r="D10" s="12">
        <v>1.3377193236</v>
      </c>
      <c r="E10" s="12">
        <v>1.1991810028000001</v>
      </c>
      <c r="F10" s="12">
        <v>1.2783158377000001</v>
      </c>
      <c r="G10" s="12">
        <v>1.1230003587000001</v>
      </c>
    </row>
    <row r="11" spans="1:11" x14ac:dyDescent="0.25">
      <c r="A11" s="13">
        <v>23015</v>
      </c>
      <c r="B11" s="11" t="s">
        <v>68</v>
      </c>
      <c r="C11" s="12">
        <v>1.6353209774000002</v>
      </c>
      <c r="D11" s="12">
        <v>1.4701398239000001</v>
      </c>
      <c r="E11" s="12">
        <v>1.3421506098</v>
      </c>
      <c r="F11" s="12">
        <v>1.4226964015000001</v>
      </c>
      <c r="G11" s="12">
        <v>1.3007037538000001</v>
      </c>
    </row>
    <row r="12" spans="1:11" x14ac:dyDescent="0.25">
      <c r="A12" s="13">
        <v>23023</v>
      </c>
      <c r="B12" s="11" t="s">
        <v>69</v>
      </c>
      <c r="C12" s="12">
        <v>0.77016415542000005</v>
      </c>
      <c r="D12" s="12">
        <v>0.67851148816000006</v>
      </c>
      <c r="E12" s="12">
        <v>0.60671032169000005</v>
      </c>
      <c r="F12" s="12">
        <v>0.67062556242000004</v>
      </c>
      <c r="G12" s="12">
        <v>0.59656135352000006</v>
      </c>
    </row>
    <row r="13" spans="1:11" x14ac:dyDescent="0.25">
      <c r="A13" s="13">
        <v>23027</v>
      </c>
      <c r="B13" s="11" t="s">
        <v>70</v>
      </c>
      <c r="C13" s="12">
        <v>0.71017754753000006</v>
      </c>
      <c r="D13" s="12">
        <v>0.62033046405000003</v>
      </c>
      <c r="E13" s="12">
        <v>0.67424665077000001</v>
      </c>
      <c r="F13" s="12">
        <v>0.67424665077000001</v>
      </c>
      <c r="G13" s="12">
        <v>0.59312214632000004</v>
      </c>
    </row>
    <row r="14" spans="1:11" ht="15.75" thickBot="1" x14ac:dyDescent="0.3">
      <c r="A14" s="13">
        <v>23031</v>
      </c>
      <c r="B14" s="14" t="s">
        <v>71</v>
      </c>
      <c r="C14" s="15">
        <v>3.4046056891000003</v>
      </c>
      <c r="D14" s="15">
        <v>3.0515909116000004</v>
      </c>
      <c r="E14" s="15">
        <v>2.7948739357000001</v>
      </c>
      <c r="F14" s="15">
        <v>2.8963966867000002</v>
      </c>
      <c r="G14" s="15">
        <v>2.7180429287000001</v>
      </c>
    </row>
    <row r="15" spans="1:11" ht="15.75" thickTop="1" x14ac:dyDescent="0.25">
      <c r="B15" s="16" t="s">
        <v>72</v>
      </c>
      <c r="C15" s="17">
        <f>SUM(C6:C14)</f>
        <v>19.810126686460002</v>
      </c>
      <c r="D15" s="17">
        <f>SUM(D6:D14)</f>
        <v>17.68678330969</v>
      </c>
      <c r="E15" s="17">
        <f>SUM(E6:E14)</f>
        <v>16.490125494480001</v>
      </c>
      <c r="F15" s="17">
        <f>SUM(F6:F14)</f>
        <v>17.07392430282</v>
      </c>
      <c r="G15" s="17">
        <f>SUM(G6:G14)</f>
        <v>15.610733441160004</v>
      </c>
      <c r="J15" s="18">
        <f>(G15-C15)/C15</f>
        <v>-0.21198214992588793</v>
      </c>
      <c r="K15" s="18">
        <f>(F15-E15)/E15</f>
        <v>3.5402933018030901E-2</v>
      </c>
    </row>
    <row r="17" spans="2:7" ht="15.75" x14ac:dyDescent="0.25">
      <c r="B17" s="19" t="s">
        <v>77</v>
      </c>
    </row>
    <row r="19" spans="2:7" ht="15.75" x14ac:dyDescent="0.25">
      <c r="B19" s="35" t="s">
        <v>56</v>
      </c>
      <c r="C19" s="36" t="s">
        <v>57</v>
      </c>
      <c r="D19" s="36"/>
      <c r="E19" s="37"/>
      <c r="F19" s="38" t="s">
        <v>58</v>
      </c>
      <c r="G19" s="38"/>
    </row>
    <row r="20" spans="2:7" ht="15.75" x14ac:dyDescent="0.25">
      <c r="B20" s="35"/>
      <c r="C20" s="20">
        <v>2015</v>
      </c>
      <c r="D20" s="20">
        <v>2017</v>
      </c>
      <c r="E20" s="20">
        <v>2019</v>
      </c>
      <c r="F20" s="20">
        <v>2019</v>
      </c>
      <c r="G20" s="20">
        <v>2023</v>
      </c>
    </row>
    <row r="21" spans="2:7" x14ac:dyDescent="0.25">
      <c r="B21" s="35"/>
      <c r="C21" s="39" t="s">
        <v>62</v>
      </c>
      <c r="D21" s="40"/>
      <c r="E21" s="40"/>
      <c r="F21" s="40"/>
      <c r="G21" s="41"/>
    </row>
    <row r="22" spans="2:7" ht="15.75" x14ac:dyDescent="0.25">
      <c r="B22" s="21" t="s">
        <v>63</v>
      </c>
      <c r="C22" s="22">
        <v>1.04686490931</v>
      </c>
      <c r="D22" s="22">
        <v>0.94025720228000009</v>
      </c>
      <c r="E22" s="22">
        <v>0.86995627972000011</v>
      </c>
      <c r="F22" s="22">
        <v>0.90124093983000009</v>
      </c>
      <c r="G22" s="22">
        <v>0.85336651422000009</v>
      </c>
    </row>
    <row r="23" spans="2:7" ht="15.75" x14ac:dyDescent="0.25">
      <c r="B23" s="21" t="s">
        <v>64</v>
      </c>
      <c r="C23" s="22">
        <v>5.9946373575000003</v>
      </c>
      <c r="D23" s="22">
        <v>5.4687473027000006</v>
      </c>
      <c r="E23" s="22">
        <v>5.1073990616000007</v>
      </c>
      <c r="F23" s="22">
        <v>5.2640152664000004</v>
      </c>
      <c r="G23" s="22">
        <v>4.9973223850000004</v>
      </c>
    </row>
    <row r="24" spans="2:7" ht="15.75" x14ac:dyDescent="0.25">
      <c r="B24" s="21" t="s">
        <v>65</v>
      </c>
      <c r="C24" s="22">
        <v>2.5977478384000001</v>
      </c>
      <c r="D24" s="22">
        <v>2.2304030309000002</v>
      </c>
      <c r="E24" s="22">
        <v>2.1948314872000001</v>
      </c>
      <c r="F24" s="22">
        <v>2.1948314872000001</v>
      </c>
      <c r="G24" s="22">
        <v>1.8171359888</v>
      </c>
    </row>
    <row r="25" spans="2:7" ht="15.75" x14ac:dyDescent="0.25">
      <c r="B25" s="21" t="s">
        <v>66</v>
      </c>
      <c r="C25" s="22">
        <v>2.1377869447000002</v>
      </c>
      <c r="D25" s="22">
        <v>1.8890837625000001</v>
      </c>
      <c r="E25" s="22">
        <v>1.7007761452000001</v>
      </c>
      <c r="F25" s="22">
        <v>1.7715554703</v>
      </c>
      <c r="G25" s="22">
        <v>1.6114780121000001</v>
      </c>
    </row>
    <row r="26" spans="2:7" ht="15.75" x14ac:dyDescent="0.25">
      <c r="B26" s="21" t="s">
        <v>67</v>
      </c>
      <c r="C26" s="22">
        <v>1.5128212671000001</v>
      </c>
      <c r="D26" s="22">
        <v>1.3377193236</v>
      </c>
      <c r="E26" s="22">
        <v>1.1991810028000001</v>
      </c>
      <c r="F26" s="22">
        <v>1.2783158377000001</v>
      </c>
      <c r="G26" s="22">
        <v>1.1230003587000001</v>
      </c>
    </row>
    <row r="27" spans="2:7" ht="15.75" x14ac:dyDescent="0.25">
      <c r="B27" s="21" t="s">
        <v>68</v>
      </c>
      <c r="C27" s="22">
        <v>1.6353209774000002</v>
      </c>
      <c r="D27" s="22">
        <v>1.4701398239000001</v>
      </c>
      <c r="E27" s="22">
        <v>1.3421506098</v>
      </c>
      <c r="F27" s="22">
        <v>1.4226964015000001</v>
      </c>
      <c r="G27" s="22">
        <v>1.3007037538000001</v>
      </c>
    </row>
    <row r="28" spans="2:7" ht="15.75" x14ac:dyDescent="0.25">
      <c r="B28" s="21" t="s">
        <v>69</v>
      </c>
      <c r="C28" s="22">
        <v>0.77016415542000005</v>
      </c>
      <c r="D28" s="22">
        <v>0.67851148816000006</v>
      </c>
      <c r="E28" s="22">
        <v>0.60671032169000005</v>
      </c>
      <c r="F28" s="22">
        <v>0.67062556242000004</v>
      </c>
      <c r="G28" s="22">
        <v>0.59656135352000006</v>
      </c>
    </row>
    <row r="29" spans="2:7" ht="15.75" x14ac:dyDescent="0.25">
      <c r="B29" s="21" t="s">
        <v>70</v>
      </c>
      <c r="C29" s="22">
        <v>0.71017754753000006</v>
      </c>
      <c r="D29" s="22">
        <v>0.62033046405000003</v>
      </c>
      <c r="E29" s="22">
        <v>0.67424665077000001</v>
      </c>
      <c r="F29" s="22">
        <v>0.67424665077000001</v>
      </c>
      <c r="G29" s="22">
        <v>0.59312214632000004</v>
      </c>
    </row>
    <row r="30" spans="2:7" ht="16.5" thickBot="1" x14ac:dyDescent="0.3">
      <c r="B30" s="23" t="s">
        <v>71</v>
      </c>
      <c r="C30" s="24">
        <v>3.4046056891000003</v>
      </c>
      <c r="D30" s="24">
        <v>3.0515909116000004</v>
      </c>
      <c r="E30" s="24">
        <v>2.7948739357000001</v>
      </c>
      <c r="F30" s="24">
        <v>2.8963966867000002</v>
      </c>
      <c r="G30" s="24">
        <v>2.7180429287000001</v>
      </c>
    </row>
    <row r="31" spans="2:7" ht="16.5" thickTop="1" x14ac:dyDescent="0.25">
      <c r="B31" s="25" t="s">
        <v>72</v>
      </c>
      <c r="C31" s="26">
        <v>19.810126686460002</v>
      </c>
      <c r="D31" s="26">
        <v>17.68678330969</v>
      </c>
      <c r="E31" s="26">
        <v>16.490125494480001</v>
      </c>
      <c r="F31" s="26">
        <v>17.07392430282</v>
      </c>
      <c r="G31" s="26">
        <v>15.610733441160004</v>
      </c>
    </row>
  </sheetData>
  <mergeCells count="8">
    <mergeCell ref="B3:B5"/>
    <mergeCell ref="C3:E3"/>
    <mergeCell ref="F3:G3"/>
    <mergeCell ref="C5:G5"/>
    <mergeCell ref="B19:B21"/>
    <mergeCell ref="C19:E19"/>
    <mergeCell ref="F19:G19"/>
    <mergeCell ref="C21:G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4" max="4" width="6.5703125" customWidth="1"/>
    <col min="5" max="5" width="3.7109375" customWidth="1"/>
    <col min="7" max="7" width="0" hidden="1" customWidth="1"/>
    <col min="8" max="8" width="4.7109375" customWidth="1"/>
    <col min="9" max="9" width="3.85546875" customWidth="1"/>
    <col min="11" max="11" width="20" bestFit="1" customWidth="1"/>
    <col min="12" max="13" width="0" hidden="1" customWidth="1"/>
    <col min="15" max="15" width="23.85546875" bestFit="1" customWidth="1"/>
    <col min="16" max="34" width="0" hidden="1" customWidth="1"/>
    <col min="36" max="37" width="0" hidden="1" customWidth="1"/>
    <col min="38" max="38" width="17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54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3</v>
      </c>
      <c r="O2" t="s">
        <v>43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855899</v>
      </c>
      <c r="AJ2" t="s">
        <v>40</v>
      </c>
      <c r="AK2" t="s">
        <v>40</v>
      </c>
      <c r="AL2">
        <v>1.1023100000000001E-6</v>
      </c>
      <c r="AM2">
        <f>AI2*AL2</f>
        <v>0.94346602669000001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3</v>
      </c>
      <c r="O3" t="s">
        <v>43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3363430</v>
      </c>
      <c r="AJ3" t="s">
        <v>40</v>
      </c>
      <c r="AK3" t="s">
        <v>40</v>
      </c>
      <c r="AL3">
        <v>1.1023100000000001E-6</v>
      </c>
      <c r="AM3">
        <f t="shared" ref="AM3:AM6" si="0">AI3*AL3</f>
        <v>3.7075425233000003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3</v>
      </c>
      <c r="O4" t="s">
        <v>43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984882</v>
      </c>
      <c r="AJ4" t="s">
        <v>40</v>
      </c>
      <c r="AK4" t="s">
        <v>40</v>
      </c>
      <c r="AL4">
        <v>1.1023100000000001E-6</v>
      </c>
      <c r="AM4">
        <f t="shared" si="0"/>
        <v>1.0856452774200001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3</v>
      </c>
      <c r="O5" t="s">
        <v>43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1030110</v>
      </c>
      <c r="AJ5" t="s">
        <v>40</v>
      </c>
      <c r="AK5" t="s">
        <v>40</v>
      </c>
      <c r="AL5">
        <v>1.1023100000000001E-6</v>
      </c>
      <c r="AM5">
        <f t="shared" si="0"/>
        <v>1.1355005541000001</v>
      </c>
    </row>
    <row r="6" spans="1:39" x14ac:dyDescent="0.25">
      <c r="A6">
        <v>5</v>
      </c>
      <c r="B6">
        <v>1</v>
      </c>
      <c r="C6">
        <v>2015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3</v>
      </c>
      <c r="O6" t="s">
        <v>43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859468</v>
      </c>
      <c r="AJ6" t="s">
        <v>40</v>
      </c>
      <c r="AK6" t="s">
        <v>40</v>
      </c>
      <c r="AL6">
        <v>1.1023100000000001E-6</v>
      </c>
      <c r="AM6">
        <f t="shared" si="0"/>
        <v>0.94740017108000008</v>
      </c>
    </row>
    <row r="7" spans="1:39" x14ac:dyDescent="0.25">
      <c r="A7">
        <v>1</v>
      </c>
      <c r="B7">
        <v>1</v>
      </c>
      <c r="C7">
        <v>2015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3</v>
      </c>
      <c r="O7" t="s">
        <v>43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579685</v>
      </c>
      <c r="AJ7" t="s">
        <v>40</v>
      </c>
      <c r="AK7" t="s">
        <v>40</v>
      </c>
      <c r="AL7">
        <v>1.1023100000000001E-6</v>
      </c>
      <c r="AM7">
        <f>AI7*AL7</f>
        <v>0.63899257235000007</v>
      </c>
    </row>
    <row r="8" spans="1:39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3</v>
      </c>
      <c r="O8" t="s">
        <v>43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483607</v>
      </c>
      <c r="AJ8" t="s">
        <v>40</v>
      </c>
      <c r="AK8" t="s">
        <v>40</v>
      </c>
      <c r="AL8">
        <v>1.1023100000000001E-6</v>
      </c>
      <c r="AM8">
        <f t="shared" ref="AM8:AM10" si="1">AI8*AL8</f>
        <v>0.53308483217000002</v>
      </c>
    </row>
    <row r="9" spans="1:39" x14ac:dyDescent="0.25">
      <c r="A9">
        <v>3</v>
      </c>
      <c r="B9">
        <v>1</v>
      </c>
      <c r="C9">
        <v>2015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3</v>
      </c>
      <c r="O9" t="s">
        <v>43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569239</v>
      </c>
      <c r="AJ9" t="s">
        <v>40</v>
      </c>
      <c r="AK9" t="s">
        <v>40</v>
      </c>
      <c r="AL9">
        <v>1.1023100000000001E-6</v>
      </c>
      <c r="AM9">
        <f t="shared" si="1"/>
        <v>0.62747784209000002</v>
      </c>
    </row>
    <row r="10" spans="1:39" x14ac:dyDescent="0.25">
      <c r="A10">
        <v>4</v>
      </c>
      <c r="B10">
        <v>1</v>
      </c>
      <c r="C10">
        <v>2015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3</v>
      </c>
      <c r="O10" t="s">
        <v>43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1725560</v>
      </c>
      <c r="AJ10" t="s">
        <v>40</v>
      </c>
      <c r="AK10" t="s">
        <v>40</v>
      </c>
      <c r="AL10">
        <v>1.1023100000000001E-6</v>
      </c>
      <c r="AM10">
        <f t="shared" si="1"/>
        <v>1.9021020436000002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4" max="4" width="5.5703125" customWidth="1"/>
    <col min="5" max="5" width="3.42578125" customWidth="1"/>
    <col min="7" max="7" width="0" hidden="1" customWidth="1"/>
    <col min="8" max="8" width="4.7109375" customWidth="1"/>
    <col min="9" max="9" width="4" customWidth="1"/>
    <col min="11" max="11" width="20" bestFit="1" customWidth="1"/>
    <col min="12" max="13" width="0" hidden="1" customWidth="1"/>
    <col min="15" max="15" width="26.7109375" bestFit="1" customWidth="1"/>
    <col min="16" max="34" width="0" hidden="1" customWidth="1"/>
    <col min="36" max="37" width="0" hidden="1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52</v>
      </c>
    </row>
    <row r="2" spans="1:39" x14ac:dyDescent="0.25">
      <c r="A2">
        <v>1</v>
      </c>
      <c r="B2">
        <v>1</v>
      </c>
      <c r="C2">
        <v>2015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87</v>
      </c>
      <c r="O2" t="s">
        <v>53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949701</v>
      </c>
      <c r="AJ2" t="s">
        <v>40</v>
      </c>
      <c r="AK2" t="s">
        <v>40</v>
      </c>
      <c r="AL2" s="1">
        <v>1.1023100000000001E-6</v>
      </c>
      <c r="AM2">
        <f>AI2*AL2</f>
        <v>1.04686490931</v>
      </c>
    </row>
    <row r="3" spans="1:39" x14ac:dyDescent="0.25">
      <c r="A3">
        <v>2</v>
      </c>
      <c r="B3">
        <v>1</v>
      </c>
      <c r="C3">
        <v>2015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87</v>
      </c>
      <c r="O3" t="s">
        <v>53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5438250</v>
      </c>
      <c r="AJ3" t="s">
        <v>40</v>
      </c>
      <c r="AK3" t="s">
        <v>40</v>
      </c>
      <c r="AL3" s="1">
        <v>1.1023100000000001E-6</v>
      </c>
      <c r="AM3">
        <f t="shared" ref="AM3:AM6" si="0">AI3*AL3</f>
        <v>5.9946373575000003</v>
      </c>
    </row>
    <row r="4" spans="1:39" x14ac:dyDescent="0.25">
      <c r="A4">
        <v>3</v>
      </c>
      <c r="B4">
        <v>1</v>
      </c>
      <c r="C4">
        <v>2015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87</v>
      </c>
      <c r="O4" t="s">
        <v>53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2356640</v>
      </c>
      <c r="AJ4" t="s">
        <v>40</v>
      </c>
      <c r="AK4" t="s">
        <v>40</v>
      </c>
      <c r="AL4" s="1">
        <v>1.1023100000000001E-6</v>
      </c>
      <c r="AM4">
        <f t="shared" si="0"/>
        <v>2.5977478384000001</v>
      </c>
    </row>
    <row r="5" spans="1:39" x14ac:dyDescent="0.25">
      <c r="A5">
        <v>4</v>
      </c>
      <c r="B5">
        <v>1</v>
      </c>
      <c r="C5">
        <v>2015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87</v>
      </c>
      <c r="O5" t="s">
        <v>53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1939370</v>
      </c>
      <c r="AJ5" t="s">
        <v>40</v>
      </c>
      <c r="AK5" t="s">
        <v>40</v>
      </c>
      <c r="AL5" s="1">
        <v>1.1023100000000001E-6</v>
      </c>
      <c r="AM5">
        <f t="shared" si="0"/>
        <v>2.1377869447000002</v>
      </c>
    </row>
    <row r="6" spans="1:39" x14ac:dyDescent="0.25">
      <c r="A6">
        <v>5</v>
      </c>
      <c r="B6">
        <v>1</v>
      </c>
      <c r="C6">
        <v>2015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87</v>
      </c>
      <c r="O6" t="s">
        <v>53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1372410</v>
      </c>
      <c r="AJ6" t="s">
        <v>40</v>
      </c>
      <c r="AK6" t="s">
        <v>40</v>
      </c>
      <c r="AL6" s="1">
        <v>1.1023100000000001E-6</v>
      </c>
      <c r="AM6">
        <f t="shared" si="0"/>
        <v>1.5128212671000001</v>
      </c>
    </row>
    <row r="7" spans="1:39" x14ac:dyDescent="0.25">
      <c r="A7">
        <v>1</v>
      </c>
      <c r="B7">
        <v>1</v>
      </c>
      <c r="C7">
        <v>2015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87</v>
      </c>
      <c r="O7" t="s">
        <v>53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1483540</v>
      </c>
      <c r="AJ7" t="s">
        <v>40</v>
      </c>
      <c r="AK7" t="s">
        <v>40</v>
      </c>
      <c r="AL7" s="1">
        <v>1.1023100000000001E-6</v>
      </c>
      <c r="AM7">
        <f>AI7*AL7</f>
        <v>1.6353209774000002</v>
      </c>
    </row>
    <row r="8" spans="1:39" x14ac:dyDescent="0.25">
      <c r="A8">
        <v>2</v>
      </c>
      <c r="B8">
        <v>1</v>
      </c>
      <c r="C8">
        <v>2015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87</v>
      </c>
      <c r="O8" t="s">
        <v>53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698682</v>
      </c>
      <c r="AJ8" t="s">
        <v>40</v>
      </c>
      <c r="AK8" t="s">
        <v>40</v>
      </c>
      <c r="AL8" s="1">
        <v>1.1023100000000001E-6</v>
      </c>
      <c r="AM8">
        <f t="shared" ref="AM8:AM10" si="1">AI8*AL8</f>
        <v>0.77016415542000005</v>
      </c>
    </row>
    <row r="9" spans="1:39" x14ac:dyDescent="0.25">
      <c r="A9">
        <v>3</v>
      </c>
      <c r="B9">
        <v>1</v>
      </c>
      <c r="C9">
        <v>2015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87</v>
      </c>
      <c r="O9" t="s">
        <v>53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644263</v>
      </c>
      <c r="AJ9" t="s">
        <v>40</v>
      </c>
      <c r="AK9" t="s">
        <v>40</v>
      </c>
      <c r="AL9" s="1">
        <v>1.1023100000000001E-6</v>
      </c>
      <c r="AM9">
        <f t="shared" si="1"/>
        <v>0.71017754753000006</v>
      </c>
    </row>
    <row r="10" spans="1:39" x14ac:dyDescent="0.25">
      <c r="A10">
        <v>4</v>
      </c>
      <c r="B10">
        <v>1</v>
      </c>
      <c r="C10">
        <v>2015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87</v>
      </c>
      <c r="O10" t="s">
        <v>53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3088610</v>
      </c>
      <c r="AJ10" t="s">
        <v>40</v>
      </c>
      <c r="AK10" t="s">
        <v>40</v>
      </c>
      <c r="AL10" s="1">
        <v>1.1023100000000001E-6</v>
      </c>
      <c r="AM10">
        <f t="shared" si="1"/>
        <v>3.4046056891000003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4" max="4" width="6" customWidth="1"/>
    <col min="5" max="5" width="3.85546875" customWidth="1"/>
    <col min="7" max="7" width="0" hidden="1" customWidth="1"/>
    <col min="8" max="9" width="4.28515625" customWidth="1"/>
    <col min="11" max="11" width="20" bestFit="1" customWidth="1"/>
    <col min="12" max="34" width="0" hidden="1" customWidth="1"/>
    <col min="36" max="37" width="0" hidden="1" customWidth="1"/>
    <col min="38" max="38" width="17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54</v>
      </c>
    </row>
    <row r="2" spans="1:39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3</v>
      </c>
      <c r="O2" t="s">
        <v>43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735453</v>
      </c>
      <c r="AJ2" t="s">
        <v>40</v>
      </c>
      <c r="AK2" t="s">
        <v>40</v>
      </c>
      <c r="AL2">
        <v>1.1023100000000001E-6</v>
      </c>
      <c r="AM2">
        <f>AI2*AL2</f>
        <v>0.81069719643000004</v>
      </c>
    </row>
    <row r="3" spans="1:39" x14ac:dyDescent="0.25">
      <c r="A3">
        <v>2</v>
      </c>
      <c r="B3">
        <v>1</v>
      </c>
      <c r="C3">
        <v>2017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3</v>
      </c>
      <c r="O3" t="s">
        <v>43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2977010</v>
      </c>
      <c r="AJ3" t="s">
        <v>40</v>
      </c>
      <c r="AK3" t="s">
        <v>40</v>
      </c>
      <c r="AL3">
        <v>1.1023100000000001E-6</v>
      </c>
      <c r="AM3">
        <f t="shared" ref="AM3:AM10" si="0">AI3*AL3</f>
        <v>3.2815878931000002</v>
      </c>
    </row>
    <row r="4" spans="1:39" x14ac:dyDescent="0.25">
      <c r="A4">
        <v>3</v>
      </c>
      <c r="B4">
        <v>1</v>
      </c>
      <c r="C4">
        <v>2017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3</v>
      </c>
      <c r="O4" t="s">
        <v>43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894566</v>
      </c>
      <c r="AJ4" t="s">
        <v>40</v>
      </c>
      <c r="AK4" t="s">
        <v>40</v>
      </c>
      <c r="AL4">
        <v>1.1023100000000001E-6</v>
      </c>
      <c r="AM4">
        <f t="shared" si="0"/>
        <v>0.98608904746000003</v>
      </c>
    </row>
    <row r="5" spans="1:39" x14ac:dyDescent="0.25">
      <c r="A5">
        <v>4</v>
      </c>
      <c r="B5">
        <v>1</v>
      </c>
      <c r="C5">
        <v>2017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3</v>
      </c>
      <c r="O5" t="s">
        <v>43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908907</v>
      </c>
      <c r="AJ5" t="s">
        <v>40</v>
      </c>
      <c r="AK5" t="s">
        <v>40</v>
      </c>
      <c r="AL5">
        <v>1.1023100000000001E-6</v>
      </c>
      <c r="AM5">
        <f t="shared" si="0"/>
        <v>1.0018972751700002</v>
      </c>
    </row>
    <row r="6" spans="1:39" x14ac:dyDescent="0.25">
      <c r="A6">
        <v>5</v>
      </c>
      <c r="B6">
        <v>1</v>
      </c>
      <c r="C6">
        <v>2017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3</v>
      </c>
      <c r="O6" t="s">
        <v>43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780575</v>
      </c>
      <c r="AJ6" t="s">
        <v>40</v>
      </c>
      <c r="AK6" t="s">
        <v>40</v>
      </c>
      <c r="AL6">
        <v>1.1023100000000001E-6</v>
      </c>
      <c r="AM6">
        <f t="shared" si="0"/>
        <v>0.86043562825000008</v>
      </c>
    </row>
    <row r="7" spans="1:39" x14ac:dyDescent="0.25">
      <c r="A7">
        <v>6</v>
      </c>
      <c r="B7">
        <v>1</v>
      </c>
      <c r="C7">
        <v>2017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3</v>
      </c>
      <c r="O7" t="s">
        <v>43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532819</v>
      </c>
      <c r="AJ7" t="s">
        <v>40</v>
      </c>
      <c r="AK7" t="s">
        <v>40</v>
      </c>
      <c r="AL7">
        <v>1.1023100000000001E-6</v>
      </c>
      <c r="AM7">
        <f t="shared" si="0"/>
        <v>0.58733171189</v>
      </c>
    </row>
    <row r="8" spans="1:39" x14ac:dyDescent="0.25">
      <c r="A8">
        <v>7</v>
      </c>
      <c r="B8">
        <v>1</v>
      </c>
      <c r="C8">
        <v>2017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3</v>
      </c>
      <c r="O8" t="s">
        <v>43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420415</v>
      </c>
      <c r="AJ8" t="s">
        <v>40</v>
      </c>
      <c r="AK8" t="s">
        <v>40</v>
      </c>
      <c r="AL8">
        <v>1.1023100000000001E-6</v>
      </c>
      <c r="AM8">
        <f t="shared" si="0"/>
        <v>0.46342765865000002</v>
      </c>
    </row>
    <row r="9" spans="1:39" x14ac:dyDescent="0.25">
      <c r="A9">
        <v>8</v>
      </c>
      <c r="B9">
        <v>1</v>
      </c>
      <c r="C9">
        <v>2017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3</v>
      </c>
      <c r="O9" t="s">
        <v>43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491874</v>
      </c>
      <c r="AJ9" t="s">
        <v>40</v>
      </c>
      <c r="AK9" t="s">
        <v>40</v>
      </c>
      <c r="AL9">
        <v>1.1023100000000001E-6</v>
      </c>
      <c r="AM9">
        <f t="shared" si="0"/>
        <v>0.54219762894000001</v>
      </c>
    </row>
    <row r="10" spans="1:39" x14ac:dyDescent="0.25">
      <c r="A10">
        <v>9</v>
      </c>
      <c r="B10">
        <v>1</v>
      </c>
      <c r="C10">
        <v>2017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3</v>
      </c>
      <c r="O10" t="s">
        <v>43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1504900</v>
      </c>
      <c r="AJ10" t="s">
        <v>40</v>
      </c>
      <c r="AK10" t="s">
        <v>40</v>
      </c>
      <c r="AL10">
        <v>1.1023100000000001E-6</v>
      </c>
      <c r="AM10">
        <f t="shared" si="0"/>
        <v>1.6588663190000001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3" max="3" width="4.85546875" customWidth="1"/>
    <col min="4" max="4" width="6.140625" customWidth="1"/>
    <col min="5" max="5" width="3.85546875" customWidth="1"/>
    <col min="7" max="7" width="0" hidden="1" customWidth="1"/>
    <col min="8" max="8" width="4.5703125" customWidth="1"/>
    <col min="9" max="9" width="4" customWidth="1"/>
    <col min="11" max="11" width="20" bestFit="1" customWidth="1"/>
    <col min="12" max="13" width="0" hidden="1" customWidth="1"/>
    <col min="15" max="15" width="26.7109375" bestFit="1" customWidth="1"/>
    <col min="16" max="34" width="0" hidden="1" customWidth="1"/>
    <col min="36" max="37" width="0" hidden="1" customWidth="1"/>
    <col min="38" max="38" width="17" bestFit="1" customWidth="1"/>
    <col min="39" max="39" width="24.285156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52</v>
      </c>
    </row>
    <row r="2" spans="1:39" x14ac:dyDescent="0.25">
      <c r="A2">
        <v>1</v>
      </c>
      <c r="B2">
        <v>1</v>
      </c>
      <c r="C2">
        <v>2017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87</v>
      </c>
      <c r="O2" t="s">
        <v>53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852988</v>
      </c>
      <c r="AJ2" t="s">
        <v>40</v>
      </c>
      <c r="AK2" t="s">
        <v>40</v>
      </c>
      <c r="AL2" s="1">
        <v>1.1023100000000001E-6</v>
      </c>
      <c r="AM2">
        <f>AI2*AL2</f>
        <v>0.94025720228000009</v>
      </c>
    </row>
    <row r="3" spans="1:39" x14ac:dyDescent="0.25">
      <c r="A3">
        <v>2</v>
      </c>
      <c r="B3">
        <v>1</v>
      </c>
      <c r="C3">
        <v>2017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87</v>
      </c>
      <c r="O3" t="s">
        <v>53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4961170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5.4687473027000006</v>
      </c>
    </row>
    <row r="4" spans="1:39" x14ac:dyDescent="0.25">
      <c r="A4">
        <v>3</v>
      </c>
      <c r="B4">
        <v>1</v>
      </c>
      <c r="C4">
        <v>2017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87</v>
      </c>
      <c r="O4" t="s">
        <v>53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2023390</v>
      </c>
      <c r="AJ4" t="s">
        <v>40</v>
      </c>
      <c r="AK4" t="s">
        <v>40</v>
      </c>
      <c r="AL4" s="1">
        <v>1.1023100000000001E-6</v>
      </c>
      <c r="AM4">
        <f t="shared" si="0"/>
        <v>2.2304030309000002</v>
      </c>
    </row>
    <row r="5" spans="1:39" x14ac:dyDescent="0.25">
      <c r="A5">
        <v>4</v>
      </c>
      <c r="B5">
        <v>1</v>
      </c>
      <c r="C5">
        <v>2017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87</v>
      </c>
      <c r="O5" t="s">
        <v>53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1713750</v>
      </c>
      <c r="AJ5" t="s">
        <v>40</v>
      </c>
      <c r="AK5" t="s">
        <v>40</v>
      </c>
      <c r="AL5" s="1">
        <v>1.1023100000000001E-6</v>
      </c>
      <c r="AM5">
        <f t="shared" si="0"/>
        <v>1.8890837625000001</v>
      </c>
    </row>
    <row r="6" spans="1:39" x14ac:dyDescent="0.25">
      <c r="A6">
        <v>5</v>
      </c>
      <c r="B6">
        <v>1</v>
      </c>
      <c r="C6">
        <v>2017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87</v>
      </c>
      <c r="O6" t="s">
        <v>53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1213560</v>
      </c>
      <c r="AJ6" t="s">
        <v>40</v>
      </c>
      <c r="AK6" t="s">
        <v>40</v>
      </c>
      <c r="AL6" s="1">
        <v>1.1023100000000001E-6</v>
      </c>
      <c r="AM6">
        <f t="shared" si="0"/>
        <v>1.3377193236</v>
      </c>
    </row>
    <row r="7" spans="1:39" x14ac:dyDescent="0.25">
      <c r="A7">
        <v>6</v>
      </c>
      <c r="B7">
        <v>1</v>
      </c>
      <c r="C7">
        <v>2017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87</v>
      </c>
      <c r="O7" t="s">
        <v>53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1333690</v>
      </c>
      <c r="AJ7" t="s">
        <v>40</v>
      </c>
      <c r="AK7" t="s">
        <v>40</v>
      </c>
      <c r="AL7" s="1">
        <v>1.1023100000000001E-6</v>
      </c>
      <c r="AM7">
        <f t="shared" si="0"/>
        <v>1.4701398239000001</v>
      </c>
    </row>
    <row r="8" spans="1:39" x14ac:dyDescent="0.25">
      <c r="A8">
        <v>7</v>
      </c>
      <c r="B8">
        <v>1</v>
      </c>
      <c r="C8">
        <v>2017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87</v>
      </c>
      <c r="O8" t="s">
        <v>53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615536</v>
      </c>
      <c r="AJ8" t="s">
        <v>40</v>
      </c>
      <c r="AK8" t="s">
        <v>40</v>
      </c>
      <c r="AL8" s="1">
        <v>1.1023100000000001E-6</v>
      </c>
      <c r="AM8">
        <f t="shared" si="0"/>
        <v>0.67851148816000006</v>
      </c>
    </row>
    <row r="9" spans="1:39" x14ac:dyDescent="0.25">
      <c r="A9">
        <v>8</v>
      </c>
      <c r="B9">
        <v>1</v>
      </c>
      <c r="C9">
        <v>2017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87</v>
      </c>
      <c r="O9" t="s">
        <v>53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562755</v>
      </c>
      <c r="AJ9" t="s">
        <v>40</v>
      </c>
      <c r="AK9" t="s">
        <v>40</v>
      </c>
      <c r="AL9" s="1">
        <v>1.1023100000000001E-6</v>
      </c>
      <c r="AM9">
        <f t="shared" si="0"/>
        <v>0.62033046405000003</v>
      </c>
    </row>
    <row r="10" spans="1:39" x14ac:dyDescent="0.25">
      <c r="A10">
        <v>9</v>
      </c>
      <c r="B10">
        <v>1</v>
      </c>
      <c r="C10">
        <v>2017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87</v>
      </c>
      <c r="O10" t="s">
        <v>53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2768360</v>
      </c>
      <c r="AJ10" t="s">
        <v>40</v>
      </c>
      <c r="AK10" t="s">
        <v>40</v>
      </c>
      <c r="AL10" s="1">
        <v>1.1023100000000001E-6</v>
      </c>
      <c r="AM10">
        <f t="shared" si="0"/>
        <v>3.0515909116000004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1" max="1" width="12.7109375" customWidth="1"/>
    <col min="2" max="2" width="10.5703125" customWidth="1"/>
    <col min="3" max="3" width="6.7109375" customWidth="1"/>
    <col min="4" max="4" width="4.85546875" customWidth="1"/>
    <col min="5" max="5" width="6" customWidth="1"/>
    <col min="6" max="6" width="10.140625" customWidth="1"/>
    <col min="7" max="7" width="7" hidden="1" customWidth="1"/>
    <col min="8" max="8" width="7.28515625" customWidth="1"/>
    <col min="9" max="9" width="4.5703125" customWidth="1"/>
    <col min="10" max="10" width="8.85546875" customWidth="1"/>
    <col min="11" max="11" width="20" customWidth="1"/>
    <col min="12" max="12" width="7.140625" hidden="1" customWidth="1"/>
    <col min="13" max="13" width="6.140625" hidden="1" customWidth="1"/>
    <col min="14" max="14" width="11" customWidth="1"/>
    <col min="15" max="15" width="23.85546875" customWidth="1"/>
    <col min="16" max="16" width="9.5703125" hidden="1" customWidth="1"/>
    <col min="17" max="18" width="13.140625" hidden="1" customWidth="1"/>
    <col min="19" max="19" width="16.5703125" hidden="1" customWidth="1"/>
    <col min="20" max="20" width="10" hidden="1" customWidth="1"/>
    <col min="21" max="21" width="13.7109375" hidden="1" customWidth="1"/>
    <col min="22" max="22" width="10.7109375" hidden="1" customWidth="1"/>
    <col min="23" max="23" width="13.140625" hidden="1" customWidth="1"/>
    <col min="24" max="24" width="14" hidden="1" customWidth="1"/>
    <col min="25" max="25" width="16.42578125" hidden="1" customWidth="1"/>
    <col min="26" max="26" width="12.42578125" hidden="1" customWidth="1"/>
    <col min="27" max="27" width="11.140625" hidden="1" customWidth="1"/>
    <col min="28" max="28" width="0" hidden="1" customWidth="1"/>
    <col min="29" max="29" width="5.42578125" hidden="1" customWidth="1"/>
    <col min="30" max="30" width="10.140625" hidden="1" customWidth="1"/>
    <col min="31" max="31" width="13.85546875" hidden="1" customWidth="1"/>
    <col min="32" max="32" width="8.140625" hidden="1" customWidth="1"/>
    <col min="33" max="33" width="10.5703125" hidden="1" customWidth="1"/>
    <col min="34" max="34" width="5.42578125" hidden="1" customWidth="1"/>
    <col min="35" max="35" width="14.5703125" customWidth="1"/>
    <col min="36" max="36" width="19.7109375" hidden="1" customWidth="1"/>
    <col min="37" max="37" width="20" hidden="1" customWidth="1"/>
    <col min="38" max="38" width="17" customWidth="1"/>
    <col min="39" max="39" width="24.425781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3</v>
      </c>
      <c r="O2" t="s">
        <v>43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646917</v>
      </c>
      <c r="AJ2" t="s">
        <v>40</v>
      </c>
      <c r="AK2" t="s">
        <v>40</v>
      </c>
      <c r="AL2" s="1">
        <v>1.1023100000000001E-6</v>
      </c>
      <c r="AM2">
        <f>AI2*AL2</f>
        <v>0.71310307827000008</v>
      </c>
    </row>
    <row r="3" spans="1:39" s="27" customFormat="1" x14ac:dyDescent="0.25">
      <c r="A3" s="27">
        <v>2</v>
      </c>
      <c r="B3" s="27">
        <v>1</v>
      </c>
      <c r="C3" s="27">
        <v>2019</v>
      </c>
      <c r="D3" s="27">
        <v>7</v>
      </c>
      <c r="E3" s="27">
        <v>5</v>
      </c>
      <c r="F3" s="27" t="s">
        <v>39</v>
      </c>
      <c r="G3" s="27" t="s">
        <v>40</v>
      </c>
      <c r="H3" s="27">
        <v>23</v>
      </c>
      <c r="I3" s="27" t="s">
        <v>41</v>
      </c>
      <c r="J3" s="27">
        <v>23005</v>
      </c>
      <c r="K3" s="27" t="s">
        <v>44</v>
      </c>
      <c r="L3" s="27" t="s">
        <v>40</v>
      </c>
      <c r="M3" s="27" t="s">
        <v>40</v>
      </c>
      <c r="N3" s="27">
        <v>3</v>
      </c>
      <c r="O3" s="27" t="s">
        <v>43</v>
      </c>
      <c r="P3" s="27" t="s">
        <v>40</v>
      </c>
      <c r="Q3" s="27" t="s">
        <v>40</v>
      </c>
      <c r="R3" s="27" t="s">
        <v>40</v>
      </c>
      <c r="S3" s="27" t="s">
        <v>40</v>
      </c>
      <c r="T3" s="27" t="s">
        <v>40</v>
      </c>
      <c r="U3" s="27" t="s">
        <v>40</v>
      </c>
      <c r="V3" s="27" t="s">
        <v>40</v>
      </c>
      <c r="W3" s="27" t="s">
        <v>40</v>
      </c>
      <c r="X3" s="27" t="s">
        <v>40</v>
      </c>
      <c r="Y3" s="27" t="s">
        <v>40</v>
      </c>
      <c r="Z3" s="27" t="s">
        <v>40</v>
      </c>
      <c r="AA3" s="27" t="s">
        <v>40</v>
      </c>
      <c r="AB3" s="27" t="s">
        <v>40</v>
      </c>
      <c r="AC3" s="27" t="s">
        <v>40</v>
      </c>
      <c r="AD3" s="27" t="s">
        <v>40</v>
      </c>
      <c r="AE3" s="27" t="s">
        <v>40</v>
      </c>
      <c r="AF3" s="27" t="s">
        <v>40</v>
      </c>
      <c r="AG3" s="27" t="s">
        <v>40</v>
      </c>
      <c r="AH3" s="27" t="s">
        <v>40</v>
      </c>
      <c r="AI3" s="27">
        <v>2684690</v>
      </c>
      <c r="AJ3" s="27" t="s">
        <v>40</v>
      </c>
      <c r="AK3" s="27" t="s">
        <v>40</v>
      </c>
      <c r="AL3" s="1">
        <v>1.1023100000000001E-6</v>
      </c>
      <c r="AM3" s="27">
        <f t="shared" ref="AM3:AM10" si="0">AI3*AL3</f>
        <v>2.9593606339000003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3</v>
      </c>
      <c r="O4" t="s">
        <v>43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969686</v>
      </c>
      <c r="AJ4" t="s">
        <v>40</v>
      </c>
      <c r="AK4" t="s">
        <v>40</v>
      </c>
      <c r="AL4" s="1">
        <v>1.1023100000000001E-6</v>
      </c>
      <c r="AM4">
        <f t="shared" si="0"/>
        <v>1.06889457466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3</v>
      </c>
      <c r="O5" t="s">
        <v>43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814251</v>
      </c>
      <c r="AJ5" t="s">
        <v>40</v>
      </c>
      <c r="AK5" t="s">
        <v>40</v>
      </c>
      <c r="AL5" s="1">
        <v>1.1023100000000001E-6</v>
      </c>
      <c r="AM5">
        <f t="shared" si="0"/>
        <v>0.89755701981000002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3</v>
      </c>
      <c r="O6" t="s">
        <v>43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716313</v>
      </c>
      <c r="AJ6" t="s">
        <v>40</v>
      </c>
      <c r="AK6" t="s">
        <v>40</v>
      </c>
      <c r="AL6" s="1">
        <v>1.1023100000000001E-6</v>
      </c>
      <c r="AM6">
        <f t="shared" si="0"/>
        <v>0.78959898303000009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3</v>
      </c>
      <c r="O7" t="s">
        <v>43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496810</v>
      </c>
      <c r="AJ7" t="s">
        <v>40</v>
      </c>
      <c r="AK7" t="s">
        <v>40</v>
      </c>
      <c r="AL7" s="1">
        <v>1.1023100000000001E-6</v>
      </c>
      <c r="AM7">
        <f t="shared" si="0"/>
        <v>0.5476386311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3</v>
      </c>
      <c r="O8" t="s">
        <v>43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376458</v>
      </c>
      <c r="AJ8" t="s">
        <v>40</v>
      </c>
      <c r="AK8" t="s">
        <v>40</v>
      </c>
      <c r="AL8" s="1">
        <v>1.1023100000000001E-6</v>
      </c>
      <c r="AM8">
        <f t="shared" si="0"/>
        <v>0.41497341798000004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3</v>
      </c>
      <c r="O9" t="s">
        <v>43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454378</v>
      </c>
      <c r="AJ9" t="s">
        <v>40</v>
      </c>
      <c r="AK9" t="s">
        <v>40</v>
      </c>
      <c r="AL9" s="1">
        <v>1.1023100000000001E-6</v>
      </c>
      <c r="AM9">
        <f t="shared" si="0"/>
        <v>0.50086541318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3</v>
      </c>
      <c r="O10" t="s">
        <v>43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1340210</v>
      </c>
      <c r="AJ10" t="s">
        <v>40</v>
      </c>
      <c r="AK10" t="s">
        <v>40</v>
      </c>
      <c r="AL10" s="1">
        <v>1.1023100000000001E-6</v>
      </c>
      <c r="AM10">
        <f t="shared" si="0"/>
        <v>1.4773268851000001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"/>
  <sheetViews>
    <sheetView workbookViewId="0"/>
  </sheetViews>
  <sheetFormatPr defaultRowHeight="15" x14ac:dyDescent="0.25"/>
  <cols>
    <col min="4" max="4" width="5.5703125" customWidth="1"/>
    <col min="5" max="5" width="3.85546875" customWidth="1"/>
    <col min="6" max="6" width="10.140625" customWidth="1"/>
    <col min="7" max="7" width="0" hidden="1" customWidth="1"/>
    <col min="8" max="8" width="5" customWidth="1"/>
    <col min="9" max="9" width="4.28515625" customWidth="1"/>
    <col min="11" max="11" width="20" customWidth="1"/>
    <col min="12" max="13" width="0" hidden="1" customWidth="1"/>
    <col min="14" max="14" width="11" customWidth="1"/>
    <col min="15" max="15" width="26.7109375" customWidth="1"/>
    <col min="16" max="34" width="0" hidden="1" customWidth="1"/>
    <col min="35" max="35" width="14.5703125" customWidth="1"/>
    <col min="36" max="37" width="0" hidden="1" customWidth="1"/>
    <col min="38" max="38" width="17" customWidth="1"/>
    <col min="39" max="39" width="24.42578125" customWidth="1"/>
  </cols>
  <sheetData>
    <row r="1" spans="1:3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52</v>
      </c>
    </row>
    <row r="2" spans="1:39" x14ac:dyDescent="0.25">
      <c r="A2">
        <v>1</v>
      </c>
      <c r="B2">
        <v>1</v>
      </c>
      <c r="C2">
        <v>2019</v>
      </c>
      <c r="D2">
        <v>7</v>
      </c>
      <c r="E2">
        <v>5</v>
      </c>
      <c r="F2" t="s">
        <v>39</v>
      </c>
      <c r="G2" t="s">
        <v>40</v>
      </c>
      <c r="H2">
        <v>23</v>
      </c>
      <c r="I2" t="s">
        <v>41</v>
      </c>
      <c r="J2">
        <v>23001</v>
      </c>
      <c r="K2" t="s">
        <v>42</v>
      </c>
      <c r="L2" t="s">
        <v>40</v>
      </c>
      <c r="M2" t="s">
        <v>40</v>
      </c>
      <c r="N2">
        <v>87</v>
      </c>
      <c r="O2" t="s">
        <v>53</v>
      </c>
      <c r="P2" t="s">
        <v>40</v>
      </c>
      <c r="Q2" t="s">
        <v>40</v>
      </c>
      <c r="R2" t="s">
        <v>40</v>
      </c>
      <c r="S2" t="s">
        <v>40</v>
      </c>
      <c r="T2" t="s">
        <v>40</v>
      </c>
      <c r="U2" t="s">
        <v>40</v>
      </c>
      <c r="V2" t="s">
        <v>40</v>
      </c>
      <c r="W2" t="s">
        <v>40</v>
      </c>
      <c r="X2" t="s">
        <v>40</v>
      </c>
      <c r="Y2" t="s">
        <v>40</v>
      </c>
      <c r="Z2" t="s">
        <v>40</v>
      </c>
      <c r="AA2" t="s">
        <v>40</v>
      </c>
      <c r="AB2" t="s">
        <v>40</v>
      </c>
      <c r="AC2" t="s">
        <v>40</v>
      </c>
      <c r="AD2" t="s">
        <v>40</v>
      </c>
      <c r="AE2" t="s">
        <v>40</v>
      </c>
      <c r="AF2" t="s">
        <v>40</v>
      </c>
      <c r="AG2" t="s">
        <v>40</v>
      </c>
      <c r="AH2" t="s">
        <v>40</v>
      </c>
      <c r="AI2">
        <v>789212</v>
      </c>
      <c r="AJ2" t="s">
        <v>40</v>
      </c>
      <c r="AK2" t="s">
        <v>40</v>
      </c>
      <c r="AL2" s="1">
        <v>1.1023100000000001E-6</v>
      </c>
      <c r="AM2">
        <f>AI2*AL2</f>
        <v>0.86995627972000011</v>
      </c>
    </row>
    <row r="3" spans="1:39" x14ac:dyDescent="0.25">
      <c r="A3">
        <v>2</v>
      </c>
      <c r="B3">
        <v>1</v>
      </c>
      <c r="C3">
        <v>2019</v>
      </c>
      <c r="D3">
        <v>7</v>
      </c>
      <c r="E3">
        <v>5</v>
      </c>
      <c r="F3" t="s">
        <v>39</v>
      </c>
      <c r="G3" t="s">
        <v>40</v>
      </c>
      <c r="H3">
        <v>23</v>
      </c>
      <c r="I3" t="s">
        <v>41</v>
      </c>
      <c r="J3">
        <v>23005</v>
      </c>
      <c r="K3" t="s">
        <v>44</v>
      </c>
      <c r="L3" t="s">
        <v>40</v>
      </c>
      <c r="M3" t="s">
        <v>40</v>
      </c>
      <c r="N3">
        <v>87</v>
      </c>
      <c r="O3" t="s">
        <v>53</v>
      </c>
      <c r="P3" t="s">
        <v>40</v>
      </c>
      <c r="Q3" t="s">
        <v>40</v>
      </c>
      <c r="R3" t="s">
        <v>40</v>
      </c>
      <c r="S3" t="s">
        <v>40</v>
      </c>
      <c r="T3" t="s">
        <v>40</v>
      </c>
      <c r="U3" t="s">
        <v>40</v>
      </c>
      <c r="V3" t="s">
        <v>40</v>
      </c>
      <c r="W3" t="s">
        <v>40</v>
      </c>
      <c r="X3" t="s">
        <v>40</v>
      </c>
      <c r="Y3" t="s">
        <v>40</v>
      </c>
      <c r="Z3" t="s">
        <v>40</v>
      </c>
      <c r="AA3" t="s">
        <v>40</v>
      </c>
      <c r="AB3" t="s">
        <v>40</v>
      </c>
      <c r="AC3" t="s">
        <v>40</v>
      </c>
      <c r="AD3" t="s">
        <v>40</v>
      </c>
      <c r="AE3" t="s">
        <v>40</v>
      </c>
      <c r="AF3" t="s">
        <v>40</v>
      </c>
      <c r="AG3" t="s">
        <v>40</v>
      </c>
      <c r="AH3" t="s">
        <v>40</v>
      </c>
      <c r="AI3">
        <v>4633360</v>
      </c>
      <c r="AJ3" t="s">
        <v>40</v>
      </c>
      <c r="AK3" t="s">
        <v>40</v>
      </c>
      <c r="AL3" s="1">
        <v>1.1023100000000001E-6</v>
      </c>
      <c r="AM3">
        <f t="shared" ref="AM3:AM10" si="0">AI3*AL3</f>
        <v>5.1073990616000007</v>
      </c>
    </row>
    <row r="4" spans="1:39" x14ac:dyDescent="0.25">
      <c r="A4">
        <v>3</v>
      </c>
      <c r="B4">
        <v>1</v>
      </c>
      <c r="C4">
        <v>2019</v>
      </c>
      <c r="D4">
        <v>7</v>
      </c>
      <c r="E4">
        <v>5</v>
      </c>
      <c r="F4" t="s">
        <v>39</v>
      </c>
      <c r="G4" t="s">
        <v>40</v>
      </c>
      <c r="H4">
        <v>23</v>
      </c>
      <c r="I4" t="s">
        <v>41</v>
      </c>
      <c r="J4">
        <v>23009</v>
      </c>
      <c r="K4" t="s">
        <v>45</v>
      </c>
      <c r="L4" t="s">
        <v>40</v>
      </c>
      <c r="M4" t="s">
        <v>40</v>
      </c>
      <c r="N4">
        <v>87</v>
      </c>
      <c r="O4" t="s">
        <v>53</v>
      </c>
      <c r="P4" t="s">
        <v>40</v>
      </c>
      <c r="Q4" t="s">
        <v>40</v>
      </c>
      <c r="R4" t="s">
        <v>40</v>
      </c>
      <c r="S4" t="s">
        <v>40</v>
      </c>
      <c r="T4" t="s">
        <v>40</v>
      </c>
      <c r="U4" t="s">
        <v>40</v>
      </c>
      <c r="V4" t="s">
        <v>40</v>
      </c>
      <c r="W4" t="s">
        <v>40</v>
      </c>
      <c r="X4" t="s">
        <v>40</v>
      </c>
      <c r="Y4" t="s">
        <v>40</v>
      </c>
      <c r="Z4" t="s">
        <v>40</v>
      </c>
      <c r="AA4" t="s">
        <v>40</v>
      </c>
      <c r="AB4" t="s">
        <v>40</v>
      </c>
      <c r="AC4" t="s">
        <v>40</v>
      </c>
      <c r="AD4" t="s">
        <v>40</v>
      </c>
      <c r="AE4" t="s">
        <v>40</v>
      </c>
      <c r="AF4" t="s">
        <v>40</v>
      </c>
      <c r="AG4" t="s">
        <v>40</v>
      </c>
      <c r="AH4" t="s">
        <v>40</v>
      </c>
      <c r="AI4">
        <v>1991120</v>
      </c>
      <c r="AJ4" t="s">
        <v>40</v>
      </c>
      <c r="AK4" t="s">
        <v>40</v>
      </c>
      <c r="AL4" s="1">
        <v>1.1023100000000001E-6</v>
      </c>
      <c r="AM4">
        <f t="shared" si="0"/>
        <v>2.1948314872000001</v>
      </c>
    </row>
    <row r="5" spans="1:39" x14ac:dyDescent="0.25">
      <c r="A5">
        <v>4</v>
      </c>
      <c r="B5">
        <v>1</v>
      </c>
      <c r="C5">
        <v>2019</v>
      </c>
      <c r="D5">
        <v>7</v>
      </c>
      <c r="E5">
        <v>5</v>
      </c>
      <c r="F5" t="s">
        <v>39</v>
      </c>
      <c r="G5" t="s">
        <v>40</v>
      </c>
      <c r="H5">
        <v>23</v>
      </c>
      <c r="I5" t="s">
        <v>41</v>
      </c>
      <c r="J5">
        <v>23011</v>
      </c>
      <c r="K5" t="s">
        <v>46</v>
      </c>
      <c r="L5" t="s">
        <v>40</v>
      </c>
      <c r="M5" t="s">
        <v>40</v>
      </c>
      <c r="N5">
        <v>87</v>
      </c>
      <c r="O5" t="s">
        <v>53</v>
      </c>
      <c r="P5" t="s">
        <v>40</v>
      </c>
      <c r="Q5" t="s">
        <v>40</v>
      </c>
      <c r="R5" t="s">
        <v>40</v>
      </c>
      <c r="S5" t="s">
        <v>40</v>
      </c>
      <c r="T5" t="s">
        <v>40</v>
      </c>
      <c r="U5" t="s">
        <v>40</v>
      </c>
      <c r="V5" t="s">
        <v>40</v>
      </c>
      <c r="W5" t="s">
        <v>40</v>
      </c>
      <c r="X5" t="s">
        <v>40</v>
      </c>
      <c r="Y5" t="s">
        <v>40</v>
      </c>
      <c r="Z5" t="s">
        <v>40</v>
      </c>
      <c r="AA5" t="s">
        <v>40</v>
      </c>
      <c r="AB5" t="s">
        <v>40</v>
      </c>
      <c r="AC5" t="s">
        <v>40</v>
      </c>
      <c r="AD5" t="s">
        <v>40</v>
      </c>
      <c r="AE5" t="s">
        <v>40</v>
      </c>
      <c r="AF5" t="s">
        <v>40</v>
      </c>
      <c r="AG5" t="s">
        <v>40</v>
      </c>
      <c r="AH5" t="s">
        <v>40</v>
      </c>
      <c r="AI5">
        <v>1542920</v>
      </c>
      <c r="AJ5" t="s">
        <v>40</v>
      </c>
      <c r="AK5" t="s">
        <v>40</v>
      </c>
      <c r="AL5" s="1">
        <v>1.1023100000000001E-6</v>
      </c>
      <c r="AM5">
        <f t="shared" si="0"/>
        <v>1.7007761452000001</v>
      </c>
    </row>
    <row r="6" spans="1:39" x14ac:dyDescent="0.25">
      <c r="A6">
        <v>5</v>
      </c>
      <c r="B6">
        <v>1</v>
      </c>
      <c r="C6">
        <v>2019</v>
      </c>
      <c r="D6">
        <v>7</v>
      </c>
      <c r="E6">
        <v>5</v>
      </c>
      <c r="F6" t="s">
        <v>39</v>
      </c>
      <c r="G6" t="s">
        <v>40</v>
      </c>
      <c r="H6">
        <v>23</v>
      </c>
      <c r="I6" t="s">
        <v>41</v>
      </c>
      <c r="J6">
        <v>23013</v>
      </c>
      <c r="K6" t="s">
        <v>47</v>
      </c>
      <c r="L6" t="s">
        <v>40</v>
      </c>
      <c r="M6" t="s">
        <v>40</v>
      </c>
      <c r="N6">
        <v>87</v>
      </c>
      <c r="O6" t="s">
        <v>53</v>
      </c>
      <c r="P6" t="s">
        <v>40</v>
      </c>
      <c r="Q6" t="s">
        <v>40</v>
      </c>
      <c r="R6" t="s">
        <v>40</v>
      </c>
      <c r="S6" t="s">
        <v>40</v>
      </c>
      <c r="T6" t="s">
        <v>40</v>
      </c>
      <c r="U6" t="s">
        <v>40</v>
      </c>
      <c r="V6" t="s">
        <v>40</v>
      </c>
      <c r="W6" t="s">
        <v>40</v>
      </c>
      <c r="X6" t="s">
        <v>40</v>
      </c>
      <c r="Y6" t="s">
        <v>40</v>
      </c>
      <c r="Z6" t="s">
        <v>40</v>
      </c>
      <c r="AA6" t="s">
        <v>40</v>
      </c>
      <c r="AB6" t="s">
        <v>40</v>
      </c>
      <c r="AC6" t="s">
        <v>40</v>
      </c>
      <c r="AD6" t="s">
        <v>40</v>
      </c>
      <c r="AE6" t="s">
        <v>40</v>
      </c>
      <c r="AF6" t="s">
        <v>40</v>
      </c>
      <c r="AG6" t="s">
        <v>40</v>
      </c>
      <c r="AH6" t="s">
        <v>40</v>
      </c>
      <c r="AI6">
        <v>1087880</v>
      </c>
      <c r="AJ6" t="s">
        <v>40</v>
      </c>
      <c r="AK6" t="s">
        <v>40</v>
      </c>
      <c r="AL6" s="1">
        <v>1.1023100000000001E-6</v>
      </c>
      <c r="AM6">
        <f t="shared" si="0"/>
        <v>1.1991810028000001</v>
      </c>
    </row>
    <row r="7" spans="1:39" x14ac:dyDescent="0.25">
      <c r="A7">
        <v>6</v>
      </c>
      <c r="B7">
        <v>1</v>
      </c>
      <c r="C7">
        <v>2019</v>
      </c>
      <c r="D7">
        <v>7</v>
      </c>
      <c r="E7">
        <v>5</v>
      </c>
      <c r="F7" t="s">
        <v>39</v>
      </c>
      <c r="G7" t="s">
        <v>40</v>
      </c>
      <c r="H7">
        <v>23</v>
      </c>
      <c r="I7" t="s">
        <v>41</v>
      </c>
      <c r="J7">
        <v>23015</v>
      </c>
      <c r="K7" t="s">
        <v>48</v>
      </c>
      <c r="L7" t="s">
        <v>40</v>
      </c>
      <c r="M7" t="s">
        <v>40</v>
      </c>
      <c r="N7">
        <v>87</v>
      </c>
      <c r="O7" t="s">
        <v>53</v>
      </c>
      <c r="P7" t="s">
        <v>40</v>
      </c>
      <c r="Q7" t="s">
        <v>40</v>
      </c>
      <c r="R7" t="s">
        <v>40</v>
      </c>
      <c r="S7" t="s">
        <v>40</v>
      </c>
      <c r="T7" t="s">
        <v>40</v>
      </c>
      <c r="U7" t="s">
        <v>40</v>
      </c>
      <c r="V7" t="s">
        <v>40</v>
      </c>
      <c r="W7" t="s">
        <v>40</v>
      </c>
      <c r="X7" t="s">
        <v>40</v>
      </c>
      <c r="Y7" t="s">
        <v>40</v>
      </c>
      <c r="Z7" t="s">
        <v>40</v>
      </c>
      <c r="AA7" t="s">
        <v>40</v>
      </c>
      <c r="AB7" t="s">
        <v>40</v>
      </c>
      <c r="AC7" t="s">
        <v>40</v>
      </c>
      <c r="AD7" t="s">
        <v>40</v>
      </c>
      <c r="AE7" t="s">
        <v>40</v>
      </c>
      <c r="AF7" t="s">
        <v>40</v>
      </c>
      <c r="AG7" t="s">
        <v>40</v>
      </c>
      <c r="AH7" t="s">
        <v>40</v>
      </c>
      <c r="AI7">
        <v>1217580</v>
      </c>
      <c r="AJ7" t="s">
        <v>40</v>
      </c>
      <c r="AK7" t="s">
        <v>40</v>
      </c>
      <c r="AL7" s="1">
        <v>1.1023100000000001E-6</v>
      </c>
      <c r="AM7">
        <f t="shared" si="0"/>
        <v>1.3421506098</v>
      </c>
    </row>
    <row r="8" spans="1:39" x14ac:dyDescent="0.25">
      <c r="A8">
        <v>7</v>
      </c>
      <c r="B8">
        <v>1</v>
      </c>
      <c r="C8">
        <v>2019</v>
      </c>
      <c r="D8">
        <v>7</v>
      </c>
      <c r="E8">
        <v>5</v>
      </c>
      <c r="F8" t="s">
        <v>39</v>
      </c>
      <c r="G8" t="s">
        <v>40</v>
      </c>
      <c r="H8">
        <v>23</v>
      </c>
      <c r="I8" t="s">
        <v>41</v>
      </c>
      <c r="J8">
        <v>23023</v>
      </c>
      <c r="K8" t="s">
        <v>49</v>
      </c>
      <c r="L8" t="s">
        <v>40</v>
      </c>
      <c r="M8" t="s">
        <v>40</v>
      </c>
      <c r="N8">
        <v>87</v>
      </c>
      <c r="O8" t="s">
        <v>53</v>
      </c>
      <c r="P8" t="s">
        <v>40</v>
      </c>
      <c r="Q8" t="s">
        <v>40</v>
      </c>
      <c r="R8" t="s">
        <v>40</v>
      </c>
      <c r="S8" t="s">
        <v>40</v>
      </c>
      <c r="T8" t="s">
        <v>40</v>
      </c>
      <c r="U8" t="s">
        <v>40</v>
      </c>
      <c r="V8" t="s">
        <v>40</v>
      </c>
      <c r="W8" t="s">
        <v>40</v>
      </c>
      <c r="X8" t="s">
        <v>40</v>
      </c>
      <c r="Y8" t="s">
        <v>40</v>
      </c>
      <c r="Z8" t="s">
        <v>40</v>
      </c>
      <c r="AA8" t="s">
        <v>40</v>
      </c>
      <c r="AB8" t="s">
        <v>40</v>
      </c>
      <c r="AC8" t="s">
        <v>40</v>
      </c>
      <c r="AD8" t="s">
        <v>40</v>
      </c>
      <c r="AE8" t="s">
        <v>40</v>
      </c>
      <c r="AF8" t="s">
        <v>40</v>
      </c>
      <c r="AG8" t="s">
        <v>40</v>
      </c>
      <c r="AH8" t="s">
        <v>40</v>
      </c>
      <c r="AI8">
        <v>550399</v>
      </c>
      <c r="AJ8" t="s">
        <v>40</v>
      </c>
      <c r="AK8" t="s">
        <v>40</v>
      </c>
      <c r="AL8" s="1">
        <v>1.1023100000000001E-6</v>
      </c>
      <c r="AM8">
        <f t="shared" si="0"/>
        <v>0.60671032169000005</v>
      </c>
    </row>
    <row r="9" spans="1:39" x14ac:dyDescent="0.25">
      <c r="A9">
        <v>8</v>
      </c>
      <c r="B9">
        <v>1</v>
      </c>
      <c r="C9">
        <v>2019</v>
      </c>
      <c r="D9">
        <v>7</v>
      </c>
      <c r="E9">
        <v>5</v>
      </c>
      <c r="F9" t="s">
        <v>39</v>
      </c>
      <c r="G9" t="s">
        <v>40</v>
      </c>
      <c r="H9">
        <v>23</v>
      </c>
      <c r="I9" t="s">
        <v>41</v>
      </c>
      <c r="J9">
        <v>23027</v>
      </c>
      <c r="K9" t="s">
        <v>50</v>
      </c>
      <c r="L9" t="s">
        <v>40</v>
      </c>
      <c r="M9" t="s">
        <v>40</v>
      </c>
      <c r="N9">
        <v>87</v>
      </c>
      <c r="O9" t="s">
        <v>53</v>
      </c>
      <c r="P9" t="s">
        <v>40</v>
      </c>
      <c r="Q9" t="s">
        <v>40</v>
      </c>
      <c r="R9" t="s">
        <v>40</v>
      </c>
      <c r="S9" t="s">
        <v>40</v>
      </c>
      <c r="T9" t="s">
        <v>40</v>
      </c>
      <c r="U9" t="s">
        <v>40</v>
      </c>
      <c r="V9" t="s">
        <v>40</v>
      </c>
      <c r="W9" t="s">
        <v>40</v>
      </c>
      <c r="X9" t="s">
        <v>40</v>
      </c>
      <c r="Y9" t="s">
        <v>40</v>
      </c>
      <c r="Z9" t="s">
        <v>40</v>
      </c>
      <c r="AA9" t="s">
        <v>40</v>
      </c>
      <c r="AB9" t="s">
        <v>40</v>
      </c>
      <c r="AC9" t="s">
        <v>40</v>
      </c>
      <c r="AD9" t="s">
        <v>40</v>
      </c>
      <c r="AE9" t="s">
        <v>40</v>
      </c>
      <c r="AF9" t="s">
        <v>40</v>
      </c>
      <c r="AG9" t="s">
        <v>40</v>
      </c>
      <c r="AH9" t="s">
        <v>40</v>
      </c>
      <c r="AI9">
        <v>611667</v>
      </c>
      <c r="AJ9" t="s">
        <v>40</v>
      </c>
      <c r="AK9" t="s">
        <v>40</v>
      </c>
      <c r="AL9" s="1">
        <v>1.1023100000000001E-6</v>
      </c>
      <c r="AM9">
        <f t="shared" si="0"/>
        <v>0.67424665077000001</v>
      </c>
    </row>
    <row r="10" spans="1:39" x14ac:dyDescent="0.25">
      <c r="A10">
        <v>9</v>
      </c>
      <c r="B10">
        <v>1</v>
      </c>
      <c r="C10">
        <v>2019</v>
      </c>
      <c r="D10">
        <v>7</v>
      </c>
      <c r="E10">
        <v>5</v>
      </c>
      <c r="F10" t="s">
        <v>39</v>
      </c>
      <c r="G10" t="s">
        <v>40</v>
      </c>
      <c r="H10">
        <v>23</v>
      </c>
      <c r="I10" t="s">
        <v>41</v>
      </c>
      <c r="J10">
        <v>23031</v>
      </c>
      <c r="K10" t="s">
        <v>51</v>
      </c>
      <c r="L10" t="s">
        <v>40</v>
      </c>
      <c r="M10" t="s">
        <v>40</v>
      </c>
      <c r="N10">
        <v>87</v>
      </c>
      <c r="O10" t="s">
        <v>53</v>
      </c>
      <c r="P10" t="s">
        <v>40</v>
      </c>
      <c r="Q10" t="s">
        <v>40</v>
      </c>
      <c r="R10" t="s">
        <v>40</v>
      </c>
      <c r="S10" t="s">
        <v>40</v>
      </c>
      <c r="T10" t="s">
        <v>40</v>
      </c>
      <c r="U10" t="s">
        <v>40</v>
      </c>
      <c r="V10" t="s">
        <v>40</v>
      </c>
      <c r="W10" t="s">
        <v>40</v>
      </c>
      <c r="X10" t="s">
        <v>40</v>
      </c>
      <c r="Y10" t="s">
        <v>40</v>
      </c>
      <c r="Z10" t="s">
        <v>40</v>
      </c>
      <c r="AA10" t="s">
        <v>40</v>
      </c>
      <c r="AB10" t="s">
        <v>40</v>
      </c>
      <c r="AC10" t="s">
        <v>40</v>
      </c>
      <c r="AD10" t="s">
        <v>40</v>
      </c>
      <c r="AE10" t="s">
        <v>40</v>
      </c>
      <c r="AF10" t="s">
        <v>40</v>
      </c>
      <c r="AG10" t="s">
        <v>40</v>
      </c>
      <c r="AH10" t="s">
        <v>40</v>
      </c>
      <c r="AI10">
        <v>2535470</v>
      </c>
      <c r="AJ10" t="s">
        <v>40</v>
      </c>
      <c r="AK10" t="s">
        <v>40</v>
      </c>
      <c r="AL10" s="1">
        <v>1.1023100000000001E-6</v>
      </c>
      <c r="AM10">
        <f t="shared" si="0"/>
        <v>2.7948739357000001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README</vt:lpstr>
      <vt:lpstr>NOx Results</vt:lpstr>
      <vt:lpstr>VOC Results</vt:lpstr>
      <vt:lpstr>2015 RFG NOx</vt:lpstr>
      <vt:lpstr>2015 RFG VOC</vt:lpstr>
      <vt:lpstr>2017 RFG NOx</vt:lpstr>
      <vt:lpstr>2017 RFG VOC</vt:lpstr>
      <vt:lpstr>2019 RFG NOx</vt:lpstr>
      <vt:lpstr>2019 RFG VOC</vt:lpstr>
      <vt:lpstr>2019 CG NOx</vt:lpstr>
      <vt:lpstr>2019 CG VOC</vt:lpstr>
      <vt:lpstr>2023 CG NOx</vt:lpstr>
      <vt:lpstr>2023 CG VOC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2018-01-19T15:04:23Z</dcterms:created>
  <dcterms:modified xsi:type="dcterms:W3CDTF">2018-01-22T20:32:07Z</dcterms:modified>
</cp:coreProperties>
</file>