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995" windowWidth="21630" windowHeight="2730" activeTab="4"/>
  </bookViews>
  <sheets>
    <sheet name="FUEL DATA 2015" sheetId="2" r:id="rId1"/>
    <sheet name="1STQRT2015" sheetId="5" r:id="rId2"/>
    <sheet name="2NDQTR2015" sheetId="4" r:id="rId3"/>
    <sheet name="3RDQTR2015" sheetId="3" r:id="rId4"/>
    <sheet name="4THQTR2015" sheetId="6" r:id="rId5"/>
  </sheets>
  <definedNames>
    <definedName name="_xlnm._FilterDatabase" localSheetId="0" hidden="1">'FUEL DATA 2015'!$A$1:$P$446</definedName>
  </definedNames>
  <calcPr calcId="145621"/>
</workbook>
</file>

<file path=xl/calcChain.xml><?xml version="1.0" encoding="utf-8"?>
<calcChain xmlns="http://schemas.openxmlformats.org/spreadsheetml/2006/main">
  <c r="J4" i="6" l="1"/>
  <c r="K4" i="6"/>
  <c r="L4" i="6"/>
  <c r="M4" i="6"/>
  <c r="J5" i="6"/>
  <c r="K5" i="6"/>
  <c r="L5" i="6"/>
  <c r="M5" i="6"/>
  <c r="J6" i="6"/>
  <c r="K6" i="6"/>
  <c r="L6" i="6"/>
  <c r="M6" i="6"/>
  <c r="J7" i="6"/>
  <c r="K7" i="6"/>
  <c r="L7" i="6"/>
  <c r="M7" i="6"/>
  <c r="J8" i="6"/>
  <c r="K8" i="6"/>
  <c r="L8" i="6"/>
  <c r="M8" i="6"/>
  <c r="J9" i="6"/>
  <c r="K9" i="6"/>
  <c r="L9" i="6"/>
  <c r="M9" i="6"/>
  <c r="J10" i="6"/>
  <c r="K10" i="6"/>
  <c r="L10" i="6"/>
  <c r="M10" i="6"/>
  <c r="J11" i="6"/>
  <c r="K11" i="6"/>
  <c r="L11" i="6"/>
  <c r="M11" i="6"/>
  <c r="J12" i="6"/>
  <c r="K12" i="6"/>
  <c r="L12" i="6"/>
  <c r="M12" i="6"/>
  <c r="J13" i="6"/>
  <c r="K13" i="6"/>
  <c r="L13" i="6"/>
  <c r="M13" i="6"/>
  <c r="J14" i="6"/>
  <c r="K14" i="6"/>
  <c r="L14" i="6"/>
  <c r="M14" i="6"/>
  <c r="J15" i="6"/>
  <c r="K15" i="6"/>
  <c r="L15" i="6"/>
  <c r="M15" i="6"/>
  <c r="J16" i="6"/>
  <c r="K16" i="6"/>
  <c r="L16" i="6"/>
  <c r="M16" i="6"/>
  <c r="J17" i="6"/>
  <c r="K17" i="6"/>
  <c r="L17" i="6"/>
  <c r="M17" i="6"/>
  <c r="J18" i="6"/>
  <c r="K18" i="6"/>
  <c r="L18" i="6"/>
  <c r="M18" i="6"/>
  <c r="J19" i="6"/>
  <c r="K19" i="6"/>
  <c r="L19" i="6"/>
  <c r="M19" i="6"/>
  <c r="J20" i="6"/>
  <c r="K20" i="6"/>
  <c r="L20" i="6"/>
  <c r="M20" i="6"/>
  <c r="J21" i="6"/>
  <c r="K21" i="6"/>
  <c r="L21" i="6"/>
  <c r="M21" i="6"/>
  <c r="J22" i="6"/>
  <c r="K22" i="6"/>
  <c r="L22" i="6"/>
  <c r="M22" i="6"/>
  <c r="J23" i="6"/>
  <c r="K23" i="6"/>
  <c r="L23" i="6"/>
  <c r="M23" i="6"/>
  <c r="J24" i="6"/>
  <c r="K24" i="6"/>
  <c r="L24" i="6"/>
  <c r="M24" i="6"/>
  <c r="J25" i="6"/>
  <c r="K25" i="6"/>
  <c r="L25" i="6"/>
  <c r="M25" i="6"/>
  <c r="J26" i="6"/>
  <c r="K26" i="6"/>
  <c r="L26" i="6"/>
  <c r="M26" i="6"/>
  <c r="J27" i="6"/>
  <c r="K27" i="6"/>
  <c r="L27" i="6"/>
  <c r="M27" i="6"/>
  <c r="J28" i="6"/>
  <c r="K28" i="6"/>
  <c r="L28" i="6"/>
  <c r="M28" i="6"/>
  <c r="J29" i="6"/>
  <c r="K29" i="6"/>
  <c r="L29" i="6"/>
  <c r="M29" i="6"/>
  <c r="J31" i="6"/>
  <c r="K31" i="6"/>
  <c r="L31" i="6"/>
  <c r="M31" i="6"/>
  <c r="J32" i="6"/>
  <c r="K32" i="6"/>
  <c r="L32" i="6"/>
  <c r="M32" i="6"/>
  <c r="J33" i="6"/>
  <c r="K33" i="6"/>
  <c r="L33" i="6"/>
  <c r="M33" i="6"/>
  <c r="J34" i="6"/>
  <c r="K34" i="6"/>
  <c r="L34" i="6"/>
  <c r="M34" i="6"/>
  <c r="J35" i="6"/>
  <c r="K35" i="6"/>
  <c r="L35" i="6"/>
  <c r="M35" i="6"/>
  <c r="J36" i="6"/>
  <c r="K36" i="6"/>
  <c r="L36" i="6"/>
  <c r="M36" i="6"/>
  <c r="J37" i="6"/>
  <c r="K37" i="6"/>
  <c r="L37" i="6"/>
  <c r="M37" i="6"/>
  <c r="J38" i="6"/>
  <c r="K38" i="6"/>
  <c r="L38" i="6"/>
  <c r="M38" i="6"/>
  <c r="J39" i="6"/>
  <c r="K39" i="6"/>
  <c r="L39" i="6"/>
  <c r="M39" i="6"/>
  <c r="J40" i="6"/>
  <c r="K40" i="6"/>
  <c r="L40" i="6"/>
  <c r="M40" i="6"/>
  <c r="J41" i="6"/>
  <c r="K41" i="6"/>
  <c r="L41" i="6"/>
  <c r="M41" i="6"/>
  <c r="J42" i="6"/>
  <c r="K42" i="6"/>
  <c r="L42" i="6"/>
  <c r="M42" i="6"/>
  <c r="J43" i="6"/>
  <c r="K43" i="6"/>
  <c r="L43" i="6"/>
  <c r="M43" i="6"/>
  <c r="J44" i="6"/>
  <c r="K44" i="6"/>
  <c r="L44" i="6"/>
  <c r="M44" i="6"/>
  <c r="J45" i="6"/>
  <c r="K45" i="6"/>
  <c r="L45" i="6"/>
  <c r="M45" i="6"/>
  <c r="J46" i="6"/>
  <c r="K46" i="6"/>
  <c r="L46" i="6"/>
  <c r="M46" i="6"/>
  <c r="J47" i="6"/>
  <c r="K47" i="6"/>
  <c r="L47" i="6"/>
  <c r="M47" i="6"/>
  <c r="J48" i="6"/>
  <c r="K48" i="6"/>
  <c r="L48" i="6"/>
  <c r="M48" i="6"/>
  <c r="J49" i="6"/>
  <c r="K49" i="6"/>
  <c r="L49" i="6"/>
  <c r="M49" i="6"/>
  <c r="J50" i="6"/>
  <c r="K50" i="6"/>
  <c r="L50" i="6"/>
  <c r="M50" i="6"/>
  <c r="J51" i="6"/>
  <c r="K51" i="6"/>
  <c r="L51" i="6"/>
  <c r="M51" i="6"/>
  <c r="J52" i="6"/>
  <c r="K52" i="6"/>
  <c r="L52" i="6"/>
  <c r="M52" i="6"/>
  <c r="J53" i="6"/>
  <c r="K53" i="6"/>
  <c r="L53" i="6"/>
  <c r="M53" i="6"/>
  <c r="J54" i="6"/>
  <c r="K54" i="6"/>
  <c r="L54" i="6"/>
  <c r="M54" i="6"/>
  <c r="J55" i="6"/>
  <c r="K55" i="6"/>
  <c r="L55" i="6"/>
  <c r="M55" i="6"/>
  <c r="J56" i="6"/>
  <c r="K56" i="6"/>
  <c r="L56" i="6"/>
  <c r="M56" i="6"/>
  <c r="J57" i="6"/>
  <c r="K57" i="6"/>
  <c r="L57" i="6"/>
  <c r="M57" i="6"/>
  <c r="J58" i="6"/>
  <c r="K58" i="6"/>
  <c r="L58" i="6"/>
  <c r="M58" i="6"/>
  <c r="J59" i="6"/>
  <c r="K59" i="6"/>
  <c r="L59" i="6"/>
  <c r="M59" i="6"/>
  <c r="J60" i="6"/>
  <c r="K60" i="6"/>
  <c r="L60" i="6"/>
  <c r="M60" i="6"/>
  <c r="J61" i="6"/>
  <c r="K61" i="6"/>
  <c r="L61" i="6"/>
  <c r="M61" i="6"/>
  <c r="J62" i="6"/>
  <c r="K62" i="6"/>
  <c r="L62" i="6"/>
  <c r="M62" i="6"/>
  <c r="J63" i="6"/>
  <c r="K63" i="6"/>
  <c r="L63" i="6"/>
  <c r="M63" i="6"/>
  <c r="J64" i="6"/>
  <c r="K64" i="6"/>
  <c r="L64" i="6"/>
  <c r="M64" i="6"/>
  <c r="J65" i="6"/>
  <c r="K65" i="6"/>
  <c r="L65" i="6"/>
  <c r="M65" i="6"/>
  <c r="J66" i="6"/>
  <c r="K66" i="6"/>
  <c r="L66" i="6"/>
  <c r="M66" i="6"/>
  <c r="J67" i="6"/>
  <c r="K67" i="6"/>
  <c r="L67" i="6"/>
  <c r="M67" i="6"/>
  <c r="J68" i="6"/>
  <c r="K68" i="6"/>
  <c r="L68" i="6"/>
  <c r="M68" i="6"/>
  <c r="J69" i="6"/>
  <c r="K69" i="6"/>
  <c r="L69" i="6"/>
  <c r="M69" i="6"/>
  <c r="J70" i="6"/>
  <c r="K70" i="6"/>
  <c r="L70" i="6"/>
  <c r="M70" i="6"/>
  <c r="J71" i="6"/>
  <c r="K71" i="6"/>
  <c r="L71" i="6"/>
  <c r="M71" i="6"/>
  <c r="J73" i="6"/>
  <c r="K73" i="6"/>
  <c r="L73" i="6"/>
  <c r="M73" i="6"/>
  <c r="J74" i="6"/>
  <c r="K74" i="6"/>
  <c r="L74" i="6"/>
  <c r="M74" i="6"/>
  <c r="J75" i="6"/>
  <c r="K75" i="6"/>
  <c r="L75" i="6"/>
  <c r="M75" i="6"/>
  <c r="J76" i="6"/>
  <c r="K76" i="6"/>
  <c r="L76" i="6"/>
  <c r="M76" i="6"/>
  <c r="J77" i="6"/>
  <c r="K77" i="6"/>
  <c r="L77" i="6"/>
  <c r="M77" i="6"/>
  <c r="J78" i="6"/>
  <c r="K78" i="6"/>
  <c r="L78" i="6"/>
  <c r="M78" i="6"/>
  <c r="J79" i="6"/>
  <c r="K79" i="6"/>
  <c r="L79" i="6"/>
  <c r="M79" i="6"/>
  <c r="J80" i="6"/>
  <c r="K80" i="6"/>
  <c r="L80" i="6"/>
  <c r="M80" i="6"/>
  <c r="J81" i="6"/>
  <c r="K81" i="6"/>
  <c r="L81" i="6"/>
  <c r="M81" i="6"/>
  <c r="J82" i="6"/>
  <c r="K82" i="6"/>
  <c r="L82" i="6"/>
  <c r="M82" i="6"/>
  <c r="J83" i="6"/>
  <c r="K83" i="6"/>
  <c r="L83" i="6"/>
  <c r="M83" i="6"/>
  <c r="J84" i="6"/>
  <c r="K84" i="6"/>
  <c r="L84" i="6"/>
  <c r="M84" i="6"/>
  <c r="J85" i="6"/>
  <c r="K85" i="6"/>
  <c r="L85" i="6"/>
  <c r="M85" i="6"/>
  <c r="J86" i="6"/>
  <c r="K86" i="6"/>
  <c r="L86" i="6"/>
  <c r="M86" i="6"/>
  <c r="J87" i="6"/>
  <c r="K87" i="6"/>
  <c r="L87" i="6"/>
  <c r="M87" i="6"/>
  <c r="J88" i="6"/>
  <c r="K88" i="6"/>
  <c r="L88" i="6"/>
  <c r="M88" i="6"/>
  <c r="J89" i="6"/>
  <c r="K89" i="6"/>
  <c r="L89" i="6"/>
  <c r="M89" i="6"/>
  <c r="J90" i="6"/>
  <c r="K90" i="6"/>
  <c r="L90" i="6"/>
  <c r="M90" i="6"/>
  <c r="J91" i="6"/>
  <c r="K91" i="6"/>
  <c r="L91" i="6"/>
  <c r="M91" i="6"/>
  <c r="J92" i="6"/>
  <c r="K92" i="6"/>
  <c r="L92" i="6"/>
  <c r="M92" i="6"/>
  <c r="J93" i="6"/>
  <c r="K93" i="6"/>
  <c r="L93" i="6"/>
  <c r="M93" i="6"/>
  <c r="I94" i="6"/>
  <c r="K94" i="6"/>
  <c r="H96" i="6"/>
  <c r="J94" i="6" s="1"/>
  <c r="M94" i="6" l="1"/>
  <c r="L94" i="6"/>
  <c r="J4" i="5"/>
  <c r="K4" i="5"/>
  <c r="L4" i="5"/>
  <c r="M4" i="5"/>
  <c r="J5" i="5"/>
  <c r="K5" i="5"/>
  <c r="L5" i="5"/>
  <c r="M5" i="5"/>
  <c r="J6" i="5"/>
  <c r="K6" i="5"/>
  <c r="L6" i="5"/>
  <c r="M6" i="5"/>
  <c r="J7" i="5"/>
  <c r="K7" i="5"/>
  <c r="L7" i="5"/>
  <c r="M7" i="5"/>
  <c r="J8" i="5"/>
  <c r="K8" i="5"/>
  <c r="L8" i="5"/>
  <c r="M8" i="5"/>
  <c r="J9" i="5"/>
  <c r="K9" i="5"/>
  <c r="L9" i="5"/>
  <c r="M9" i="5"/>
  <c r="J11" i="5"/>
  <c r="K11" i="5"/>
  <c r="L11" i="5"/>
  <c r="M11" i="5"/>
  <c r="J12" i="5"/>
  <c r="K12" i="5"/>
  <c r="L12" i="5"/>
  <c r="M12" i="5"/>
  <c r="J13" i="5"/>
  <c r="K13" i="5"/>
  <c r="L13" i="5"/>
  <c r="M13" i="5"/>
  <c r="J14" i="5"/>
  <c r="K14" i="5"/>
  <c r="L14" i="5"/>
  <c r="M14" i="5"/>
  <c r="J15" i="5"/>
  <c r="K15" i="5"/>
  <c r="L15" i="5"/>
  <c r="M15" i="5"/>
  <c r="J16" i="5"/>
  <c r="K16" i="5"/>
  <c r="L16" i="5"/>
  <c r="M16" i="5"/>
  <c r="J17" i="5"/>
  <c r="K17" i="5"/>
  <c r="L17" i="5"/>
  <c r="M17" i="5"/>
  <c r="J18" i="5"/>
  <c r="K18" i="5"/>
  <c r="L18" i="5"/>
  <c r="M18" i="5"/>
  <c r="J19" i="5"/>
  <c r="K19" i="5"/>
  <c r="L19" i="5"/>
  <c r="M19" i="5"/>
  <c r="J20" i="5"/>
  <c r="K20" i="5"/>
  <c r="L20" i="5"/>
  <c r="M20" i="5"/>
  <c r="J21" i="5"/>
  <c r="K21" i="5"/>
  <c r="L21" i="5"/>
  <c r="M21" i="5"/>
  <c r="J22" i="5"/>
  <c r="K22" i="5"/>
  <c r="L22" i="5"/>
  <c r="M22" i="5"/>
  <c r="J24" i="5"/>
  <c r="K24" i="5"/>
  <c r="L24" i="5"/>
  <c r="M24" i="5"/>
  <c r="J25" i="5"/>
  <c r="K25" i="5"/>
  <c r="L25" i="5"/>
  <c r="M25" i="5"/>
  <c r="J26" i="5"/>
  <c r="K26" i="5"/>
  <c r="L26" i="5"/>
  <c r="M26" i="5"/>
  <c r="J27" i="5"/>
  <c r="K27" i="5"/>
  <c r="L27" i="5"/>
  <c r="M27" i="5"/>
  <c r="J28" i="5"/>
  <c r="K28" i="5"/>
  <c r="L28" i="5"/>
  <c r="M28" i="5"/>
  <c r="J29" i="5"/>
  <c r="K29" i="5"/>
  <c r="L29" i="5"/>
  <c r="M29" i="5"/>
  <c r="J30" i="5"/>
  <c r="K30" i="5"/>
  <c r="L30" i="5"/>
  <c r="M30" i="5"/>
  <c r="J31" i="5"/>
  <c r="K31" i="5"/>
  <c r="L31" i="5"/>
  <c r="M31" i="5"/>
  <c r="J32" i="5"/>
  <c r="K32" i="5"/>
  <c r="L32" i="5"/>
  <c r="M32" i="5"/>
  <c r="J33" i="5"/>
  <c r="K33" i="5"/>
  <c r="L33" i="5"/>
  <c r="M33" i="5"/>
  <c r="J34" i="5"/>
  <c r="K34" i="5"/>
  <c r="L34" i="5"/>
  <c r="M34" i="5"/>
  <c r="J35" i="5"/>
  <c r="K35" i="5"/>
  <c r="L35" i="5"/>
  <c r="M35" i="5"/>
  <c r="J36" i="5"/>
  <c r="K36" i="5"/>
  <c r="L36" i="5"/>
  <c r="M36" i="5"/>
  <c r="J37" i="5"/>
  <c r="K37" i="5"/>
  <c r="L37" i="5"/>
  <c r="M37" i="5"/>
  <c r="J38" i="5"/>
  <c r="K38" i="5"/>
  <c r="L38" i="5"/>
  <c r="M38" i="5"/>
  <c r="J39" i="5"/>
  <c r="K39" i="5"/>
  <c r="L39" i="5"/>
  <c r="M39" i="5"/>
  <c r="J40" i="5"/>
  <c r="K40" i="5"/>
  <c r="L40" i="5"/>
  <c r="M40" i="5"/>
  <c r="J41" i="5"/>
  <c r="K41" i="5"/>
  <c r="L41" i="5"/>
  <c r="M41" i="5"/>
  <c r="J42" i="5"/>
  <c r="K42" i="5"/>
  <c r="L42" i="5"/>
  <c r="M42" i="5"/>
  <c r="J43" i="5"/>
  <c r="K43" i="5"/>
  <c r="L43" i="5"/>
  <c r="M43" i="5"/>
  <c r="J44" i="5"/>
  <c r="K44" i="5"/>
  <c r="L44" i="5"/>
  <c r="M44" i="5"/>
  <c r="J45" i="5"/>
  <c r="K45" i="5"/>
  <c r="L45" i="5"/>
  <c r="M45" i="5"/>
  <c r="J46" i="5"/>
  <c r="K46" i="5"/>
  <c r="L46" i="5"/>
  <c r="M46" i="5"/>
  <c r="J47" i="5"/>
  <c r="K47" i="5"/>
  <c r="L47" i="5"/>
  <c r="M47" i="5"/>
  <c r="J48" i="5"/>
  <c r="K48" i="5"/>
  <c r="L48" i="5"/>
  <c r="M48" i="5"/>
  <c r="J49" i="5"/>
  <c r="K49" i="5"/>
  <c r="L49" i="5"/>
  <c r="M49" i="5"/>
  <c r="J50" i="5"/>
  <c r="K50" i="5"/>
  <c r="L50" i="5"/>
  <c r="M50" i="5"/>
  <c r="J51" i="5"/>
  <c r="K51" i="5"/>
  <c r="L51" i="5"/>
  <c r="M51" i="5"/>
  <c r="J52" i="5"/>
  <c r="K52" i="5"/>
  <c r="L52" i="5"/>
  <c r="M52" i="5"/>
  <c r="J53" i="5"/>
  <c r="K53" i="5"/>
  <c r="L53" i="5"/>
  <c r="M53" i="5"/>
  <c r="J54" i="5"/>
  <c r="K54" i="5"/>
  <c r="L54" i="5"/>
  <c r="M54" i="5"/>
  <c r="J55" i="5"/>
  <c r="K55" i="5"/>
  <c r="L55" i="5"/>
  <c r="M55" i="5"/>
  <c r="J57" i="5"/>
  <c r="K57" i="5"/>
  <c r="L57" i="5"/>
  <c r="M57" i="5"/>
  <c r="J58" i="5"/>
  <c r="K58" i="5"/>
  <c r="L58" i="5"/>
  <c r="M58" i="5"/>
  <c r="J59" i="5"/>
  <c r="K59" i="5"/>
  <c r="L59" i="5"/>
  <c r="M59" i="5"/>
  <c r="J60" i="5"/>
  <c r="K60" i="5"/>
  <c r="L60" i="5"/>
  <c r="M60" i="5"/>
  <c r="J61" i="5"/>
  <c r="K61" i="5"/>
  <c r="L61" i="5"/>
  <c r="M61" i="5"/>
  <c r="J62" i="5"/>
  <c r="K62" i="5"/>
  <c r="L62" i="5"/>
  <c r="M62" i="5"/>
  <c r="J63" i="5"/>
  <c r="K63" i="5"/>
  <c r="L63" i="5"/>
  <c r="M63" i="5"/>
  <c r="J64" i="5"/>
  <c r="K64" i="5"/>
  <c r="L64" i="5"/>
  <c r="M64" i="5"/>
  <c r="J65" i="5"/>
  <c r="K65" i="5"/>
  <c r="L65" i="5"/>
  <c r="M65" i="5"/>
  <c r="J66" i="5"/>
  <c r="K66" i="5"/>
  <c r="L66" i="5"/>
  <c r="M66" i="5"/>
  <c r="J67" i="5"/>
  <c r="K67" i="5"/>
  <c r="L67" i="5"/>
  <c r="M67" i="5"/>
  <c r="J68" i="5"/>
  <c r="K68" i="5"/>
  <c r="L68" i="5"/>
  <c r="M68" i="5"/>
  <c r="J69" i="5"/>
  <c r="K69" i="5"/>
  <c r="L69" i="5"/>
  <c r="M69" i="5"/>
  <c r="J70" i="5"/>
  <c r="K70" i="5"/>
  <c r="L70" i="5"/>
  <c r="M70" i="5"/>
  <c r="J71" i="5"/>
  <c r="K71" i="5"/>
  <c r="L71" i="5"/>
  <c r="M71" i="5"/>
  <c r="J72" i="5"/>
  <c r="K72" i="5"/>
  <c r="L72" i="5"/>
  <c r="M72" i="5"/>
  <c r="J73" i="5"/>
  <c r="K73" i="5"/>
  <c r="L73" i="5"/>
  <c r="M73" i="5"/>
  <c r="J75" i="5"/>
  <c r="K75" i="5"/>
  <c r="L75" i="5"/>
  <c r="M75" i="5"/>
  <c r="J76" i="5"/>
  <c r="K76" i="5"/>
  <c r="L76" i="5"/>
  <c r="M76" i="5"/>
  <c r="J77" i="5"/>
  <c r="K77" i="5"/>
  <c r="L77" i="5"/>
  <c r="M77" i="5"/>
  <c r="J78" i="5"/>
  <c r="K78" i="5"/>
  <c r="L78" i="5"/>
  <c r="M78" i="5"/>
  <c r="J80" i="5"/>
  <c r="K80" i="5"/>
  <c r="L80" i="5"/>
  <c r="M80" i="5"/>
  <c r="J81" i="5"/>
  <c r="K81" i="5"/>
  <c r="L81" i="5"/>
  <c r="M81" i="5"/>
  <c r="J82" i="5"/>
  <c r="K82" i="5"/>
  <c r="L82" i="5"/>
  <c r="M82" i="5"/>
  <c r="J83" i="5"/>
  <c r="K83" i="5"/>
  <c r="L83" i="5"/>
  <c r="M83" i="5"/>
  <c r="I84" i="5"/>
  <c r="K84" i="5"/>
  <c r="H85" i="5"/>
  <c r="L84" i="5" s="1"/>
  <c r="J3" i="4"/>
  <c r="K3" i="4"/>
  <c r="L3" i="4"/>
  <c r="M3" i="4"/>
  <c r="J4" i="4"/>
  <c r="K4" i="4"/>
  <c r="L4" i="4"/>
  <c r="M4" i="4"/>
  <c r="J5" i="4"/>
  <c r="K5" i="4"/>
  <c r="L5" i="4"/>
  <c r="M5" i="4"/>
  <c r="J7" i="4"/>
  <c r="K7" i="4"/>
  <c r="L7" i="4"/>
  <c r="M7" i="4"/>
  <c r="J8" i="4"/>
  <c r="K8" i="4"/>
  <c r="L8" i="4"/>
  <c r="M8" i="4"/>
  <c r="J9" i="4"/>
  <c r="K9" i="4"/>
  <c r="L9" i="4"/>
  <c r="M9" i="4"/>
  <c r="J10" i="4"/>
  <c r="K10" i="4"/>
  <c r="L10" i="4"/>
  <c r="M10" i="4"/>
  <c r="J11" i="4"/>
  <c r="K11" i="4"/>
  <c r="L11" i="4"/>
  <c r="M11" i="4"/>
  <c r="J12" i="4"/>
  <c r="K12" i="4"/>
  <c r="L12" i="4"/>
  <c r="M12" i="4"/>
  <c r="J13" i="4"/>
  <c r="K13" i="4"/>
  <c r="L13" i="4"/>
  <c r="M13" i="4"/>
  <c r="J14" i="4"/>
  <c r="K14" i="4"/>
  <c r="L14" i="4"/>
  <c r="M14" i="4"/>
  <c r="J15" i="4"/>
  <c r="K15" i="4"/>
  <c r="L15" i="4"/>
  <c r="M15" i="4"/>
  <c r="J16" i="4"/>
  <c r="K16" i="4"/>
  <c r="L16" i="4"/>
  <c r="M16" i="4"/>
  <c r="J17" i="4"/>
  <c r="K17" i="4"/>
  <c r="L17" i="4"/>
  <c r="M17" i="4"/>
  <c r="J18" i="4"/>
  <c r="K18" i="4"/>
  <c r="L18" i="4"/>
  <c r="M18" i="4"/>
  <c r="J19" i="4"/>
  <c r="K19" i="4"/>
  <c r="L19" i="4"/>
  <c r="M19" i="4"/>
  <c r="J20" i="4"/>
  <c r="K20" i="4"/>
  <c r="L20" i="4"/>
  <c r="M20" i="4"/>
  <c r="J21" i="4"/>
  <c r="K21" i="4"/>
  <c r="L21" i="4"/>
  <c r="M21" i="4"/>
  <c r="J22" i="4"/>
  <c r="K22" i="4"/>
  <c r="L22" i="4"/>
  <c r="M22" i="4"/>
  <c r="J23" i="4"/>
  <c r="K23" i="4"/>
  <c r="L23" i="4"/>
  <c r="M23" i="4"/>
  <c r="J24" i="4"/>
  <c r="K24" i="4"/>
  <c r="L24" i="4"/>
  <c r="M24" i="4"/>
  <c r="J25" i="4"/>
  <c r="K25" i="4"/>
  <c r="L25" i="4"/>
  <c r="M25" i="4"/>
  <c r="J26" i="4"/>
  <c r="K26" i="4"/>
  <c r="L26" i="4"/>
  <c r="M26" i="4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L39" i="4"/>
  <c r="M39" i="4"/>
  <c r="J40" i="4"/>
  <c r="K40" i="4"/>
  <c r="L40" i="4"/>
  <c r="M40" i="4"/>
  <c r="J41" i="4"/>
  <c r="K41" i="4"/>
  <c r="L41" i="4"/>
  <c r="M41" i="4"/>
  <c r="J42" i="4"/>
  <c r="K42" i="4"/>
  <c r="L42" i="4"/>
  <c r="M42" i="4"/>
  <c r="J43" i="4"/>
  <c r="K43" i="4"/>
  <c r="L43" i="4"/>
  <c r="M43" i="4"/>
  <c r="J44" i="4"/>
  <c r="K44" i="4"/>
  <c r="L44" i="4"/>
  <c r="M44" i="4"/>
  <c r="J45" i="4"/>
  <c r="K45" i="4"/>
  <c r="L45" i="4"/>
  <c r="M45" i="4"/>
  <c r="J46" i="4"/>
  <c r="K46" i="4"/>
  <c r="L46" i="4"/>
  <c r="M46" i="4"/>
  <c r="J47" i="4"/>
  <c r="K47" i="4"/>
  <c r="L47" i="4"/>
  <c r="M47" i="4"/>
  <c r="J48" i="4"/>
  <c r="K48" i="4"/>
  <c r="L48" i="4"/>
  <c r="M48" i="4"/>
  <c r="J49" i="4"/>
  <c r="K49" i="4"/>
  <c r="L49" i="4"/>
  <c r="M49" i="4"/>
  <c r="J50" i="4"/>
  <c r="K50" i="4"/>
  <c r="L50" i="4"/>
  <c r="M50" i="4"/>
  <c r="J51" i="4"/>
  <c r="K51" i="4"/>
  <c r="L51" i="4"/>
  <c r="M51" i="4"/>
  <c r="J52" i="4"/>
  <c r="K52" i="4"/>
  <c r="L52" i="4"/>
  <c r="M52" i="4"/>
  <c r="J53" i="4"/>
  <c r="K53" i="4"/>
  <c r="L53" i="4"/>
  <c r="M53" i="4"/>
  <c r="J54" i="4"/>
  <c r="K54" i="4"/>
  <c r="L54" i="4"/>
  <c r="M54" i="4"/>
  <c r="J56" i="4"/>
  <c r="K56" i="4"/>
  <c r="L56" i="4"/>
  <c r="M56" i="4"/>
  <c r="J57" i="4"/>
  <c r="K57" i="4"/>
  <c r="L57" i="4"/>
  <c r="M57" i="4"/>
  <c r="J58" i="4"/>
  <c r="K58" i="4"/>
  <c r="L58" i="4"/>
  <c r="M58" i="4"/>
  <c r="J59" i="4"/>
  <c r="K59" i="4"/>
  <c r="L59" i="4"/>
  <c r="M59" i="4"/>
  <c r="J60" i="4"/>
  <c r="K60" i="4"/>
  <c r="L60" i="4"/>
  <c r="M60" i="4"/>
  <c r="J61" i="4"/>
  <c r="K61" i="4"/>
  <c r="L61" i="4"/>
  <c r="M61" i="4"/>
  <c r="J62" i="4"/>
  <c r="K62" i="4"/>
  <c r="L62" i="4"/>
  <c r="M62" i="4"/>
  <c r="J63" i="4"/>
  <c r="K63" i="4"/>
  <c r="L63" i="4"/>
  <c r="M63" i="4"/>
  <c r="J64" i="4"/>
  <c r="K64" i="4"/>
  <c r="L64" i="4"/>
  <c r="M64" i="4"/>
  <c r="J65" i="4"/>
  <c r="K65" i="4"/>
  <c r="L65" i="4"/>
  <c r="M65" i="4"/>
  <c r="J66" i="4"/>
  <c r="K66" i="4"/>
  <c r="L66" i="4"/>
  <c r="M66" i="4"/>
  <c r="J67" i="4"/>
  <c r="K67" i="4"/>
  <c r="L67" i="4"/>
  <c r="M67" i="4"/>
  <c r="J68" i="4"/>
  <c r="K68" i="4"/>
  <c r="L68" i="4"/>
  <c r="M68" i="4"/>
  <c r="J69" i="4"/>
  <c r="K69" i="4"/>
  <c r="L69" i="4"/>
  <c r="M69" i="4"/>
  <c r="J70" i="4"/>
  <c r="K70" i="4"/>
  <c r="L70" i="4"/>
  <c r="M70" i="4"/>
  <c r="J71" i="4"/>
  <c r="K71" i="4"/>
  <c r="L71" i="4"/>
  <c r="M71" i="4"/>
  <c r="J72" i="4"/>
  <c r="K72" i="4"/>
  <c r="L72" i="4"/>
  <c r="M72" i="4"/>
  <c r="J73" i="4"/>
  <c r="K73" i="4"/>
  <c r="L73" i="4"/>
  <c r="M73" i="4"/>
  <c r="J74" i="4"/>
  <c r="K74" i="4"/>
  <c r="L74" i="4"/>
  <c r="M74" i="4"/>
  <c r="J75" i="4"/>
  <c r="K75" i="4"/>
  <c r="L75" i="4"/>
  <c r="M75" i="4"/>
  <c r="J76" i="4"/>
  <c r="K76" i="4"/>
  <c r="L76" i="4"/>
  <c r="M76" i="4"/>
  <c r="J77" i="4"/>
  <c r="K77" i="4"/>
  <c r="L77" i="4"/>
  <c r="M77" i="4"/>
  <c r="J78" i="4"/>
  <c r="K78" i="4"/>
  <c r="L78" i="4"/>
  <c r="M78" i="4"/>
  <c r="J79" i="4"/>
  <c r="K79" i="4"/>
  <c r="L79" i="4"/>
  <c r="M79" i="4"/>
  <c r="J80" i="4"/>
  <c r="K80" i="4"/>
  <c r="L80" i="4"/>
  <c r="M80" i="4"/>
  <c r="J81" i="4"/>
  <c r="K81" i="4"/>
  <c r="L81" i="4"/>
  <c r="M81" i="4"/>
  <c r="J82" i="4"/>
  <c r="K82" i="4"/>
  <c r="L82" i="4"/>
  <c r="M82" i="4"/>
  <c r="J83" i="4"/>
  <c r="K83" i="4"/>
  <c r="L83" i="4"/>
  <c r="M83" i="4"/>
  <c r="J84" i="4"/>
  <c r="K84" i="4"/>
  <c r="L84" i="4"/>
  <c r="M84" i="4"/>
  <c r="J85" i="4"/>
  <c r="K85" i="4"/>
  <c r="L85" i="4"/>
  <c r="M85" i="4"/>
  <c r="J86" i="4"/>
  <c r="K86" i="4"/>
  <c r="L86" i="4"/>
  <c r="M86" i="4"/>
  <c r="J87" i="4"/>
  <c r="K87" i="4"/>
  <c r="L87" i="4"/>
  <c r="M87" i="4"/>
  <c r="J88" i="4"/>
  <c r="K88" i="4"/>
  <c r="L88" i="4"/>
  <c r="M88" i="4"/>
  <c r="J89" i="4"/>
  <c r="K89" i="4"/>
  <c r="L89" i="4"/>
  <c r="M89" i="4"/>
  <c r="J90" i="4"/>
  <c r="K90" i="4"/>
  <c r="L90" i="4"/>
  <c r="M90" i="4"/>
  <c r="J91" i="4"/>
  <c r="K91" i="4"/>
  <c r="L91" i="4"/>
  <c r="M91" i="4"/>
  <c r="J92" i="4"/>
  <c r="K92" i="4"/>
  <c r="L92" i="4"/>
  <c r="M92" i="4"/>
  <c r="J93" i="4"/>
  <c r="K93" i="4"/>
  <c r="L93" i="4"/>
  <c r="M93" i="4"/>
  <c r="J94" i="4"/>
  <c r="K94" i="4"/>
  <c r="L94" i="4"/>
  <c r="M94" i="4"/>
  <c r="J95" i="4"/>
  <c r="K95" i="4"/>
  <c r="L95" i="4"/>
  <c r="M95" i="4"/>
  <c r="J96" i="4"/>
  <c r="K96" i="4"/>
  <c r="L96" i="4"/>
  <c r="M96" i="4"/>
  <c r="J97" i="4"/>
  <c r="K97" i="4"/>
  <c r="L97" i="4"/>
  <c r="M97" i="4"/>
  <c r="J98" i="4"/>
  <c r="K98" i="4"/>
  <c r="L98" i="4"/>
  <c r="M98" i="4"/>
  <c r="J99" i="4"/>
  <c r="K99" i="4"/>
  <c r="L99" i="4"/>
  <c r="M99" i="4"/>
  <c r="J100" i="4"/>
  <c r="K100" i="4"/>
  <c r="L100" i="4"/>
  <c r="M100" i="4"/>
  <c r="J101" i="4"/>
  <c r="K101" i="4"/>
  <c r="L101" i="4"/>
  <c r="M101" i="4"/>
  <c r="J102" i="4"/>
  <c r="K102" i="4"/>
  <c r="L102" i="4"/>
  <c r="M102" i="4"/>
  <c r="J103" i="4"/>
  <c r="K103" i="4"/>
  <c r="L103" i="4"/>
  <c r="M103" i="4"/>
  <c r="J104" i="4"/>
  <c r="K104" i="4"/>
  <c r="L104" i="4"/>
  <c r="M104" i="4"/>
  <c r="J105" i="4"/>
  <c r="K105" i="4"/>
  <c r="L105" i="4"/>
  <c r="M105" i="4"/>
  <c r="J106" i="4"/>
  <c r="K106" i="4"/>
  <c r="L106" i="4"/>
  <c r="M106" i="4"/>
  <c r="J107" i="4"/>
  <c r="K107" i="4"/>
  <c r="L107" i="4"/>
  <c r="M107" i="4"/>
  <c r="J108" i="4"/>
  <c r="K108" i="4"/>
  <c r="L108" i="4"/>
  <c r="M108" i="4"/>
  <c r="J109" i="4"/>
  <c r="K109" i="4"/>
  <c r="L109" i="4"/>
  <c r="M109" i="4"/>
  <c r="J110" i="4"/>
  <c r="K110" i="4"/>
  <c r="L110" i="4"/>
  <c r="M110" i="4"/>
  <c r="J111" i="4"/>
  <c r="K111" i="4"/>
  <c r="L111" i="4"/>
  <c r="M111" i="4"/>
  <c r="J112" i="4"/>
  <c r="K112" i="4"/>
  <c r="L112" i="4"/>
  <c r="M112" i="4"/>
  <c r="J113" i="4"/>
  <c r="K113" i="4"/>
  <c r="L113" i="4"/>
  <c r="M113" i="4"/>
  <c r="J114" i="4"/>
  <c r="K114" i="4"/>
  <c r="L114" i="4"/>
  <c r="M114" i="4"/>
  <c r="J115" i="4"/>
  <c r="K115" i="4"/>
  <c r="L115" i="4"/>
  <c r="M115" i="4"/>
  <c r="J116" i="4"/>
  <c r="K116" i="4"/>
  <c r="L116" i="4"/>
  <c r="M116" i="4"/>
  <c r="J117" i="4"/>
  <c r="K117" i="4"/>
  <c r="L117" i="4"/>
  <c r="M117" i="4"/>
  <c r="J118" i="4"/>
  <c r="K118" i="4"/>
  <c r="L118" i="4"/>
  <c r="M118" i="4"/>
  <c r="J119" i="4"/>
  <c r="K119" i="4"/>
  <c r="L119" i="4"/>
  <c r="M119" i="4"/>
  <c r="J120" i="4"/>
  <c r="K120" i="4"/>
  <c r="L120" i="4"/>
  <c r="M120" i="4"/>
  <c r="J121" i="4"/>
  <c r="K121" i="4"/>
  <c r="L121" i="4"/>
  <c r="M121" i="4"/>
  <c r="J122" i="4"/>
  <c r="K122" i="4"/>
  <c r="L122" i="4"/>
  <c r="M122" i="4"/>
  <c r="J123" i="4"/>
  <c r="K123" i="4"/>
  <c r="L123" i="4"/>
  <c r="M123" i="4"/>
  <c r="J124" i="4"/>
  <c r="K124" i="4"/>
  <c r="L124" i="4"/>
  <c r="M124" i="4"/>
  <c r="J125" i="4"/>
  <c r="K125" i="4"/>
  <c r="L125" i="4"/>
  <c r="M125" i="4"/>
  <c r="J126" i="4"/>
  <c r="K126" i="4"/>
  <c r="L126" i="4"/>
  <c r="M126" i="4"/>
  <c r="J127" i="4"/>
  <c r="K127" i="4"/>
  <c r="L127" i="4"/>
  <c r="M127" i="4"/>
  <c r="I128" i="4"/>
  <c r="K128" i="4"/>
  <c r="L128" i="4"/>
  <c r="H129" i="4"/>
  <c r="M128" i="4" s="1"/>
  <c r="J4" i="3"/>
  <c r="K4" i="3"/>
  <c r="L4" i="3"/>
  <c r="M4" i="3"/>
  <c r="J5" i="3"/>
  <c r="K5" i="3"/>
  <c r="L5" i="3"/>
  <c r="M5" i="3"/>
  <c r="J6" i="3"/>
  <c r="K6" i="3"/>
  <c r="L6" i="3"/>
  <c r="M6" i="3"/>
  <c r="J7" i="3"/>
  <c r="K7" i="3"/>
  <c r="L7" i="3"/>
  <c r="M7" i="3"/>
  <c r="J8" i="3"/>
  <c r="K8" i="3"/>
  <c r="L8" i="3"/>
  <c r="M8" i="3"/>
  <c r="J9" i="3"/>
  <c r="K9" i="3"/>
  <c r="L9" i="3"/>
  <c r="M9" i="3"/>
  <c r="J10" i="3"/>
  <c r="K10" i="3"/>
  <c r="L10" i="3"/>
  <c r="M10" i="3"/>
  <c r="J11" i="3"/>
  <c r="K11" i="3"/>
  <c r="L11" i="3"/>
  <c r="M11" i="3"/>
  <c r="J12" i="3"/>
  <c r="K12" i="3"/>
  <c r="L12" i="3"/>
  <c r="M12" i="3"/>
  <c r="J13" i="3"/>
  <c r="K13" i="3"/>
  <c r="L13" i="3"/>
  <c r="M13" i="3"/>
  <c r="J14" i="3"/>
  <c r="K14" i="3"/>
  <c r="L14" i="3"/>
  <c r="M14" i="3"/>
  <c r="J15" i="3"/>
  <c r="K15" i="3"/>
  <c r="L15" i="3"/>
  <c r="M15" i="3"/>
  <c r="J16" i="3"/>
  <c r="K16" i="3"/>
  <c r="L16" i="3"/>
  <c r="M16" i="3"/>
  <c r="J17" i="3"/>
  <c r="K17" i="3"/>
  <c r="L17" i="3"/>
  <c r="M17" i="3"/>
  <c r="J18" i="3"/>
  <c r="K18" i="3"/>
  <c r="L18" i="3"/>
  <c r="M18" i="3"/>
  <c r="J19" i="3"/>
  <c r="K19" i="3"/>
  <c r="L19" i="3"/>
  <c r="M19" i="3"/>
  <c r="J20" i="3"/>
  <c r="K20" i="3"/>
  <c r="L20" i="3"/>
  <c r="M20" i="3"/>
  <c r="J22" i="3"/>
  <c r="K22" i="3"/>
  <c r="L22" i="3"/>
  <c r="M22" i="3"/>
  <c r="J23" i="3"/>
  <c r="K23" i="3"/>
  <c r="L23" i="3"/>
  <c r="M23" i="3"/>
  <c r="J24" i="3"/>
  <c r="K24" i="3"/>
  <c r="L24" i="3"/>
  <c r="M24" i="3"/>
  <c r="J25" i="3"/>
  <c r="K25" i="3"/>
  <c r="L25" i="3"/>
  <c r="M25" i="3"/>
  <c r="J26" i="3"/>
  <c r="K26" i="3"/>
  <c r="L26" i="3"/>
  <c r="M26" i="3"/>
  <c r="J27" i="3"/>
  <c r="K27" i="3"/>
  <c r="L27" i="3"/>
  <c r="M27" i="3"/>
  <c r="J28" i="3"/>
  <c r="K28" i="3"/>
  <c r="L28" i="3"/>
  <c r="M28" i="3"/>
  <c r="J29" i="3"/>
  <c r="K29" i="3"/>
  <c r="L29" i="3"/>
  <c r="M29" i="3"/>
  <c r="J30" i="3"/>
  <c r="K30" i="3"/>
  <c r="L30" i="3"/>
  <c r="M30" i="3"/>
  <c r="J31" i="3"/>
  <c r="K31" i="3"/>
  <c r="L31" i="3"/>
  <c r="M31" i="3"/>
  <c r="J32" i="3"/>
  <c r="K32" i="3"/>
  <c r="L32" i="3"/>
  <c r="M32" i="3"/>
  <c r="J33" i="3"/>
  <c r="K33" i="3"/>
  <c r="L33" i="3"/>
  <c r="M33" i="3"/>
  <c r="J34" i="3"/>
  <c r="K34" i="3"/>
  <c r="L34" i="3"/>
  <c r="M34" i="3"/>
  <c r="J35" i="3"/>
  <c r="K35" i="3"/>
  <c r="L35" i="3"/>
  <c r="M35" i="3"/>
  <c r="J36" i="3"/>
  <c r="K36" i="3"/>
  <c r="L36" i="3"/>
  <c r="M36" i="3"/>
  <c r="J37" i="3"/>
  <c r="K37" i="3"/>
  <c r="L37" i="3"/>
  <c r="M37" i="3"/>
  <c r="J38" i="3"/>
  <c r="K38" i="3"/>
  <c r="L38" i="3"/>
  <c r="M38" i="3"/>
  <c r="J39" i="3"/>
  <c r="K39" i="3"/>
  <c r="L39" i="3"/>
  <c r="M39" i="3"/>
  <c r="J40" i="3"/>
  <c r="K40" i="3"/>
  <c r="L40" i="3"/>
  <c r="M40" i="3"/>
  <c r="J41" i="3"/>
  <c r="K41" i="3"/>
  <c r="L41" i="3"/>
  <c r="M41" i="3"/>
  <c r="J42" i="3"/>
  <c r="K42" i="3"/>
  <c r="L42" i="3"/>
  <c r="M42" i="3"/>
  <c r="J43" i="3"/>
  <c r="K43" i="3"/>
  <c r="L43" i="3"/>
  <c r="M43" i="3"/>
  <c r="J44" i="3"/>
  <c r="K44" i="3"/>
  <c r="L44" i="3"/>
  <c r="M44" i="3"/>
  <c r="J45" i="3"/>
  <c r="K45" i="3"/>
  <c r="L45" i="3"/>
  <c r="M45" i="3"/>
  <c r="J46" i="3"/>
  <c r="K46" i="3"/>
  <c r="L46" i="3"/>
  <c r="M46" i="3"/>
  <c r="J47" i="3"/>
  <c r="K47" i="3"/>
  <c r="L47" i="3"/>
  <c r="M47" i="3"/>
  <c r="J48" i="3"/>
  <c r="K48" i="3"/>
  <c r="L48" i="3"/>
  <c r="M48" i="3"/>
  <c r="J49" i="3"/>
  <c r="K49" i="3"/>
  <c r="L49" i="3"/>
  <c r="M49" i="3"/>
  <c r="J50" i="3"/>
  <c r="K50" i="3"/>
  <c r="L50" i="3"/>
  <c r="M50" i="3"/>
  <c r="J51" i="3"/>
  <c r="K51" i="3"/>
  <c r="L51" i="3"/>
  <c r="M51" i="3"/>
  <c r="J52" i="3"/>
  <c r="K52" i="3"/>
  <c r="L52" i="3"/>
  <c r="M52" i="3"/>
  <c r="J53" i="3"/>
  <c r="K53" i="3"/>
  <c r="L53" i="3"/>
  <c r="M53" i="3"/>
  <c r="J54" i="3"/>
  <c r="K54" i="3"/>
  <c r="L54" i="3"/>
  <c r="M54" i="3"/>
  <c r="J55" i="3"/>
  <c r="K55" i="3"/>
  <c r="L55" i="3"/>
  <c r="M55" i="3"/>
  <c r="J56" i="3"/>
  <c r="K56" i="3"/>
  <c r="L56" i="3"/>
  <c r="M56" i="3"/>
  <c r="J57" i="3"/>
  <c r="K57" i="3"/>
  <c r="L57" i="3"/>
  <c r="M57" i="3"/>
  <c r="J58" i="3"/>
  <c r="K58" i="3"/>
  <c r="L58" i="3"/>
  <c r="M58" i="3"/>
  <c r="J59" i="3"/>
  <c r="K59" i="3"/>
  <c r="L59" i="3"/>
  <c r="M59" i="3"/>
  <c r="J60" i="3"/>
  <c r="K60" i="3"/>
  <c r="L60" i="3"/>
  <c r="M60" i="3"/>
  <c r="J61" i="3"/>
  <c r="K61" i="3"/>
  <c r="L61" i="3"/>
  <c r="M61" i="3"/>
  <c r="J62" i="3"/>
  <c r="K62" i="3"/>
  <c r="L62" i="3"/>
  <c r="M62" i="3"/>
  <c r="J63" i="3"/>
  <c r="K63" i="3"/>
  <c r="L63" i="3"/>
  <c r="M63" i="3"/>
  <c r="J64" i="3"/>
  <c r="K64" i="3"/>
  <c r="L64" i="3"/>
  <c r="M64" i="3"/>
  <c r="J65" i="3"/>
  <c r="K65" i="3"/>
  <c r="L65" i="3"/>
  <c r="M65" i="3"/>
  <c r="J66" i="3"/>
  <c r="K66" i="3"/>
  <c r="L66" i="3"/>
  <c r="M66" i="3"/>
  <c r="J67" i="3"/>
  <c r="K67" i="3"/>
  <c r="L67" i="3"/>
  <c r="M67" i="3"/>
  <c r="J68" i="3"/>
  <c r="K68" i="3"/>
  <c r="L68" i="3"/>
  <c r="M68" i="3"/>
  <c r="J69" i="3"/>
  <c r="K69" i="3"/>
  <c r="L69" i="3"/>
  <c r="M69" i="3"/>
  <c r="J70" i="3"/>
  <c r="K70" i="3"/>
  <c r="L70" i="3"/>
  <c r="M70" i="3"/>
  <c r="J71" i="3"/>
  <c r="K71" i="3"/>
  <c r="L71" i="3"/>
  <c r="M71" i="3"/>
  <c r="J72" i="3"/>
  <c r="K72" i="3"/>
  <c r="L72" i="3"/>
  <c r="M72" i="3"/>
  <c r="J73" i="3"/>
  <c r="K73" i="3"/>
  <c r="L73" i="3"/>
  <c r="M73" i="3"/>
  <c r="J74" i="3"/>
  <c r="K74" i="3"/>
  <c r="L74" i="3"/>
  <c r="M74" i="3"/>
  <c r="J75" i="3"/>
  <c r="K75" i="3"/>
  <c r="L75" i="3"/>
  <c r="M75" i="3"/>
  <c r="J76" i="3"/>
  <c r="K76" i="3"/>
  <c r="L76" i="3"/>
  <c r="M76" i="3"/>
  <c r="J77" i="3"/>
  <c r="K77" i="3"/>
  <c r="L77" i="3"/>
  <c r="M77" i="3"/>
  <c r="J78" i="3"/>
  <c r="K78" i="3"/>
  <c r="L78" i="3"/>
  <c r="M78" i="3"/>
  <c r="J79" i="3"/>
  <c r="K79" i="3"/>
  <c r="L79" i="3"/>
  <c r="M79" i="3"/>
  <c r="J80" i="3"/>
  <c r="K80" i="3"/>
  <c r="L80" i="3"/>
  <c r="M80" i="3"/>
  <c r="J81" i="3"/>
  <c r="K81" i="3"/>
  <c r="L81" i="3"/>
  <c r="M81" i="3"/>
  <c r="J82" i="3"/>
  <c r="K82" i="3"/>
  <c r="L82" i="3"/>
  <c r="M82" i="3"/>
  <c r="J83" i="3"/>
  <c r="K83" i="3"/>
  <c r="L83" i="3"/>
  <c r="M83" i="3"/>
  <c r="J84" i="3"/>
  <c r="K84" i="3"/>
  <c r="L84" i="3"/>
  <c r="M84" i="3"/>
  <c r="J85" i="3"/>
  <c r="K85" i="3"/>
  <c r="L85" i="3"/>
  <c r="M85" i="3"/>
  <c r="J86" i="3"/>
  <c r="K86" i="3"/>
  <c r="L86" i="3"/>
  <c r="M86" i="3"/>
  <c r="J87" i="3"/>
  <c r="K87" i="3"/>
  <c r="L87" i="3"/>
  <c r="M87" i="3"/>
  <c r="J88" i="3"/>
  <c r="K88" i="3"/>
  <c r="L88" i="3"/>
  <c r="M88" i="3"/>
  <c r="J89" i="3"/>
  <c r="K89" i="3"/>
  <c r="L89" i="3"/>
  <c r="M89" i="3"/>
  <c r="J90" i="3"/>
  <c r="K90" i="3"/>
  <c r="L90" i="3"/>
  <c r="M90" i="3"/>
  <c r="J91" i="3"/>
  <c r="K91" i="3"/>
  <c r="L91" i="3"/>
  <c r="M91" i="3"/>
  <c r="J92" i="3"/>
  <c r="K92" i="3"/>
  <c r="L92" i="3"/>
  <c r="M92" i="3"/>
  <c r="J93" i="3"/>
  <c r="K93" i="3"/>
  <c r="L93" i="3"/>
  <c r="M93" i="3"/>
  <c r="J94" i="3"/>
  <c r="K94" i="3"/>
  <c r="L94" i="3"/>
  <c r="M94" i="3"/>
  <c r="J95" i="3"/>
  <c r="K95" i="3"/>
  <c r="L95" i="3"/>
  <c r="M95" i="3"/>
  <c r="J96" i="3"/>
  <c r="K96" i="3"/>
  <c r="L96" i="3"/>
  <c r="M96" i="3"/>
  <c r="J97" i="3"/>
  <c r="K97" i="3"/>
  <c r="L97" i="3"/>
  <c r="M97" i="3"/>
  <c r="J98" i="3"/>
  <c r="K98" i="3"/>
  <c r="L98" i="3"/>
  <c r="M98" i="3"/>
  <c r="J99" i="3"/>
  <c r="K99" i="3"/>
  <c r="L99" i="3"/>
  <c r="M99" i="3"/>
  <c r="J100" i="3"/>
  <c r="K100" i="3"/>
  <c r="L100" i="3"/>
  <c r="M100" i="3"/>
  <c r="J101" i="3"/>
  <c r="K101" i="3"/>
  <c r="L101" i="3"/>
  <c r="M101" i="3"/>
  <c r="J102" i="3"/>
  <c r="K102" i="3"/>
  <c r="L102" i="3"/>
  <c r="M102" i="3"/>
  <c r="J103" i="3"/>
  <c r="K103" i="3"/>
  <c r="L103" i="3"/>
  <c r="M103" i="3"/>
  <c r="J104" i="3"/>
  <c r="K104" i="3"/>
  <c r="L104" i="3"/>
  <c r="M104" i="3"/>
  <c r="J105" i="3"/>
  <c r="K105" i="3"/>
  <c r="L105" i="3"/>
  <c r="M105" i="3"/>
  <c r="J106" i="3"/>
  <c r="K106" i="3"/>
  <c r="L106" i="3"/>
  <c r="M106" i="3"/>
  <c r="J107" i="3"/>
  <c r="K107" i="3"/>
  <c r="L107" i="3"/>
  <c r="M107" i="3"/>
  <c r="J109" i="3"/>
  <c r="K109" i="3"/>
  <c r="L109" i="3"/>
  <c r="M109" i="3"/>
  <c r="J110" i="3"/>
  <c r="K110" i="3"/>
  <c r="L110" i="3"/>
  <c r="M110" i="3"/>
  <c r="J111" i="3"/>
  <c r="K111" i="3"/>
  <c r="L111" i="3"/>
  <c r="M111" i="3"/>
  <c r="J112" i="3"/>
  <c r="K112" i="3"/>
  <c r="L112" i="3"/>
  <c r="M112" i="3"/>
  <c r="J113" i="3"/>
  <c r="K113" i="3"/>
  <c r="L113" i="3"/>
  <c r="M113" i="3"/>
  <c r="J114" i="3"/>
  <c r="K114" i="3"/>
  <c r="L114" i="3"/>
  <c r="M114" i="3"/>
  <c r="J115" i="3"/>
  <c r="K115" i="3"/>
  <c r="L115" i="3"/>
  <c r="M115" i="3"/>
  <c r="J116" i="3"/>
  <c r="K116" i="3"/>
  <c r="L116" i="3"/>
  <c r="M116" i="3"/>
  <c r="J118" i="3"/>
  <c r="K118" i="3"/>
  <c r="L118" i="3"/>
  <c r="M118" i="3"/>
  <c r="J119" i="3"/>
  <c r="K119" i="3"/>
  <c r="L119" i="3"/>
  <c r="M119" i="3"/>
  <c r="J120" i="3"/>
  <c r="K120" i="3"/>
  <c r="L120" i="3"/>
  <c r="M120" i="3"/>
  <c r="J121" i="3"/>
  <c r="K121" i="3"/>
  <c r="L121" i="3"/>
  <c r="M121" i="3"/>
  <c r="J122" i="3"/>
  <c r="K122" i="3"/>
  <c r="L122" i="3"/>
  <c r="M122" i="3"/>
  <c r="J123" i="3"/>
  <c r="K123" i="3"/>
  <c r="L123" i="3"/>
  <c r="M123" i="3"/>
  <c r="J124" i="3"/>
  <c r="K124" i="3"/>
  <c r="L124" i="3"/>
  <c r="M124" i="3"/>
  <c r="J125" i="3"/>
  <c r="K125" i="3"/>
  <c r="L125" i="3"/>
  <c r="M125" i="3"/>
  <c r="J126" i="3"/>
  <c r="K126" i="3"/>
  <c r="L126" i="3"/>
  <c r="M126" i="3"/>
  <c r="J127" i="3"/>
  <c r="K127" i="3"/>
  <c r="L127" i="3"/>
  <c r="M127" i="3"/>
  <c r="J128" i="3"/>
  <c r="K128" i="3"/>
  <c r="L128" i="3"/>
  <c r="M128" i="3"/>
  <c r="J129" i="3"/>
  <c r="K129" i="3"/>
  <c r="L129" i="3"/>
  <c r="M129" i="3"/>
  <c r="J130" i="3"/>
  <c r="K130" i="3"/>
  <c r="L130" i="3"/>
  <c r="M130" i="3"/>
  <c r="J131" i="3"/>
  <c r="K131" i="3"/>
  <c r="L131" i="3"/>
  <c r="M131" i="3"/>
  <c r="J132" i="3"/>
  <c r="K132" i="3"/>
  <c r="L132" i="3"/>
  <c r="M132" i="3"/>
  <c r="J133" i="3"/>
  <c r="K133" i="3"/>
  <c r="L133" i="3"/>
  <c r="M133" i="3"/>
  <c r="J134" i="3"/>
  <c r="K134" i="3"/>
  <c r="L134" i="3"/>
  <c r="M134" i="3"/>
  <c r="J135" i="3"/>
  <c r="K135" i="3"/>
  <c r="L135" i="3"/>
  <c r="M135" i="3"/>
  <c r="J136" i="3"/>
  <c r="K136" i="3"/>
  <c r="L136" i="3"/>
  <c r="M136" i="3"/>
  <c r="J137" i="3"/>
  <c r="K137" i="3"/>
  <c r="L137" i="3"/>
  <c r="M137" i="3"/>
  <c r="J138" i="3"/>
  <c r="K138" i="3"/>
  <c r="L138" i="3"/>
  <c r="M138" i="3"/>
  <c r="J139" i="3"/>
  <c r="K139" i="3"/>
  <c r="L139" i="3"/>
  <c r="M139" i="3"/>
  <c r="J140" i="3"/>
  <c r="K140" i="3"/>
  <c r="L140" i="3"/>
  <c r="M140" i="3"/>
  <c r="J141" i="3"/>
  <c r="K141" i="3"/>
  <c r="L141" i="3"/>
  <c r="M141" i="3"/>
  <c r="J142" i="3"/>
  <c r="K142" i="3"/>
  <c r="L142" i="3"/>
  <c r="M142" i="3"/>
  <c r="J143" i="3"/>
  <c r="K143" i="3"/>
  <c r="L143" i="3"/>
  <c r="M143" i="3"/>
  <c r="J144" i="3"/>
  <c r="K144" i="3"/>
  <c r="L144" i="3"/>
  <c r="M144" i="3"/>
  <c r="J145" i="3"/>
  <c r="K145" i="3"/>
  <c r="L145" i="3"/>
  <c r="M145" i="3"/>
  <c r="J146" i="3"/>
  <c r="K146" i="3"/>
  <c r="L146" i="3"/>
  <c r="M146" i="3"/>
  <c r="J147" i="3"/>
  <c r="K147" i="3"/>
  <c r="L147" i="3"/>
  <c r="M147" i="3"/>
  <c r="J148" i="3"/>
  <c r="K148" i="3"/>
  <c r="L148" i="3"/>
  <c r="M148" i="3"/>
  <c r="J149" i="3"/>
  <c r="K149" i="3"/>
  <c r="L149" i="3"/>
  <c r="M149" i="3"/>
  <c r="J150" i="3"/>
  <c r="K150" i="3"/>
  <c r="L150" i="3"/>
  <c r="M150" i="3"/>
  <c r="J151" i="3"/>
  <c r="K151" i="3"/>
  <c r="L151" i="3"/>
  <c r="M151" i="3"/>
  <c r="J152" i="3"/>
  <c r="K152" i="3"/>
  <c r="L152" i="3"/>
  <c r="M152" i="3"/>
  <c r="J153" i="3"/>
  <c r="K153" i="3"/>
  <c r="L153" i="3"/>
  <c r="M153" i="3"/>
  <c r="I154" i="3"/>
  <c r="K154" i="3"/>
  <c r="H155" i="3"/>
  <c r="M154" i="3" s="1"/>
  <c r="J84" i="5" l="1"/>
  <c r="M84" i="5"/>
  <c r="J128" i="4"/>
  <c r="J154" i="3"/>
  <c r="L154" i="3"/>
  <c r="H449" i="2" l="1"/>
  <c r="M449" i="2" l="1"/>
  <c r="L449" i="2"/>
  <c r="K449" i="2"/>
  <c r="J449" i="2"/>
</calcChain>
</file>

<file path=xl/sharedStrings.xml><?xml version="1.0" encoding="utf-8"?>
<sst xmlns="http://schemas.openxmlformats.org/spreadsheetml/2006/main" count="1408" uniqueCount="57">
  <si>
    <t>Terminal</t>
  </si>
  <si>
    <t>Date of transfer</t>
  </si>
  <si>
    <t>Octane</t>
  </si>
  <si>
    <t>Ethanol</t>
  </si>
  <si>
    <t>Buckeye</t>
  </si>
  <si>
    <t>Gulf</t>
  </si>
  <si>
    <t xml:space="preserve"> </t>
  </si>
  <si>
    <t>Irving</t>
  </si>
  <si>
    <t>Citgo</t>
  </si>
  <si>
    <t>RVP_(psi)</t>
  </si>
  <si>
    <t>BENZ_(% Vol)</t>
  </si>
  <si>
    <t>ARO_(% Vol)</t>
  </si>
  <si>
    <t>SULF_(ppm)</t>
  </si>
  <si>
    <t>Gasoline_Barrels</t>
  </si>
  <si>
    <t>Ethanol_Barrels</t>
  </si>
  <si>
    <t>Aromatics(%vol*gallons)</t>
  </si>
  <si>
    <t>RVP(psi*gallons)</t>
  </si>
  <si>
    <t>Benzene(%vol*gallons)</t>
  </si>
  <si>
    <t>Sulfur(ppm*gallons)</t>
  </si>
  <si>
    <t>January</t>
  </si>
  <si>
    <t>February</t>
  </si>
  <si>
    <t>March</t>
  </si>
  <si>
    <t>Month</t>
  </si>
  <si>
    <t>Year</t>
  </si>
  <si>
    <t xml:space="preserve">  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</si>
  <si>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</si>
  <si>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</si>
  <si>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</si>
  <si>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</si>
  <si>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</si>
  <si>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</si>
  <si>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</si>
  <si>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</si>
  <si>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</si>
  <si>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Calculations---&gt;</t>
  </si>
  <si>
    <t>Weighted average for summer southern counties RVP&lt;/= 6.90psi</t>
  </si>
  <si>
    <t>May-Sept.</t>
  </si>
  <si>
    <t>Weighted average for summer northern counties RVP&gt; 6.90psi</t>
  </si>
  <si>
    <t>Winter</t>
  </si>
  <si>
    <t>Gulf Oil</t>
  </si>
  <si>
    <t>CITGO So.Portland</t>
  </si>
  <si>
    <t>Weighted average for winter months statewide.</t>
  </si>
  <si>
    <t>Ethanol bbls</t>
  </si>
  <si>
    <t>Weighted Average</t>
  </si>
  <si>
    <t>Sulfur</t>
  </si>
  <si>
    <t>Aromatics</t>
  </si>
  <si>
    <t>Benzene</t>
  </si>
  <si>
    <t>RVP</t>
  </si>
  <si>
    <t>Barrels</t>
  </si>
  <si>
    <t>(ppm)</t>
  </si>
  <si>
    <t>(% Vol)</t>
  </si>
  <si>
    <t>(psi)</t>
  </si>
  <si>
    <t>Calculations</t>
  </si>
  <si>
    <t>Gasoline</t>
  </si>
  <si>
    <t>SULF</t>
  </si>
  <si>
    <t>ARO</t>
  </si>
  <si>
    <t>BENZ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</si>
</sst>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m/d/yy;@"/>
    <numFmt numFmtId="167" formatCode="0.0000"/>
    <numFmt numFmtId="168" formatCode="m/d/yyyy;@"/>
  </numFmts>
  <fonts count="9" x14ac:knownFonts="1">
    <font>
      <sz val="10"/>
      <name val="Arial"/>
    </font>
    <font>
      <sz val="11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z val="10"/>
      <name val="Arial"/>
      <family val="2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62">
    <xf numFmtId="0" fontId="0" fillId="0" borderId="0" xfId="0"/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3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Border="1"/>
    <xf numFmtId="165" fontId="2" fillId="0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2" fillId="2" borderId="2" xfId="0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166" fontId="2" fillId="0" borderId="1" xfId="1" applyNumberFormat="1" applyFont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2" fontId="2" fillId="0" borderId="1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wrapText="1"/>
    </xf>
    <xf numFmtId="166" fontId="2" fillId="0" borderId="1" xfId="1" applyNumberFormat="1" applyFont="1" applyFill="1" applyBorder="1" applyAlignment="1">
      <alignment horizontal="center"/>
    </xf>
    <xf numFmtId="1" fontId="2" fillId="0" borderId="1" xfId="1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2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right"/>
    </xf>
    <xf numFmtId="168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Border="1"/>
    <xf numFmtId="168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3" fontId="4" fillId="0" borderId="1" xfId="1" applyNumberFormat="1" applyFont="1" applyFill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68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168" fontId="4" fillId="0" borderId="1" xfId="0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168" fontId="4" fillId="0" borderId="4" xfId="1" applyNumberFormat="1" applyFont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3" fontId="4" fillId="0" borderId="4" xfId="1" applyNumberFormat="1" applyFont="1" applyFill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168" fontId="4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8" fontId="4" fillId="0" borderId="4" xfId="0" applyNumberFormat="1" applyFont="1" applyFill="1" applyBorder="1" applyAlignment="1">
      <alignment horizont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164" fontId="4" fillId="0" borderId="4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14" fontId="4" fillId="0" borderId="1" xfId="0" applyNumberFormat="1" applyFont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168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168" fontId="2" fillId="0" borderId="1" xfId="0" applyNumberFormat="1" applyFont="1" applyBorder="1" applyAlignment="1">
      <alignment horizontal="center"/>
    </xf>
    <xf numFmtId="168" fontId="2" fillId="0" borderId="4" xfId="0" applyNumberFormat="1" applyFont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2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166" fontId="7" fillId="0" borderId="0" xfId="0" applyNumberFormat="1" applyFont="1" applyBorder="1" applyAlignment="1">
      <alignment horizontal="right"/>
    </xf>
    <xf numFmtId="0" fontId="7" fillId="0" borderId="0" xfId="0" applyFont="1" applyBorder="1"/>
    <xf numFmtId="2" fontId="7" fillId="0" borderId="0" xfId="0" applyNumberFormat="1" applyFont="1" applyBorder="1"/>
    <xf numFmtId="167" fontId="7" fillId="0" borderId="0" xfId="0" applyNumberFormat="1" applyFont="1" applyBorder="1"/>
    <xf numFmtId="0" fontId="7" fillId="0" borderId="3" xfId="0" applyFont="1" applyBorder="1" applyAlignment="1">
      <alignment horizontal="center"/>
    </xf>
    <xf numFmtId="166" fontId="7" fillId="0" borderId="3" xfId="0" applyNumberFormat="1" applyFont="1" applyBorder="1" applyAlignment="1">
      <alignment horizontal="right"/>
    </xf>
    <xf numFmtId="0" fontId="2" fillId="0" borderId="3" xfId="0" applyFont="1" applyBorder="1"/>
    <xf numFmtId="2" fontId="7" fillId="0" borderId="3" xfId="0" applyNumberFormat="1" applyFont="1" applyBorder="1"/>
    <xf numFmtId="167" fontId="7" fillId="0" borderId="3" xfId="0" applyNumberFormat="1" applyFont="1" applyBorder="1"/>
    <xf numFmtId="166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/>
    <xf numFmtId="167" fontId="3" fillId="0" borderId="0" xfId="0" applyNumberFormat="1" applyFont="1" applyBorder="1"/>
    <xf numFmtId="0" fontId="6" fillId="0" borderId="0" xfId="0" applyFont="1" applyBorder="1"/>
    <xf numFmtId="14" fontId="2" fillId="0" borderId="1" xfId="0" applyNumberFormat="1" applyFont="1" applyBorder="1" applyAlignment="1">
      <alignment horizontal="center"/>
    </xf>
    <xf numFmtId="168" fontId="2" fillId="0" borderId="1" xfId="1" applyNumberFormat="1" applyFont="1" applyBorder="1" applyAlignment="1">
      <alignment horizontal="center"/>
    </xf>
    <xf numFmtId="168" fontId="2" fillId="0" borderId="1" xfId="0" applyNumberFormat="1" applyFont="1" applyFill="1" applyBorder="1" applyAlignment="1">
      <alignment horizontal="center" wrapText="1"/>
    </xf>
    <xf numFmtId="168" fontId="2" fillId="0" borderId="4" xfId="0" applyNumberFormat="1" applyFont="1" applyFill="1" applyBorder="1" applyAlignment="1">
      <alignment horizont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164" fontId="2" fillId="0" borderId="4" xfId="0" applyNumberFormat="1" applyFont="1" applyFill="1" applyBorder="1" applyAlignment="1">
      <alignment horizontal="center" wrapText="1"/>
    </xf>
    <xf numFmtId="3" fontId="2" fillId="0" borderId="4" xfId="0" applyNumberFormat="1" applyFont="1" applyFill="1" applyBorder="1" applyAlignment="1">
      <alignment horizontal="center" wrapText="1"/>
    </xf>
    <xf numFmtId="168" fontId="2" fillId="0" borderId="4" xfId="1" applyNumberFormat="1" applyFont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3" fontId="2" fillId="0" borderId="4" xfId="1" applyNumberFormat="1" applyFont="1" applyFill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2" fontId="2" fillId="0" borderId="4" xfId="0" applyNumberFormat="1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0" fillId="0" borderId="0" xfId="0" applyBorder="1"/>
    <xf numFmtId="168" fontId="0" fillId="0" borderId="0" xfId="0" applyNumberFormat="1" applyBorder="1"/>
    <xf numFmtId="0" fontId="4" fillId="0" borderId="0" xfId="0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168" fontId="4" fillId="0" borderId="0" xfId="1" applyNumberFormat="1" applyFont="1" applyFill="1" applyBorder="1" applyAlignment="1">
      <alignment horizontal="center"/>
    </xf>
    <xf numFmtId="14" fontId="4" fillId="0" borderId="0" xfId="0" applyNumberFormat="1" applyFont="1" applyFill="1" applyBorder="1"/>
    <xf numFmtId="3" fontId="8" fillId="0" borderId="1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8" fontId="8" fillId="0" borderId="1" xfId="1" applyNumberFormat="1" applyFont="1" applyFill="1" applyBorder="1" applyAlignment="1">
      <alignment horizontal="center"/>
    </xf>
    <xf numFmtId="14" fontId="8" fillId="0" borderId="1" xfId="0" applyNumberFormat="1" applyFont="1" applyFill="1" applyBorder="1"/>
    <xf numFmtId="14" fontId="4" fillId="0" borderId="1" xfId="0" applyNumberFormat="1" applyFont="1" applyFill="1" applyBorder="1"/>
    <xf numFmtId="0" fontId="4" fillId="0" borderId="1" xfId="0" applyFont="1" applyFill="1" applyBorder="1"/>
    <xf numFmtId="168" fontId="4" fillId="0" borderId="1" xfId="1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168" fontId="8" fillId="0" borderId="1" xfId="0" applyNumberFormat="1" applyFont="1" applyFill="1" applyBorder="1" applyAlignment="1">
      <alignment horizontal="center"/>
    </xf>
    <xf numFmtId="168" fontId="4" fillId="0" borderId="1" xfId="0" applyNumberFormat="1" applyFont="1" applyFill="1" applyBorder="1"/>
    <xf numFmtId="0" fontId="0" fillId="0" borderId="0" xfId="0" applyBorder="1" applyAlignment="1">
      <alignment horizontal="center"/>
    </xf>
    <xf numFmtId="168" fontId="0" fillId="0" borderId="0" xfId="0" applyNumberFormat="1" applyBorder="1" applyAlignment="1">
      <alignment horizontal="center"/>
    </xf>
    <xf numFmtId="0" fontId="0" fillId="0" borderId="5" xfId="0" applyFill="1" applyBorder="1" applyAlignment="1">
      <alignment wrapText="1"/>
    </xf>
    <xf numFmtId="3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8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1" xfId="0" applyNumberFormat="1" applyFont="1" applyFill="1" applyBorder="1"/>
    <xf numFmtId="0" fontId="4" fillId="0" borderId="1" xfId="1" applyBorder="1" applyAlignment="1">
      <alignment horizontal="center"/>
    </xf>
    <xf numFmtId="3" fontId="4" fillId="0" borderId="1" xfId="1" applyNumberFormat="1" applyFill="1" applyBorder="1" applyAlignment="1">
      <alignment horizontal="center"/>
    </xf>
    <xf numFmtId="0" fontId="4" fillId="0" borderId="1" xfId="1" applyFill="1" applyBorder="1" applyAlignment="1">
      <alignment horizontal="center"/>
    </xf>
    <xf numFmtId="168" fontId="4" fillId="0" borderId="1" xfId="1" applyNumberFormat="1" applyBorder="1" applyAlignment="1">
      <alignment horizontal="center"/>
    </xf>
    <xf numFmtId="3" fontId="4" fillId="0" borderId="1" xfId="1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4" fontId="0" fillId="0" borderId="1" xfId="0" applyNumberFormat="1" applyFill="1" applyBorder="1"/>
    <xf numFmtId="0" fontId="0" fillId="0" borderId="1" xfId="0" applyBorder="1" applyAlignment="1">
      <alignment horizontal="center"/>
    </xf>
    <xf numFmtId="2" fontId="4" fillId="0" borderId="1" xfId="1" applyNumberFormat="1" applyBorder="1" applyAlignment="1">
      <alignment horizontal="center"/>
    </xf>
    <xf numFmtId="164" fontId="4" fillId="0" borderId="1" xfId="1" applyNumberFormat="1" applyBorder="1" applyAlignment="1">
      <alignment horizontal="center"/>
    </xf>
    <xf numFmtId="168" fontId="4" fillId="0" borderId="1" xfId="1" applyNumberFormat="1" applyFill="1" applyBorder="1" applyAlignment="1">
      <alignment horizontal="center"/>
    </xf>
    <xf numFmtId="164" fontId="4" fillId="0" borderId="1" xfId="1" applyNumberFormat="1" applyFill="1" applyBorder="1" applyAlignment="1">
      <alignment horizontal="center"/>
    </xf>
    <xf numFmtId="2" fontId="4" fillId="0" borderId="1" xfId="1" applyNumberFormat="1" applyFill="1" applyBorder="1" applyAlignment="1">
      <alignment horizontal="center"/>
    </xf>
    <xf numFmtId="14" fontId="0" fillId="0" borderId="1" xfId="0" applyNumberFormat="1" applyBorder="1"/>
    <xf numFmtId="1" fontId="4" fillId="0" borderId="1" xfId="1" applyNumberFormat="1" applyFill="1" applyBorder="1" applyAlignment="1">
      <alignment horizontal="center"/>
    </xf>
    <xf numFmtId="165" fontId="4" fillId="0" borderId="1" xfId="1" applyNumberFormat="1" applyBorder="1" applyAlignment="1">
      <alignment horizontal="center"/>
    </xf>
    <xf numFmtId="0" fontId="4" fillId="0" borderId="0" xfId="0" applyFont="1" applyBorder="1" applyAlignment="1">
      <alignment horizontal="center"/>
    </xf>
    <xf numFmtId="168" fontId="4" fillId="0" borderId="0" xfId="0" applyNumberFormat="1" applyFont="1" applyFill="1" applyBorder="1" applyAlignment="1">
      <alignment horizontal="center"/>
    </xf>
    <xf numFmtId="3" fontId="0" fillId="0" borderId="0" xfId="0" applyNumberFormat="1" applyBorder="1"/>
    <xf numFmtId="0" fontId="0" fillId="0" borderId="5" xfId="0" applyFill="1" applyBorder="1" applyAlignment="1">
      <alignment horizontal="center"/>
    </xf>
    <xf numFmtId="0" fontId="8" fillId="0" borderId="1" xfId="0" applyFont="1" applyFill="1" applyBorder="1"/>
    <xf numFmtId="0" fontId="0" fillId="0" borderId="4" xfId="0" applyFill="1" applyBorder="1" applyAlignment="1">
      <alignment horizontal="center"/>
    </xf>
    <xf numFmtId="168" fontId="4" fillId="0" borderId="4" xfId="0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4" fontId="0" fillId="0" borderId="4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center" wrapText="1"/>
    </xf>
    <xf numFmtId="3" fontId="4" fillId="0" borderId="4" xfId="1" applyNumberFormat="1" applyBorder="1" applyAlignment="1">
      <alignment horizontal="center"/>
    </xf>
    <xf numFmtId="0" fontId="4" fillId="0" borderId="4" xfId="1" applyBorder="1" applyAlignment="1">
      <alignment horizontal="center"/>
    </xf>
    <xf numFmtId="164" fontId="4" fillId="0" borderId="4" xfId="1" applyNumberFormat="1" applyFill="1" applyBorder="1" applyAlignment="1">
      <alignment horizontal="center"/>
    </xf>
    <xf numFmtId="2" fontId="4" fillId="0" borderId="4" xfId="1" applyNumberFormat="1" applyFill="1" applyBorder="1" applyAlignment="1">
      <alignment horizontal="center"/>
    </xf>
    <xf numFmtId="2" fontId="4" fillId="0" borderId="4" xfId="1" applyNumberFormat="1" applyBorder="1" applyAlignment="1">
      <alignment horizontal="center"/>
    </xf>
    <xf numFmtId="165" fontId="4" fillId="0" borderId="4" xfId="1" applyNumberFormat="1" applyFont="1" applyBorder="1" applyAlignment="1">
      <alignment horizontal="center"/>
    </xf>
    <xf numFmtId="168" fontId="4" fillId="0" borderId="4" xfId="1" applyNumberFormat="1" applyFont="1" applyFill="1" applyBorder="1" applyAlignment="1">
      <alignment horizontal="center"/>
    </xf>
    <xf numFmtId="3" fontId="4" fillId="0" borderId="4" xfId="1" applyNumberFormat="1" applyFill="1" applyBorder="1" applyAlignment="1">
      <alignment horizontal="center"/>
    </xf>
    <xf numFmtId="165" fontId="4" fillId="0" borderId="4" xfId="1" applyNumberFormat="1" applyFont="1" applyFill="1" applyBorder="1" applyAlignment="1">
      <alignment horizontal="center"/>
    </xf>
    <xf numFmtId="0" fontId="4" fillId="0" borderId="4" xfId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1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/>
    </xf>
    <xf numFmtId="1" fontId="4" fillId="0" borderId="1" xfId="1" applyNumberFormat="1" applyBorder="1" applyAlignment="1">
      <alignment horizontal="center"/>
    </xf>
    <xf numFmtId="1" fontId="0" fillId="0" borderId="1" xfId="0" applyNumberFormat="1" applyBorder="1" applyAlignment="1">
      <alignment horizontal="center" wrapText="1"/>
    </xf>
    <xf numFmtId="165" fontId="4" fillId="0" borderId="1" xfId="1" applyNumberFormat="1" applyFont="1" applyBorder="1" applyAlignment="1">
      <alignment horizontal="center"/>
    </xf>
    <xf numFmtId="165" fontId="4" fillId="0" borderId="1" xfId="1" applyNumberForma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0" fillId="0" borderId="1" xfId="0" applyBorder="1"/>
    <xf numFmtId="168" fontId="4" fillId="0" borderId="0" xfId="0" applyNumberFormat="1" applyFont="1" applyBorder="1"/>
    <xf numFmtId="0" fontId="4" fillId="0" borderId="1" xfId="0" applyFont="1" applyBorder="1"/>
    <xf numFmtId="168" fontId="4" fillId="0" borderId="1" xfId="0" applyNumberFormat="1" applyFont="1" applyBorder="1"/>
    <xf numFmtId="168" fontId="8" fillId="0" borderId="1" xfId="0" applyNumberFormat="1" applyFont="1" applyBorder="1"/>
    <xf numFmtId="14" fontId="4" fillId="0" borderId="1" xfId="0" applyNumberFormat="1" applyFont="1" applyBorder="1"/>
    <xf numFmtId="164" fontId="4" fillId="0" borderId="4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wrapText="1"/>
    </xf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83"/>
  <sheetViews>
    <sheetView workbookViewId="0">
      <pane ySplit="1" topLeftCell="A356" activePane="bottomLeft" state="frozen"/>
      <selection pane="bottomLeft" activeCell="H467" sqref="H467"/>
    </sheetView>
  </sheetViews>
  <sheetFormatPr defaultColWidth="12.5703125" defaultRowHeight="12.75" x14ac:dyDescent="0.2"/>
  <cols>
    <col min="1" max="1" width="12.5703125" style="138"/>
    <col min="2" max="2" width="12.5703125" style="139"/>
    <col min="3" max="3" width="11.140625" style="28" bestFit="1" customWidth="1"/>
    <col min="4" max="4" width="11" style="28" customWidth="1"/>
    <col min="5" max="5" width="12.7109375" style="28" customWidth="1"/>
    <col min="6" max="6" width="11.28515625" style="28" customWidth="1"/>
    <col min="7" max="7" width="9.85546875" style="28" customWidth="1"/>
    <col min="8" max="9" width="12.5703125" style="28"/>
    <col min="10" max="13" width="12.5703125" style="138"/>
    <col min="14" max="16384" width="12.5703125" style="28"/>
  </cols>
  <sheetData>
    <row r="1" spans="1:16" s="133" customFormat="1" x14ac:dyDescent="0.2">
      <c r="A1" s="130" t="s">
        <v>0</v>
      </c>
      <c r="B1" s="131" t="s">
        <v>1</v>
      </c>
      <c r="C1" s="130" t="s">
        <v>2</v>
      </c>
      <c r="D1" s="130" t="s">
        <v>9</v>
      </c>
      <c r="E1" s="130" t="s">
        <v>10</v>
      </c>
      <c r="F1" s="130" t="s">
        <v>11</v>
      </c>
      <c r="G1" s="130" t="s">
        <v>12</v>
      </c>
      <c r="H1" s="130" t="s">
        <v>13</v>
      </c>
      <c r="I1" s="130" t="s">
        <v>14</v>
      </c>
      <c r="J1" s="130" t="s">
        <v>16</v>
      </c>
      <c r="K1" s="130" t="s">
        <v>17</v>
      </c>
      <c r="L1" s="130" t="s">
        <v>15</v>
      </c>
      <c r="M1" s="130" t="s">
        <v>18</v>
      </c>
      <c r="N1" s="132"/>
    </row>
    <row r="2" spans="1:16" ht="16.5" hidden="1" customHeight="1" x14ac:dyDescent="0.2">
      <c r="A2" s="17" t="s">
        <v>4</v>
      </c>
      <c r="B2" s="32">
        <v>42007</v>
      </c>
      <c r="C2" s="17">
        <v>87</v>
      </c>
      <c r="D2" s="17">
        <v>14.13</v>
      </c>
      <c r="E2" s="16">
        <v>0.69</v>
      </c>
      <c r="F2" s="16">
        <v>18.5</v>
      </c>
      <c r="G2" s="16">
        <v>30</v>
      </c>
      <c r="H2" s="22">
        <v>69836</v>
      </c>
      <c r="I2" s="23"/>
      <c r="J2" s="17">
        <v>986782.68</v>
      </c>
      <c r="K2" s="17">
        <v>48186.84</v>
      </c>
      <c r="L2" s="17">
        <v>1291966</v>
      </c>
      <c r="M2" s="17">
        <v>2095080</v>
      </c>
      <c r="N2" s="122"/>
      <c r="O2" s="122"/>
      <c r="P2" s="134"/>
    </row>
    <row r="3" spans="1:16" ht="16.5" hidden="1" customHeight="1" x14ac:dyDescent="0.2">
      <c r="A3" s="33" t="s">
        <v>4</v>
      </c>
      <c r="B3" s="32">
        <v>42008</v>
      </c>
      <c r="C3" s="16">
        <v>87</v>
      </c>
      <c r="D3" s="16">
        <v>14.07</v>
      </c>
      <c r="E3" s="16">
        <v>0.74</v>
      </c>
      <c r="F3" s="16">
        <v>19.399999999999999</v>
      </c>
      <c r="G3" s="16">
        <v>34</v>
      </c>
      <c r="H3" s="16">
        <v>49968</v>
      </c>
      <c r="I3" s="16"/>
      <c r="J3" s="17">
        <v>703049.76</v>
      </c>
      <c r="K3" s="17">
        <v>36976.32</v>
      </c>
      <c r="L3" s="17">
        <v>969379.2</v>
      </c>
      <c r="M3" s="17">
        <v>1698912</v>
      </c>
      <c r="N3" s="122"/>
      <c r="O3" s="122"/>
      <c r="P3" s="122"/>
    </row>
    <row r="4" spans="1:16" ht="16.5" hidden="1" customHeight="1" x14ac:dyDescent="0.2">
      <c r="A4" s="33" t="s">
        <v>8</v>
      </c>
      <c r="B4" s="32">
        <v>42009</v>
      </c>
      <c r="C4" s="16">
        <v>87</v>
      </c>
      <c r="D4" s="16">
        <v>14.19</v>
      </c>
      <c r="E4" s="16">
        <v>0.61</v>
      </c>
      <c r="F4" s="16">
        <v>17.5</v>
      </c>
      <c r="G4" s="16">
        <v>25</v>
      </c>
      <c r="H4" s="16">
        <v>100168</v>
      </c>
      <c r="I4" s="16">
        <v>0</v>
      </c>
      <c r="J4" s="17">
        <v>1421383.92</v>
      </c>
      <c r="K4" s="17">
        <v>61102.479999999996</v>
      </c>
      <c r="L4" s="17">
        <v>1752940</v>
      </c>
      <c r="M4" s="17">
        <v>2504200</v>
      </c>
      <c r="N4" s="122"/>
      <c r="O4" s="122"/>
      <c r="P4" s="122"/>
    </row>
    <row r="5" spans="1:16" ht="16.5" hidden="1" customHeight="1" x14ac:dyDescent="0.2">
      <c r="A5" s="27" t="s">
        <v>8</v>
      </c>
      <c r="B5" s="34">
        <v>42011</v>
      </c>
      <c r="C5" s="30">
        <v>87</v>
      </c>
      <c r="D5" s="18">
        <v>14.24</v>
      </c>
      <c r="E5" s="19">
        <v>0.6</v>
      </c>
      <c r="F5" s="20">
        <v>17.2</v>
      </c>
      <c r="G5" s="18">
        <v>24</v>
      </c>
      <c r="H5" s="21">
        <v>30160</v>
      </c>
      <c r="I5" s="21">
        <v>0</v>
      </c>
      <c r="J5" s="17">
        <v>429478.40000000002</v>
      </c>
      <c r="K5" s="17">
        <v>18096</v>
      </c>
      <c r="L5" s="17">
        <v>518752</v>
      </c>
      <c r="M5" s="17">
        <v>723840</v>
      </c>
      <c r="N5" s="122"/>
      <c r="O5" s="122"/>
      <c r="P5" s="122"/>
    </row>
    <row r="6" spans="1:16" ht="16.5" hidden="1" customHeight="1" x14ac:dyDescent="0.2">
      <c r="A6" s="27" t="s">
        <v>7</v>
      </c>
      <c r="B6" s="34">
        <v>42011</v>
      </c>
      <c r="C6" s="30">
        <v>84.4</v>
      </c>
      <c r="D6" s="18">
        <v>14.04</v>
      </c>
      <c r="E6" s="19">
        <v>0.77</v>
      </c>
      <c r="F6" s="20">
        <v>18.5</v>
      </c>
      <c r="G6" s="18">
        <v>34</v>
      </c>
      <c r="H6" s="21">
        <v>91357</v>
      </c>
      <c r="I6" s="21"/>
      <c r="J6" s="17">
        <v>1282652.28</v>
      </c>
      <c r="K6" s="17">
        <v>70344.89</v>
      </c>
      <c r="L6" s="17">
        <v>1690104.5</v>
      </c>
      <c r="M6" s="17">
        <v>3106138</v>
      </c>
      <c r="N6" s="122"/>
      <c r="O6" s="122"/>
      <c r="P6" s="122"/>
    </row>
    <row r="7" spans="1:16" ht="16.5" hidden="1" customHeight="1" x14ac:dyDescent="0.2">
      <c r="A7" s="17" t="s">
        <v>4</v>
      </c>
      <c r="B7" s="32">
        <v>42013</v>
      </c>
      <c r="C7" s="17">
        <v>87</v>
      </c>
      <c r="D7" s="17">
        <v>13.96</v>
      </c>
      <c r="E7" s="16">
        <v>0.75</v>
      </c>
      <c r="F7" s="16">
        <v>15.9</v>
      </c>
      <c r="G7" s="16">
        <v>34</v>
      </c>
      <c r="H7" s="23">
        <v>62989</v>
      </c>
      <c r="I7" s="22"/>
      <c r="J7" s="17">
        <v>879326.44000000006</v>
      </c>
      <c r="K7" s="17">
        <v>47241.75</v>
      </c>
      <c r="L7" s="17">
        <v>1001525.1</v>
      </c>
      <c r="M7" s="17">
        <v>2141626</v>
      </c>
      <c r="N7" s="122"/>
      <c r="O7" s="122"/>
      <c r="P7" s="122"/>
    </row>
    <row r="8" spans="1:16" s="1" customFormat="1" ht="16.5" hidden="1" customHeight="1" x14ac:dyDescent="0.25">
      <c r="A8" s="33" t="s">
        <v>39</v>
      </c>
      <c r="B8" s="32">
        <v>42014</v>
      </c>
      <c r="C8" s="17" t="s">
        <v>3</v>
      </c>
      <c r="D8" s="9" t="s">
        <v>6</v>
      </c>
      <c r="E8" s="9" t="s">
        <v>6</v>
      </c>
      <c r="F8" s="9" t="s">
        <v>6</v>
      </c>
      <c r="G8" s="9" t="s">
        <v>6</v>
      </c>
      <c r="H8" s="8" t="s">
        <v>6</v>
      </c>
      <c r="I8" s="8">
        <v>25702</v>
      </c>
      <c r="J8" s="9">
        <v>0</v>
      </c>
      <c r="K8" s="9">
        <v>0</v>
      </c>
      <c r="L8" s="9">
        <v>0</v>
      </c>
      <c r="M8" s="9">
        <v>0</v>
      </c>
      <c r="N8" s="2"/>
      <c r="O8" s="2"/>
      <c r="P8" s="2"/>
    </row>
    <row r="9" spans="1:16" ht="16.5" hidden="1" customHeight="1" x14ac:dyDescent="0.2">
      <c r="A9" s="27" t="s">
        <v>8</v>
      </c>
      <c r="B9" s="34">
        <v>42015</v>
      </c>
      <c r="C9" s="30">
        <v>87</v>
      </c>
      <c r="D9" s="18">
        <v>14.13</v>
      </c>
      <c r="E9" s="19">
        <v>0.66</v>
      </c>
      <c r="F9" s="20">
        <v>16.399999999999999</v>
      </c>
      <c r="G9" s="18">
        <v>25</v>
      </c>
      <c r="H9" s="21">
        <v>71803</v>
      </c>
      <c r="I9" s="21">
        <v>0</v>
      </c>
      <c r="J9" s="17">
        <v>1014576.39</v>
      </c>
      <c r="K9" s="17">
        <v>47389.98</v>
      </c>
      <c r="L9" s="17">
        <v>1177569.2</v>
      </c>
      <c r="M9" s="17">
        <v>1795075</v>
      </c>
      <c r="N9" s="122"/>
      <c r="O9" s="122"/>
      <c r="P9" s="122"/>
    </row>
    <row r="10" spans="1:16" ht="16.5" hidden="1" customHeight="1" x14ac:dyDescent="0.2">
      <c r="A10" s="27" t="s">
        <v>39</v>
      </c>
      <c r="B10" s="34">
        <v>42017</v>
      </c>
      <c r="C10" s="30">
        <v>87.1</v>
      </c>
      <c r="D10" s="18">
        <v>14.49</v>
      </c>
      <c r="E10" s="19">
        <v>0.89</v>
      </c>
      <c r="F10" s="20">
        <v>14.3</v>
      </c>
      <c r="G10" s="18">
        <v>7</v>
      </c>
      <c r="H10" s="21">
        <v>99442</v>
      </c>
      <c r="I10" s="21" t="s">
        <v>6</v>
      </c>
      <c r="J10" s="17">
        <v>1440914.58</v>
      </c>
      <c r="K10" s="17">
        <v>88503.38</v>
      </c>
      <c r="L10" s="17">
        <v>1422020.6</v>
      </c>
      <c r="M10" s="17">
        <v>696094</v>
      </c>
      <c r="N10" s="122"/>
      <c r="O10" s="122"/>
      <c r="P10" s="122"/>
    </row>
    <row r="11" spans="1:16" ht="16.5" hidden="1" customHeight="1" x14ac:dyDescent="0.2">
      <c r="A11" s="33" t="s">
        <v>4</v>
      </c>
      <c r="B11" s="32">
        <v>42017</v>
      </c>
      <c r="C11" s="16">
        <v>87</v>
      </c>
      <c r="D11" s="16">
        <v>14.02</v>
      </c>
      <c r="E11" s="16">
        <v>0.7</v>
      </c>
      <c r="F11" s="16">
        <v>17.7</v>
      </c>
      <c r="G11" s="16">
        <v>23</v>
      </c>
      <c r="H11" s="16">
        <v>82832</v>
      </c>
      <c r="I11" s="16"/>
      <c r="J11" s="17">
        <v>1161304.6399999999</v>
      </c>
      <c r="K11" s="17">
        <v>57982.399999999994</v>
      </c>
      <c r="L11" s="17">
        <v>1466126.4</v>
      </c>
      <c r="M11" s="17">
        <v>1905136</v>
      </c>
      <c r="N11" s="122"/>
      <c r="O11" s="122"/>
      <c r="P11" s="122"/>
    </row>
    <row r="12" spans="1:16" ht="16.5" hidden="1" customHeight="1" x14ac:dyDescent="0.2">
      <c r="A12" s="33" t="s">
        <v>4</v>
      </c>
      <c r="B12" s="32">
        <v>42017</v>
      </c>
      <c r="C12" s="16">
        <v>91</v>
      </c>
      <c r="D12" s="16">
        <v>14.17</v>
      </c>
      <c r="E12" s="16">
        <v>0.3</v>
      </c>
      <c r="F12" s="16">
        <v>9.8000000000000007</v>
      </c>
      <c r="G12" s="16">
        <v>14</v>
      </c>
      <c r="H12" s="16">
        <v>24273</v>
      </c>
      <c r="I12" s="16"/>
      <c r="J12" s="17">
        <v>343948.41</v>
      </c>
      <c r="K12" s="17">
        <v>7281.9</v>
      </c>
      <c r="L12" s="17">
        <v>237875.40000000002</v>
      </c>
      <c r="M12" s="17">
        <v>339822</v>
      </c>
      <c r="N12" s="134"/>
      <c r="O12" s="134"/>
      <c r="P12" s="134"/>
    </row>
    <row r="13" spans="1:16" ht="16.5" hidden="1" customHeight="1" x14ac:dyDescent="0.2">
      <c r="A13" s="27" t="s">
        <v>7</v>
      </c>
      <c r="B13" s="34">
        <v>42019</v>
      </c>
      <c r="C13" s="30">
        <v>84</v>
      </c>
      <c r="D13" s="18">
        <v>14.11</v>
      </c>
      <c r="E13" s="19">
        <v>0.7</v>
      </c>
      <c r="F13" s="20">
        <v>18.3</v>
      </c>
      <c r="G13" s="18">
        <v>29</v>
      </c>
      <c r="H13" s="21">
        <v>85331</v>
      </c>
      <c r="I13" s="21"/>
      <c r="J13" s="17">
        <v>1204020.4099999999</v>
      </c>
      <c r="K13" s="17">
        <v>59731.7</v>
      </c>
      <c r="L13" s="17">
        <v>1561557.3</v>
      </c>
      <c r="M13" s="17">
        <v>2474599</v>
      </c>
    </row>
    <row r="14" spans="1:16" ht="16.5" hidden="1" customHeight="1" x14ac:dyDescent="0.2">
      <c r="A14" s="33" t="s">
        <v>8</v>
      </c>
      <c r="B14" s="32">
        <v>42020</v>
      </c>
      <c r="C14" s="17">
        <v>87</v>
      </c>
      <c r="D14" s="17">
        <v>14.28</v>
      </c>
      <c r="E14" s="17">
        <v>0.62</v>
      </c>
      <c r="F14" s="17">
        <v>16.3</v>
      </c>
      <c r="G14" s="17">
        <v>21</v>
      </c>
      <c r="H14" s="16">
        <v>55410</v>
      </c>
      <c r="I14" s="16">
        <v>0</v>
      </c>
      <c r="J14" s="17">
        <v>791254.79999999993</v>
      </c>
      <c r="K14" s="17">
        <v>34354.199999999997</v>
      </c>
      <c r="L14" s="17">
        <v>903183</v>
      </c>
      <c r="M14" s="17">
        <v>1163610</v>
      </c>
    </row>
    <row r="15" spans="1:16" ht="16.5" hidden="1" customHeight="1" x14ac:dyDescent="0.2">
      <c r="A15" s="33" t="s">
        <v>8</v>
      </c>
      <c r="B15" s="32">
        <v>42020</v>
      </c>
      <c r="C15" s="16">
        <v>91</v>
      </c>
      <c r="D15" s="16">
        <v>14.28</v>
      </c>
      <c r="E15" s="16">
        <v>0.23</v>
      </c>
      <c r="F15" s="16">
        <v>8.9</v>
      </c>
      <c r="G15" s="16">
        <v>9</v>
      </c>
      <c r="H15" s="16">
        <v>17451</v>
      </c>
      <c r="I15" s="16">
        <v>0</v>
      </c>
      <c r="J15" s="17">
        <v>249200.28</v>
      </c>
      <c r="K15" s="17">
        <v>4013.73</v>
      </c>
      <c r="L15" s="17">
        <v>155313.9</v>
      </c>
      <c r="M15" s="17">
        <v>157059</v>
      </c>
    </row>
    <row r="16" spans="1:16" s="1" customFormat="1" ht="16.5" hidden="1" customHeight="1" x14ac:dyDescent="0.25">
      <c r="A16" s="33" t="s">
        <v>4</v>
      </c>
      <c r="B16" s="32">
        <v>42020</v>
      </c>
      <c r="C16" s="16" t="s">
        <v>3</v>
      </c>
      <c r="D16" s="8"/>
      <c r="E16" s="8"/>
      <c r="F16" s="8"/>
      <c r="G16" s="8"/>
      <c r="H16" s="8"/>
      <c r="I16" s="8">
        <v>10988</v>
      </c>
      <c r="J16" s="9">
        <v>0</v>
      </c>
      <c r="K16" s="9">
        <v>0</v>
      </c>
      <c r="L16" s="9">
        <v>0</v>
      </c>
      <c r="M16" s="9">
        <v>0</v>
      </c>
    </row>
    <row r="17" spans="1:13" ht="16.5" hidden="1" customHeight="1" x14ac:dyDescent="0.2">
      <c r="A17" s="27" t="s">
        <v>8</v>
      </c>
      <c r="B17" s="34">
        <v>42021</v>
      </c>
      <c r="C17" s="30">
        <v>87</v>
      </c>
      <c r="D17" s="18">
        <v>14.19</v>
      </c>
      <c r="E17" s="18">
        <v>0.59</v>
      </c>
      <c r="F17" s="20">
        <v>12.4</v>
      </c>
      <c r="G17" s="18">
        <v>26</v>
      </c>
      <c r="H17" s="21">
        <v>45140</v>
      </c>
      <c r="I17" s="21">
        <v>0</v>
      </c>
      <c r="J17" s="17">
        <v>640536.6</v>
      </c>
      <c r="K17" s="17">
        <v>26632.6</v>
      </c>
      <c r="L17" s="17">
        <v>559736</v>
      </c>
      <c r="M17" s="17">
        <v>1173640</v>
      </c>
    </row>
    <row r="18" spans="1:13" s="1" customFormat="1" ht="16.5" hidden="1" customHeight="1" x14ac:dyDescent="0.25">
      <c r="A18" s="27" t="s">
        <v>7</v>
      </c>
      <c r="B18" s="34">
        <v>42021</v>
      </c>
      <c r="C18" s="30" t="s">
        <v>3</v>
      </c>
      <c r="D18" s="3"/>
      <c r="E18" s="3"/>
      <c r="F18" s="5"/>
      <c r="G18" s="3"/>
      <c r="H18" s="6"/>
      <c r="I18" s="6">
        <v>33707</v>
      </c>
      <c r="J18" s="9">
        <v>0</v>
      </c>
      <c r="K18" s="9">
        <v>0</v>
      </c>
      <c r="L18" s="9">
        <v>0</v>
      </c>
      <c r="M18" s="9">
        <v>0</v>
      </c>
    </row>
    <row r="19" spans="1:13" ht="16.5" hidden="1" customHeight="1" x14ac:dyDescent="0.2">
      <c r="A19" s="33" t="s">
        <v>4</v>
      </c>
      <c r="B19" s="32">
        <v>42024</v>
      </c>
      <c r="C19" s="16">
        <v>87</v>
      </c>
      <c r="D19" s="16">
        <v>13.41</v>
      </c>
      <c r="E19" s="16">
        <v>0.67</v>
      </c>
      <c r="F19" s="16">
        <v>18.399999999999999</v>
      </c>
      <c r="G19" s="16">
        <v>36</v>
      </c>
      <c r="H19" s="16">
        <v>44348</v>
      </c>
      <c r="I19" s="16"/>
      <c r="J19" s="17">
        <v>594706.68000000005</v>
      </c>
      <c r="K19" s="17">
        <v>29713.160000000003</v>
      </c>
      <c r="L19" s="17">
        <v>816003.2</v>
      </c>
      <c r="M19" s="17">
        <v>1596528</v>
      </c>
    </row>
    <row r="20" spans="1:13" s="1" customFormat="1" ht="16.5" hidden="1" customHeight="1" x14ac:dyDescent="0.25">
      <c r="A20" s="33" t="s">
        <v>8</v>
      </c>
      <c r="B20" s="32">
        <v>42025</v>
      </c>
      <c r="C20" s="16" t="s">
        <v>3</v>
      </c>
      <c r="D20" s="8"/>
      <c r="E20" s="8"/>
      <c r="F20" s="8"/>
      <c r="G20" s="8"/>
      <c r="H20" s="8">
        <v>0</v>
      </c>
      <c r="I20" s="8">
        <v>25064</v>
      </c>
      <c r="J20" s="9">
        <v>0</v>
      </c>
      <c r="K20" s="9">
        <v>0</v>
      </c>
      <c r="L20" s="9">
        <v>0</v>
      </c>
      <c r="M20" s="9">
        <v>0</v>
      </c>
    </row>
    <row r="21" spans="1:13" s="1" customFormat="1" ht="16.5" hidden="1" customHeight="1" x14ac:dyDescent="0.25">
      <c r="A21" s="27" t="s">
        <v>39</v>
      </c>
      <c r="B21" s="34">
        <v>42025</v>
      </c>
      <c r="C21" s="30" t="s">
        <v>3</v>
      </c>
      <c r="D21" s="3" t="s">
        <v>6</v>
      </c>
      <c r="E21" s="4" t="s">
        <v>6</v>
      </c>
      <c r="F21" s="5" t="s">
        <v>6</v>
      </c>
      <c r="G21" s="7" t="s">
        <v>6</v>
      </c>
      <c r="H21" s="6" t="s">
        <v>6</v>
      </c>
      <c r="I21" s="6">
        <v>30857</v>
      </c>
      <c r="J21" s="9">
        <v>0</v>
      </c>
      <c r="K21" s="9">
        <v>0</v>
      </c>
      <c r="L21" s="9">
        <v>0</v>
      </c>
      <c r="M21" s="9">
        <v>0</v>
      </c>
    </row>
    <row r="22" spans="1:13" ht="16.5" hidden="1" customHeight="1" x14ac:dyDescent="0.2">
      <c r="A22" s="27" t="s">
        <v>8</v>
      </c>
      <c r="B22" s="34">
        <v>42026</v>
      </c>
      <c r="C22" s="30">
        <v>87</v>
      </c>
      <c r="D22" s="18">
        <v>13.41</v>
      </c>
      <c r="E22" s="19">
        <v>0.67</v>
      </c>
      <c r="F22" s="20">
        <v>18.399999999999999</v>
      </c>
      <c r="G22" s="135">
        <v>36</v>
      </c>
      <c r="H22" s="21">
        <v>45622</v>
      </c>
      <c r="I22" s="21">
        <v>0</v>
      </c>
      <c r="J22" s="17">
        <v>611791.02</v>
      </c>
      <c r="K22" s="17">
        <v>30566.74</v>
      </c>
      <c r="L22" s="17">
        <v>839444.79999999993</v>
      </c>
      <c r="M22" s="17">
        <v>1642392</v>
      </c>
    </row>
    <row r="23" spans="1:13" ht="16.5" hidden="1" customHeight="1" x14ac:dyDescent="0.2">
      <c r="A23" s="17" t="s">
        <v>39</v>
      </c>
      <c r="B23" s="32">
        <v>42029</v>
      </c>
      <c r="C23" s="31">
        <v>87.2</v>
      </c>
      <c r="D23" s="136">
        <v>14.46</v>
      </c>
      <c r="E23" s="136">
        <v>0.75</v>
      </c>
      <c r="F23" s="137">
        <v>21.9</v>
      </c>
      <c r="G23" s="46">
        <v>32</v>
      </c>
      <c r="H23" s="22">
        <v>141981</v>
      </c>
      <c r="I23" s="29" t="s">
        <v>6</v>
      </c>
      <c r="J23" s="17">
        <v>2053045.26</v>
      </c>
      <c r="K23" s="17">
        <v>106485.75</v>
      </c>
      <c r="L23" s="17">
        <v>3109383.9</v>
      </c>
      <c r="M23" s="17">
        <v>4543392</v>
      </c>
    </row>
    <row r="24" spans="1:13" ht="16.5" hidden="1" customHeight="1" x14ac:dyDescent="0.2">
      <c r="A24" s="27" t="s">
        <v>4</v>
      </c>
      <c r="B24" s="34">
        <v>42030</v>
      </c>
      <c r="C24" s="30">
        <v>87</v>
      </c>
      <c r="D24" s="18">
        <v>14.31</v>
      </c>
      <c r="E24" s="19">
        <v>0.54</v>
      </c>
      <c r="F24" s="20">
        <v>17.5</v>
      </c>
      <c r="G24" s="135">
        <v>21</v>
      </c>
      <c r="H24" s="21">
        <v>30030</v>
      </c>
      <c r="I24" s="21"/>
      <c r="J24" s="17">
        <v>429729.3</v>
      </c>
      <c r="K24" s="17">
        <v>16216.2</v>
      </c>
      <c r="L24" s="17">
        <v>525525</v>
      </c>
      <c r="M24" s="17">
        <v>630630</v>
      </c>
    </row>
    <row r="25" spans="1:13" ht="16.5" hidden="1" customHeight="1" x14ac:dyDescent="0.2">
      <c r="A25" s="27" t="s">
        <v>8</v>
      </c>
      <c r="B25" s="34">
        <v>42034</v>
      </c>
      <c r="C25" s="30">
        <v>87</v>
      </c>
      <c r="D25" s="18">
        <v>14.31</v>
      </c>
      <c r="E25" s="18">
        <v>0.54</v>
      </c>
      <c r="F25" s="20">
        <v>17.5</v>
      </c>
      <c r="G25" s="18">
        <v>21</v>
      </c>
      <c r="H25" s="21">
        <v>45153</v>
      </c>
      <c r="I25" s="21">
        <v>0</v>
      </c>
      <c r="J25" s="17">
        <v>646139.43000000005</v>
      </c>
      <c r="K25" s="17">
        <v>24382.620000000003</v>
      </c>
      <c r="L25" s="17">
        <v>790177.5</v>
      </c>
      <c r="M25" s="17">
        <v>948213</v>
      </c>
    </row>
    <row r="26" spans="1:13" ht="16.5" hidden="1" customHeight="1" x14ac:dyDescent="0.2">
      <c r="A26" s="33" t="s">
        <v>8</v>
      </c>
      <c r="B26" s="32">
        <v>42035</v>
      </c>
      <c r="C26" s="16">
        <v>87</v>
      </c>
      <c r="D26" s="16">
        <v>14.25</v>
      </c>
      <c r="E26" s="16">
        <v>0.52</v>
      </c>
      <c r="F26" s="16">
        <v>16</v>
      </c>
      <c r="G26" s="16">
        <v>20</v>
      </c>
      <c r="H26" s="16">
        <v>14991</v>
      </c>
      <c r="I26" s="16">
        <v>0</v>
      </c>
      <c r="J26" s="17">
        <v>213621.75</v>
      </c>
      <c r="K26" s="17">
        <v>7795.3200000000006</v>
      </c>
      <c r="L26" s="17">
        <v>239856</v>
      </c>
      <c r="M26" s="17">
        <v>299820</v>
      </c>
    </row>
    <row r="27" spans="1:13" ht="16.5" hidden="1" customHeight="1" x14ac:dyDescent="0.2">
      <c r="A27" s="33" t="s">
        <v>7</v>
      </c>
      <c r="B27" s="32">
        <v>42036</v>
      </c>
      <c r="C27" s="16">
        <v>82.3</v>
      </c>
      <c r="D27" s="16">
        <v>14.12</v>
      </c>
      <c r="E27" s="16">
        <v>0.59</v>
      </c>
      <c r="F27" s="16">
        <v>17.899999999999999</v>
      </c>
      <c r="G27" s="16">
        <v>28</v>
      </c>
      <c r="H27" s="16">
        <v>45173</v>
      </c>
      <c r="I27" s="16"/>
      <c r="J27" s="17">
        <v>637842.76</v>
      </c>
      <c r="K27" s="17">
        <v>26652.07</v>
      </c>
      <c r="L27" s="17">
        <v>808596.7</v>
      </c>
      <c r="M27" s="17">
        <v>1264844</v>
      </c>
    </row>
    <row r="28" spans="1:13" ht="16.5" hidden="1" customHeight="1" x14ac:dyDescent="0.2">
      <c r="A28" s="33" t="s">
        <v>4</v>
      </c>
      <c r="B28" s="32">
        <v>42036</v>
      </c>
      <c r="C28" s="16">
        <v>87</v>
      </c>
      <c r="D28" s="16">
        <v>14.06</v>
      </c>
      <c r="E28" s="16">
        <v>0.67</v>
      </c>
      <c r="F28" s="16">
        <v>20.2</v>
      </c>
      <c r="G28" s="16">
        <v>27</v>
      </c>
      <c r="H28" s="16">
        <v>34976</v>
      </c>
      <c r="I28" s="16"/>
      <c r="J28" s="17">
        <v>491762.56</v>
      </c>
      <c r="K28" s="17">
        <v>23433.920000000002</v>
      </c>
      <c r="L28" s="17">
        <v>706515.2</v>
      </c>
      <c r="M28" s="17">
        <v>944352</v>
      </c>
    </row>
    <row r="29" spans="1:13" ht="16.5" hidden="1" customHeight="1" x14ac:dyDescent="0.2">
      <c r="A29" s="17" t="s">
        <v>8</v>
      </c>
      <c r="B29" s="32">
        <v>42038</v>
      </c>
      <c r="C29" s="17">
        <v>87</v>
      </c>
      <c r="D29" s="17">
        <v>14.43</v>
      </c>
      <c r="E29" s="16">
        <v>0.56999999999999995</v>
      </c>
      <c r="F29" s="16">
        <v>18.2</v>
      </c>
      <c r="G29" s="16">
        <v>22</v>
      </c>
      <c r="H29" s="22">
        <v>47337</v>
      </c>
      <c r="I29" s="23">
        <v>0</v>
      </c>
      <c r="J29" s="17">
        <v>683072.91</v>
      </c>
      <c r="K29" s="17">
        <v>26982.089999999997</v>
      </c>
      <c r="L29" s="17">
        <v>861533.4</v>
      </c>
      <c r="M29" s="17">
        <v>1041414</v>
      </c>
    </row>
    <row r="30" spans="1:13" s="1" customFormat="1" ht="15" hidden="1" x14ac:dyDescent="0.25">
      <c r="A30" s="17" t="s">
        <v>8</v>
      </c>
      <c r="B30" s="32">
        <v>42039</v>
      </c>
      <c r="C30" s="17" t="s">
        <v>3</v>
      </c>
      <c r="D30" s="9"/>
      <c r="E30" s="8"/>
      <c r="F30" s="8"/>
      <c r="G30" s="8"/>
      <c r="H30" s="10">
        <v>0</v>
      </c>
      <c r="I30" s="11">
        <v>24045</v>
      </c>
      <c r="J30" s="9">
        <v>0</v>
      </c>
      <c r="K30" s="9">
        <v>0</v>
      </c>
      <c r="L30" s="9">
        <v>0</v>
      </c>
      <c r="M30" s="9">
        <v>0</v>
      </c>
    </row>
    <row r="31" spans="1:13" hidden="1" x14ac:dyDescent="0.2">
      <c r="A31" s="27" t="s">
        <v>4</v>
      </c>
      <c r="B31" s="34">
        <v>42039</v>
      </c>
      <c r="C31" s="30">
        <v>87</v>
      </c>
      <c r="D31" s="18">
        <v>13.93</v>
      </c>
      <c r="E31" s="18">
        <v>0.71</v>
      </c>
      <c r="F31" s="20">
        <v>20.399999999999999</v>
      </c>
      <c r="G31" s="18">
        <v>30</v>
      </c>
      <c r="H31" s="21">
        <v>59953</v>
      </c>
      <c r="I31" s="21"/>
      <c r="J31" s="17">
        <v>835145.29</v>
      </c>
      <c r="K31" s="17">
        <v>42566.63</v>
      </c>
      <c r="L31" s="17">
        <v>1223041.2</v>
      </c>
      <c r="M31" s="17">
        <v>1798590</v>
      </c>
    </row>
    <row r="32" spans="1:13" s="1" customFormat="1" ht="15" hidden="1" x14ac:dyDescent="0.25">
      <c r="A32" s="27" t="s">
        <v>7</v>
      </c>
      <c r="B32" s="34">
        <v>42040</v>
      </c>
      <c r="C32" s="30" t="s">
        <v>3</v>
      </c>
      <c r="D32" s="3"/>
      <c r="E32" s="3"/>
      <c r="F32" s="5"/>
      <c r="G32" s="3"/>
      <c r="H32" s="6"/>
      <c r="I32" s="6">
        <v>20222</v>
      </c>
      <c r="J32" s="9">
        <v>0</v>
      </c>
      <c r="K32" s="9">
        <v>0</v>
      </c>
      <c r="L32" s="9">
        <v>0</v>
      </c>
      <c r="M32" s="9">
        <v>0</v>
      </c>
    </row>
    <row r="33" spans="1:13" hidden="1" x14ac:dyDescent="0.2">
      <c r="A33" s="17" t="s">
        <v>8</v>
      </c>
      <c r="B33" s="32">
        <v>42041</v>
      </c>
      <c r="C33" s="31">
        <v>87</v>
      </c>
      <c r="D33" s="136">
        <v>14.15</v>
      </c>
      <c r="E33" s="24">
        <v>0.56999999999999995</v>
      </c>
      <c r="F33" s="25">
        <v>18.399999999999999</v>
      </c>
      <c r="G33" s="26">
        <v>27</v>
      </c>
      <c r="H33" s="23">
        <v>70468</v>
      </c>
      <c r="I33" s="22">
        <v>0</v>
      </c>
      <c r="J33" s="17">
        <v>997122.20000000007</v>
      </c>
      <c r="K33" s="17">
        <v>40166.759999999995</v>
      </c>
      <c r="L33" s="17">
        <v>1296611.2</v>
      </c>
      <c r="M33" s="17">
        <v>1902636</v>
      </c>
    </row>
    <row r="34" spans="1:13" hidden="1" x14ac:dyDescent="0.2">
      <c r="A34" s="33" t="s">
        <v>39</v>
      </c>
      <c r="B34" s="32">
        <v>42041</v>
      </c>
      <c r="C34" s="16">
        <v>87.2</v>
      </c>
      <c r="D34" s="16">
        <v>14.95</v>
      </c>
      <c r="E34" s="16">
        <v>0.9</v>
      </c>
      <c r="F34" s="16">
        <v>11</v>
      </c>
      <c r="G34" s="16">
        <v>9</v>
      </c>
      <c r="H34" s="16">
        <v>58377</v>
      </c>
      <c r="I34" s="16" t="s">
        <v>6</v>
      </c>
      <c r="J34" s="17">
        <v>872736.14999999991</v>
      </c>
      <c r="K34" s="17">
        <v>52539.3</v>
      </c>
      <c r="L34" s="17">
        <v>642147</v>
      </c>
      <c r="M34" s="17">
        <v>525393</v>
      </c>
    </row>
    <row r="35" spans="1:13" hidden="1" x14ac:dyDescent="0.2">
      <c r="A35" s="27" t="s">
        <v>4</v>
      </c>
      <c r="B35" s="34">
        <v>42044</v>
      </c>
      <c r="C35" s="30">
        <v>87</v>
      </c>
      <c r="D35" s="18">
        <v>11.82</v>
      </c>
      <c r="E35" s="18">
        <v>0.77</v>
      </c>
      <c r="F35" s="20">
        <v>20.3</v>
      </c>
      <c r="G35" s="18">
        <v>21</v>
      </c>
      <c r="H35" s="21">
        <v>49361</v>
      </c>
      <c r="I35" s="21"/>
      <c r="J35" s="17">
        <v>583447.02</v>
      </c>
      <c r="K35" s="17">
        <v>38007.97</v>
      </c>
      <c r="L35" s="17">
        <v>1002028.3</v>
      </c>
      <c r="M35" s="17">
        <v>1036581</v>
      </c>
    </row>
    <row r="36" spans="1:13" hidden="1" x14ac:dyDescent="0.2">
      <c r="A36" s="33" t="s">
        <v>8</v>
      </c>
      <c r="B36" s="32">
        <v>42045</v>
      </c>
      <c r="C36" s="16">
        <v>87</v>
      </c>
      <c r="D36" s="16">
        <v>13.17</v>
      </c>
      <c r="E36" s="16">
        <v>0.6</v>
      </c>
      <c r="F36" s="16">
        <v>17.899999999999999</v>
      </c>
      <c r="G36" s="16">
        <v>23</v>
      </c>
      <c r="H36" s="16">
        <v>45307</v>
      </c>
      <c r="I36" s="16">
        <v>0</v>
      </c>
      <c r="J36" s="17">
        <v>596693.18999999994</v>
      </c>
      <c r="K36" s="17">
        <v>27184.2</v>
      </c>
      <c r="L36" s="17">
        <v>810995.29999999993</v>
      </c>
      <c r="M36" s="17">
        <v>1042061</v>
      </c>
    </row>
    <row r="37" spans="1:13" hidden="1" x14ac:dyDescent="0.2">
      <c r="A37" s="33" t="s">
        <v>8</v>
      </c>
      <c r="B37" s="32">
        <v>42045</v>
      </c>
      <c r="C37" s="16">
        <v>87</v>
      </c>
      <c r="D37" s="16">
        <v>12.25</v>
      </c>
      <c r="E37" s="16">
        <v>0.64</v>
      </c>
      <c r="F37" s="16">
        <v>18.600000000000001</v>
      </c>
      <c r="G37" s="16">
        <v>15</v>
      </c>
      <c r="H37" s="16">
        <v>42116</v>
      </c>
      <c r="I37" s="16">
        <v>0</v>
      </c>
      <c r="J37" s="17">
        <v>515921</v>
      </c>
      <c r="K37" s="17">
        <v>26954.240000000002</v>
      </c>
      <c r="L37" s="17">
        <v>783357.60000000009</v>
      </c>
      <c r="M37" s="17">
        <v>631740</v>
      </c>
    </row>
    <row r="38" spans="1:13" hidden="1" x14ac:dyDescent="0.2">
      <c r="A38" s="27" t="s">
        <v>7</v>
      </c>
      <c r="B38" s="34">
        <v>42045</v>
      </c>
      <c r="C38" s="30">
        <v>83.6</v>
      </c>
      <c r="D38" s="18">
        <v>12.71</v>
      </c>
      <c r="E38" s="19">
        <v>0.75</v>
      </c>
      <c r="F38" s="20">
        <v>19.399999999999999</v>
      </c>
      <c r="G38" s="18">
        <v>24</v>
      </c>
      <c r="H38" s="21">
        <v>90095</v>
      </c>
      <c r="I38" s="21"/>
      <c r="J38" s="17">
        <v>1145107.4500000002</v>
      </c>
      <c r="K38" s="17">
        <v>67571.25</v>
      </c>
      <c r="L38" s="17">
        <v>1747842.9999999998</v>
      </c>
      <c r="M38" s="17">
        <v>2162280</v>
      </c>
    </row>
    <row r="39" spans="1:13" hidden="1" x14ac:dyDescent="0.2">
      <c r="A39" s="27" t="s">
        <v>4</v>
      </c>
      <c r="B39" s="34">
        <v>42046</v>
      </c>
      <c r="C39" s="30">
        <v>87</v>
      </c>
      <c r="D39" s="18">
        <v>13.03</v>
      </c>
      <c r="E39" s="19">
        <v>0.76</v>
      </c>
      <c r="F39" s="20">
        <v>20.100000000000001</v>
      </c>
      <c r="G39" s="18">
        <v>19.8</v>
      </c>
      <c r="H39" s="21">
        <v>69718</v>
      </c>
      <c r="I39" s="21"/>
      <c r="J39" s="17">
        <v>908425.53999999992</v>
      </c>
      <c r="K39" s="17">
        <v>52985.68</v>
      </c>
      <c r="L39" s="17">
        <v>1401331.8</v>
      </c>
      <c r="M39" s="17">
        <v>1380416.4000000001</v>
      </c>
    </row>
    <row r="40" spans="1:13" s="1" customFormat="1" ht="15" hidden="1" x14ac:dyDescent="0.25">
      <c r="A40" s="17" t="s">
        <v>7</v>
      </c>
      <c r="B40" s="32">
        <v>42051</v>
      </c>
      <c r="C40" s="29" t="s">
        <v>3</v>
      </c>
      <c r="D40" s="12"/>
      <c r="E40" s="13"/>
      <c r="F40" s="14"/>
      <c r="G40" s="15"/>
      <c r="H40" s="10"/>
      <c r="I40" s="10">
        <v>18745</v>
      </c>
      <c r="J40" s="9">
        <v>0</v>
      </c>
      <c r="K40" s="9">
        <v>0</v>
      </c>
      <c r="L40" s="9">
        <v>0</v>
      </c>
      <c r="M40" s="9">
        <v>0</v>
      </c>
    </row>
    <row r="41" spans="1:13" hidden="1" x14ac:dyDescent="0.2">
      <c r="A41" s="33" t="s">
        <v>8</v>
      </c>
      <c r="B41" s="32">
        <v>42052</v>
      </c>
      <c r="C41" s="17">
        <v>87</v>
      </c>
      <c r="D41" s="17">
        <v>13.45</v>
      </c>
      <c r="E41" s="17">
        <v>0.63</v>
      </c>
      <c r="F41" s="17">
        <v>18.399999999999999</v>
      </c>
      <c r="G41" s="17">
        <v>17.3</v>
      </c>
      <c r="H41" s="16">
        <v>59979</v>
      </c>
      <c r="I41" s="16">
        <v>0</v>
      </c>
      <c r="J41" s="17">
        <v>806717.54999999993</v>
      </c>
      <c r="K41" s="17">
        <v>37786.769999999997</v>
      </c>
      <c r="L41" s="17">
        <v>1103613.5999999999</v>
      </c>
      <c r="M41" s="17">
        <v>1037636.7000000001</v>
      </c>
    </row>
    <row r="42" spans="1:13" s="1" customFormat="1" ht="15" hidden="1" x14ac:dyDescent="0.25">
      <c r="A42" s="27" t="s">
        <v>8</v>
      </c>
      <c r="B42" s="34">
        <v>42052</v>
      </c>
      <c r="C42" s="30" t="s">
        <v>3</v>
      </c>
      <c r="D42" s="3"/>
      <c r="E42" s="3"/>
      <c r="F42" s="5"/>
      <c r="G42" s="3"/>
      <c r="H42" s="6">
        <v>0</v>
      </c>
      <c r="I42" s="6">
        <v>27974</v>
      </c>
      <c r="J42" s="9">
        <v>0</v>
      </c>
      <c r="K42" s="9">
        <v>0</v>
      </c>
      <c r="L42" s="9">
        <v>0</v>
      </c>
      <c r="M42" s="9">
        <v>0</v>
      </c>
    </row>
    <row r="43" spans="1:13" s="1" customFormat="1" ht="15" hidden="1" x14ac:dyDescent="0.25">
      <c r="A43" s="27" t="s">
        <v>4</v>
      </c>
      <c r="B43" s="34">
        <v>42052</v>
      </c>
      <c r="C43" s="30" t="s">
        <v>3</v>
      </c>
      <c r="D43" s="3"/>
      <c r="E43" s="3"/>
      <c r="F43" s="5"/>
      <c r="G43" s="3"/>
      <c r="H43" s="6"/>
      <c r="I43" s="6">
        <v>18372</v>
      </c>
      <c r="J43" s="9">
        <v>0</v>
      </c>
      <c r="K43" s="9">
        <v>0</v>
      </c>
      <c r="L43" s="9">
        <v>0</v>
      </c>
      <c r="M43" s="9">
        <v>0</v>
      </c>
    </row>
    <row r="44" spans="1:13" hidden="1" x14ac:dyDescent="0.2">
      <c r="A44" s="27" t="s">
        <v>4</v>
      </c>
      <c r="B44" s="34">
        <v>42052</v>
      </c>
      <c r="C44" s="30">
        <v>87</v>
      </c>
      <c r="D44" s="18">
        <v>13.96</v>
      </c>
      <c r="E44" s="18">
        <v>0.77</v>
      </c>
      <c r="F44" s="20">
        <v>19.600000000000001</v>
      </c>
      <c r="G44" s="18">
        <v>49.1</v>
      </c>
      <c r="H44" s="21">
        <v>69983</v>
      </c>
      <c r="I44" s="21"/>
      <c r="J44" s="17">
        <v>976962.68</v>
      </c>
      <c r="K44" s="17">
        <v>53886.91</v>
      </c>
      <c r="L44" s="17">
        <v>1371666.8</v>
      </c>
      <c r="M44" s="17">
        <v>3436165.3000000003</v>
      </c>
    </row>
    <row r="45" spans="1:13" hidden="1" x14ac:dyDescent="0.2">
      <c r="A45" s="33" t="s">
        <v>4</v>
      </c>
      <c r="B45" s="32">
        <v>42052</v>
      </c>
      <c r="C45" s="16">
        <v>91</v>
      </c>
      <c r="D45" s="16">
        <v>13.91</v>
      </c>
      <c r="E45" s="16">
        <v>0.28999999999999998</v>
      </c>
      <c r="F45" s="16">
        <v>9.4</v>
      </c>
      <c r="G45" s="16">
        <v>11.8</v>
      </c>
      <c r="H45" s="16">
        <v>6977</v>
      </c>
      <c r="I45" s="16"/>
      <c r="J45" s="17">
        <v>97050.07</v>
      </c>
      <c r="K45" s="17">
        <v>2023.33</v>
      </c>
      <c r="L45" s="17">
        <v>65583.8</v>
      </c>
      <c r="M45" s="17">
        <v>82328.600000000006</v>
      </c>
    </row>
    <row r="46" spans="1:13" hidden="1" x14ac:dyDescent="0.2">
      <c r="A46" s="33" t="s">
        <v>8</v>
      </c>
      <c r="B46" s="32">
        <v>42056</v>
      </c>
      <c r="C46" s="16">
        <v>87</v>
      </c>
      <c r="D46" s="16">
        <v>14.15</v>
      </c>
      <c r="E46" s="16">
        <v>0.66</v>
      </c>
      <c r="F46" s="16">
        <v>17.600000000000001</v>
      </c>
      <c r="G46" s="16">
        <v>30.4</v>
      </c>
      <c r="H46" s="16">
        <v>25280</v>
      </c>
      <c r="I46" s="16">
        <v>0</v>
      </c>
      <c r="J46" s="17">
        <v>357712</v>
      </c>
      <c r="K46" s="17">
        <v>16684.8</v>
      </c>
      <c r="L46" s="17">
        <v>444928.00000000006</v>
      </c>
      <c r="M46" s="17">
        <v>768512</v>
      </c>
    </row>
    <row r="47" spans="1:13" hidden="1" x14ac:dyDescent="0.2">
      <c r="A47" s="33" t="s">
        <v>8</v>
      </c>
      <c r="B47" s="32">
        <v>42056</v>
      </c>
      <c r="C47" s="16">
        <v>91</v>
      </c>
      <c r="D47" s="16">
        <v>14.06</v>
      </c>
      <c r="E47" s="16">
        <v>0.24</v>
      </c>
      <c r="F47" s="16">
        <v>8.5</v>
      </c>
      <c r="G47" s="16">
        <v>10.3</v>
      </c>
      <c r="H47" s="16">
        <v>10039</v>
      </c>
      <c r="I47" s="16">
        <v>0</v>
      </c>
      <c r="J47" s="17">
        <v>141148.34</v>
      </c>
      <c r="K47" s="17">
        <v>2409.36</v>
      </c>
      <c r="L47" s="17">
        <v>85331.5</v>
      </c>
      <c r="M47" s="17">
        <v>103401.70000000001</v>
      </c>
    </row>
    <row r="48" spans="1:13" hidden="1" x14ac:dyDescent="0.2">
      <c r="A48" s="17" t="s">
        <v>4</v>
      </c>
      <c r="B48" s="32">
        <v>42056</v>
      </c>
      <c r="C48" s="31">
        <v>87</v>
      </c>
      <c r="D48" s="136">
        <v>12.47</v>
      </c>
      <c r="E48" s="136">
        <v>0.82</v>
      </c>
      <c r="F48" s="137">
        <v>19.3</v>
      </c>
      <c r="G48" s="46">
        <v>9</v>
      </c>
      <c r="H48" s="22">
        <v>109451</v>
      </c>
      <c r="I48" s="22"/>
      <c r="J48" s="17">
        <v>1364853.97</v>
      </c>
      <c r="K48" s="17">
        <v>89749.819999999992</v>
      </c>
      <c r="L48" s="17">
        <v>2112404.3000000003</v>
      </c>
      <c r="M48" s="17">
        <v>985059</v>
      </c>
    </row>
    <row r="49" spans="1:13" hidden="1" x14ac:dyDescent="0.2">
      <c r="A49" s="27" t="s">
        <v>7</v>
      </c>
      <c r="B49" s="34">
        <v>42057</v>
      </c>
      <c r="C49" s="30">
        <v>83.9</v>
      </c>
      <c r="D49" s="18">
        <v>13.76</v>
      </c>
      <c r="E49" s="18">
        <v>0.79</v>
      </c>
      <c r="F49" s="20">
        <v>19.899999999999999</v>
      </c>
      <c r="G49" s="18">
        <v>54.1</v>
      </c>
      <c r="H49" s="21">
        <v>26817.23</v>
      </c>
      <c r="I49" s="21"/>
      <c r="J49" s="17">
        <v>369005.08480000001</v>
      </c>
      <c r="K49" s="17">
        <v>21185.611700000001</v>
      </c>
      <c r="L49" s="17">
        <v>533662.87699999998</v>
      </c>
      <c r="M49" s="17">
        <v>1450812.1429999999</v>
      </c>
    </row>
    <row r="50" spans="1:13" hidden="1" x14ac:dyDescent="0.2">
      <c r="A50" s="27" t="s">
        <v>7</v>
      </c>
      <c r="B50" s="34">
        <v>42057</v>
      </c>
      <c r="C50" s="30">
        <v>83.5</v>
      </c>
      <c r="D50" s="18">
        <v>12.7</v>
      </c>
      <c r="E50" s="18">
        <v>0.97</v>
      </c>
      <c r="F50" s="20">
        <v>21.6</v>
      </c>
      <c r="G50" s="18">
        <v>11</v>
      </c>
      <c r="H50" s="21">
        <v>109450</v>
      </c>
      <c r="I50" s="21"/>
      <c r="J50" s="17">
        <v>1390015</v>
      </c>
      <c r="K50" s="17">
        <v>106166.5</v>
      </c>
      <c r="L50" s="17">
        <v>2364120</v>
      </c>
      <c r="M50" s="17">
        <v>1203950</v>
      </c>
    </row>
    <row r="51" spans="1:13" hidden="1" x14ac:dyDescent="0.2">
      <c r="A51" s="17" t="s">
        <v>8</v>
      </c>
      <c r="B51" s="32">
        <v>42058</v>
      </c>
      <c r="C51" s="16">
        <v>87</v>
      </c>
      <c r="D51" s="16">
        <v>13.45</v>
      </c>
      <c r="E51" s="16">
        <v>0.82</v>
      </c>
      <c r="F51" s="16">
        <v>19.3</v>
      </c>
      <c r="G51" s="16">
        <v>9</v>
      </c>
      <c r="H51" s="22">
        <v>104513</v>
      </c>
      <c r="I51" s="23">
        <v>0</v>
      </c>
      <c r="J51" s="17">
        <v>1405699.8499999999</v>
      </c>
      <c r="K51" s="17">
        <v>85700.659999999989</v>
      </c>
      <c r="L51" s="17">
        <v>2017100.9000000001</v>
      </c>
      <c r="M51" s="17">
        <v>940617</v>
      </c>
    </row>
    <row r="52" spans="1:13" s="1" customFormat="1" ht="15" hidden="1" x14ac:dyDescent="0.25">
      <c r="A52" s="33" t="s">
        <v>8</v>
      </c>
      <c r="B52" s="32">
        <v>42060</v>
      </c>
      <c r="C52" s="17" t="s">
        <v>3</v>
      </c>
      <c r="D52" s="9"/>
      <c r="E52" s="9"/>
      <c r="F52" s="9"/>
      <c r="G52" s="9"/>
      <c r="H52" s="8">
        <v>0</v>
      </c>
      <c r="I52" s="8">
        <v>14947</v>
      </c>
      <c r="J52" s="9">
        <v>0</v>
      </c>
      <c r="K52" s="9">
        <v>0</v>
      </c>
      <c r="L52" s="9">
        <v>0</v>
      </c>
      <c r="M52" s="9">
        <v>0</v>
      </c>
    </row>
    <row r="53" spans="1:13" s="1" customFormat="1" ht="15" hidden="1" x14ac:dyDescent="0.25">
      <c r="A53" s="27" t="s">
        <v>4</v>
      </c>
      <c r="B53" s="34">
        <v>42060</v>
      </c>
      <c r="C53" s="30" t="s">
        <v>3</v>
      </c>
      <c r="D53" s="3"/>
      <c r="E53" s="3"/>
      <c r="F53" s="5"/>
      <c r="G53" s="3"/>
      <c r="H53" s="6"/>
      <c r="I53" s="6">
        <v>20072</v>
      </c>
      <c r="J53" s="9">
        <v>0</v>
      </c>
      <c r="K53" s="9">
        <v>0</v>
      </c>
      <c r="L53" s="9">
        <v>0</v>
      </c>
      <c r="M53" s="9">
        <v>0</v>
      </c>
    </row>
    <row r="54" spans="1:13" s="1" customFormat="1" ht="15" hidden="1" x14ac:dyDescent="0.25">
      <c r="A54" s="27" t="s">
        <v>7</v>
      </c>
      <c r="B54" s="34">
        <v>42061</v>
      </c>
      <c r="C54" s="30" t="s">
        <v>3</v>
      </c>
      <c r="D54" s="3"/>
      <c r="E54" s="3"/>
      <c r="F54" s="5"/>
      <c r="G54" s="3"/>
      <c r="H54" s="6" t="s">
        <v>6</v>
      </c>
      <c r="I54" s="6">
        <v>19291</v>
      </c>
      <c r="J54" s="9">
        <v>0</v>
      </c>
      <c r="K54" s="9">
        <v>0</v>
      </c>
      <c r="L54" s="9">
        <v>0</v>
      </c>
      <c r="M54" s="9">
        <v>0</v>
      </c>
    </row>
    <row r="55" spans="1:13" hidden="1" x14ac:dyDescent="0.2">
      <c r="A55" s="33" t="s">
        <v>4</v>
      </c>
      <c r="B55" s="32">
        <v>42061</v>
      </c>
      <c r="C55" s="16">
        <v>87</v>
      </c>
      <c r="D55" s="16">
        <v>13.38</v>
      </c>
      <c r="E55" s="16">
        <v>0.6</v>
      </c>
      <c r="F55" s="16">
        <v>18.399999999999999</v>
      </c>
      <c r="G55" s="16">
        <v>24.7</v>
      </c>
      <c r="H55" s="16">
        <v>60080</v>
      </c>
      <c r="I55" s="16"/>
      <c r="J55" s="17">
        <v>803870.4</v>
      </c>
      <c r="K55" s="17">
        <v>36048</v>
      </c>
      <c r="L55" s="17">
        <v>1105472</v>
      </c>
      <c r="M55" s="17">
        <v>1483976</v>
      </c>
    </row>
    <row r="56" spans="1:13" hidden="1" x14ac:dyDescent="0.2">
      <c r="A56" s="33" t="s">
        <v>8</v>
      </c>
      <c r="B56" s="32">
        <v>42063</v>
      </c>
      <c r="C56" s="16">
        <v>87</v>
      </c>
      <c r="D56" s="16">
        <v>13.38</v>
      </c>
      <c r="E56" s="16">
        <v>0.61</v>
      </c>
      <c r="F56" s="16">
        <v>18.399999999999999</v>
      </c>
      <c r="G56" s="16">
        <v>24.7</v>
      </c>
      <c r="H56" s="16">
        <v>64961</v>
      </c>
      <c r="I56" s="16">
        <v>0</v>
      </c>
      <c r="J56" s="17">
        <v>869178.18</v>
      </c>
      <c r="K56" s="17">
        <v>39626.21</v>
      </c>
      <c r="L56" s="17">
        <v>1195282.3999999999</v>
      </c>
      <c r="M56" s="17">
        <v>1604536.7</v>
      </c>
    </row>
    <row r="57" spans="1:13" hidden="1" x14ac:dyDescent="0.2">
      <c r="A57" s="27" t="s">
        <v>4</v>
      </c>
      <c r="B57" s="34">
        <v>42068</v>
      </c>
      <c r="C57" s="30">
        <v>87</v>
      </c>
      <c r="D57" s="18">
        <v>12.86</v>
      </c>
      <c r="E57" s="19">
        <v>0.74</v>
      </c>
      <c r="F57" s="20">
        <v>20.6</v>
      </c>
      <c r="G57" s="18">
        <v>27.4</v>
      </c>
      <c r="H57" s="21">
        <v>64978</v>
      </c>
      <c r="I57" s="21"/>
      <c r="J57" s="17">
        <v>835617.08</v>
      </c>
      <c r="K57" s="17">
        <v>48083.72</v>
      </c>
      <c r="L57" s="17">
        <v>1338546.8</v>
      </c>
      <c r="M57" s="17">
        <v>1780397.2</v>
      </c>
    </row>
    <row r="58" spans="1:13" hidden="1" x14ac:dyDescent="0.2">
      <c r="A58" s="27" t="s">
        <v>8</v>
      </c>
      <c r="B58" s="34">
        <v>42069</v>
      </c>
      <c r="C58" s="30">
        <v>87</v>
      </c>
      <c r="D58" s="18">
        <v>13.13</v>
      </c>
      <c r="E58" s="19">
        <v>0.62</v>
      </c>
      <c r="F58" s="20">
        <v>18.5</v>
      </c>
      <c r="G58" s="18">
        <v>23.2</v>
      </c>
      <c r="H58" s="21">
        <v>122219</v>
      </c>
      <c r="I58" s="21">
        <v>0</v>
      </c>
      <c r="J58" s="17">
        <v>1604735.4700000002</v>
      </c>
      <c r="K58" s="17">
        <v>75775.78</v>
      </c>
      <c r="L58" s="17">
        <v>2261051.5</v>
      </c>
      <c r="M58" s="17">
        <v>2835480.8</v>
      </c>
    </row>
    <row r="59" spans="1:13" hidden="1" x14ac:dyDescent="0.2">
      <c r="A59" s="33" t="s">
        <v>7</v>
      </c>
      <c r="B59" s="32">
        <v>42069</v>
      </c>
      <c r="C59" s="16">
        <v>83.4</v>
      </c>
      <c r="D59" s="16">
        <v>14.1</v>
      </c>
      <c r="E59" s="16">
        <v>0.63</v>
      </c>
      <c r="F59" s="16">
        <v>20.2</v>
      </c>
      <c r="G59" s="16">
        <v>30</v>
      </c>
      <c r="H59" s="16">
        <v>50267.5</v>
      </c>
      <c r="I59" s="16"/>
      <c r="J59" s="17">
        <v>708771.75</v>
      </c>
      <c r="K59" s="17">
        <v>31668.525000000001</v>
      </c>
      <c r="L59" s="17">
        <v>1015403.5</v>
      </c>
      <c r="M59" s="17">
        <v>1508025</v>
      </c>
    </row>
    <row r="60" spans="1:13" hidden="1" x14ac:dyDescent="0.2">
      <c r="A60" s="33" t="s">
        <v>39</v>
      </c>
      <c r="B60" s="32">
        <v>42071</v>
      </c>
      <c r="C60" s="16">
        <v>93.7</v>
      </c>
      <c r="D60" s="16">
        <v>12.56</v>
      </c>
      <c r="E60" s="16">
        <v>0.22</v>
      </c>
      <c r="F60" s="16">
        <v>1.4</v>
      </c>
      <c r="G60" s="16">
        <v>8</v>
      </c>
      <c r="H60" s="16">
        <v>10191</v>
      </c>
      <c r="I60" s="16" t="s">
        <v>6</v>
      </c>
      <c r="J60" s="17">
        <v>127998.96</v>
      </c>
      <c r="K60" s="17">
        <v>2242.02</v>
      </c>
      <c r="L60" s="17">
        <v>14267.4</v>
      </c>
      <c r="M60" s="17">
        <v>81528</v>
      </c>
    </row>
    <row r="61" spans="1:13" hidden="1" x14ac:dyDescent="0.2">
      <c r="A61" s="17" t="s">
        <v>39</v>
      </c>
      <c r="B61" s="32">
        <v>42073</v>
      </c>
      <c r="C61" s="16">
        <v>87.8</v>
      </c>
      <c r="D61" s="16">
        <v>13.78</v>
      </c>
      <c r="E61" s="16">
        <v>0.69</v>
      </c>
      <c r="F61" s="16">
        <v>25.4</v>
      </c>
      <c r="G61" s="16">
        <v>4.9000000000000004</v>
      </c>
      <c r="H61" s="22">
        <v>284780</v>
      </c>
      <c r="I61" s="23" t="s">
        <v>6</v>
      </c>
      <c r="J61" s="17">
        <v>3924268.4</v>
      </c>
      <c r="K61" s="17">
        <v>196498.19999999998</v>
      </c>
      <c r="L61" s="17">
        <v>7233412</v>
      </c>
      <c r="M61" s="17">
        <v>1395422</v>
      </c>
    </row>
    <row r="62" spans="1:13" hidden="1" x14ac:dyDescent="0.2">
      <c r="A62" s="17" t="s">
        <v>4</v>
      </c>
      <c r="B62" s="32">
        <v>42074</v>
      </c>
      <c r="C62" s="29">
        <v>87</v>
      </c>
      <c r="D62" s="24">
        <v>9.89</v>
      </c>
      <c r="E62" s="24">
        <v>0.59</v>
      </c>
      <c r="F62" s="25">
        <v>20.7</v>
      </c>
      <c r="G62" s="26">
        <v>25</v>
      </c>
      <c r="H62" s="22">
        <v>59892</v>
      </c>
      <c r="I62" s="22"/>
      <c r="J62" s="17">
        <v>592331.88</v>
      </c>
      <c r="K62" s="17">
        <v>35336.28</v>
      </c>
      <c r="L62" s="17">
        <v>1239764.3999999999</v>
      </c>
      <c r="M62" s="17">
        <v>1497300</v>
      </c>
    </row>
    <row r="63" spans="1:13" hidden="1" x14ac:dyDescent="0.2">
      <c r="A63" s="33" t="s">
        <v>8</v>
      </c>
      <c r="B63" s="32">
        <v>42075</v>
      </c>
      <c r="C63" s="16">
        <v>87</v>
      </c>
      <c r="D63" s="16">
        <v>10.42</v>
      </c>
      <c r="E63" s="16">
        <v>0.5</v>
      </c>
      <c r="F63" s="16">
        <v>18.8</v>
      </c>
      <c r="G63" s="16">
        <v>21</v>
      </c>
      <c r="H63" s="16">
        <v>80551</v>
      </c>
      <c r="I63" s="16">
        <v>0</v>
      </c>
      <c r="J63" s="17">
        <v>839341.42</v>
      </c>
      <c r="K63" s="17">
        <v>40275.5</v>
      </c>
      <c r="L63" s="17">
        <v>1514358.8</v>
      </c>
      <c r="M63" s="17">
        <v>1691571</v>
      </c>
    </row>
    <row r="64" spans="1:13" s="1" customFormat="1" ht="15" hidden="1" x14ac:dyDescent="0.25">
      <c r="A64" s="27" t="s">
        <v>4</v>
      </c>
      <c r="B64" s="34">
        <v>42077</v>
      </c>
      <c r="C64" s="30" t="s">
        <v>3</v>
      </c>
      <c r="D64" s="18"/>
      <c r="E64" s="19"/>
      <c r="F64" s="20"/>
      <c r="G64" s="18"/>
      <c r="H64" s="21"/>
      <c r="I64" s="21">
        <v>9947</v>
      </c>
      <c r="J64" s="17">
        <v>0</v>
      </c>
      <c r="K64" s="17">
        <v>0</v>
      </c>
      <c r="L64" s="17">
        <v>0</v>
      </c>
      <c r="M64" s="17">
        <v>0</v>
      </c>
    </row>
    <row r="65" spans="1:13" hidden="1" x14ac:dyDescent="0.2">
      <c r="A65" s="27" t="s">
        <v>7</v>
      </c>
      <c r="B65" s="34">
        <v>42079</v>
      </c>
      <c r="C65" s="30">
        <v>83.2</v>
      </c>
      <c r="D65" s="18">
        <v>10.220000000000001</v>
      </c>
      <c r="E65" s="19">
        <v>0.55000000000000004</v>
      </c>
      <c r="F65" s="20">
        <v>19.3</v>
      </c>
      <c r="G65" s="18">
        <v>30</v>
      </c>
      <c r="H65" s="21">
        <v>80291</v>
      </c>
      <c r="I65" s="21"/>
      <c r="J65" s="17">
        <v>820574.02</v>
      </c>
      <c r="K65" s="17">
        <v>44160.05</v>
      </c>
      <c r="L65" s="17">
        <v>1549616.3</v>
      </c>
      <c r="M65" s="17">
        <v>2408730</v>
      </c>
    </row>
    <row r="66" spans="1:13" hidden="1" x14ac:dyDescent="0.2">
      <c r="A66" s="17" t="s">
        <v>4</v>
      </c>
      <c r="B66" s="35">
        <v>42080</v>
      </c>
      <c r="C66" s="29">
        <v>87</v>
      </c>
      <c r="D66" s="24">
        <v>9.6</v>
      </c>
      <c r="E66" s="24">
        <v>0.73</v>
      </c>
      <c r="F66" s="25">
        <v>20</v>
      </c>
      <c r="G66" s="26">
        <v>30</v>
      </c>
      <c r="H66" s="22">
        <v>55096</v>
      </c>
      <c r="I66" s="22"/>
      <c r="J66" s="17">
        <v>528921.59999999998</v>
      </c>
      <c r="K66" s="17">
        <v>40220.080000000002</v>
      </c>
      <c r="L66" s="17">
        <v>1101920</v>
      </c>
      <c r="M66" s="17">
        <v>1652880</v>
      </c>
    </row>
    <row r="67" spans="1:13" hidden="1" x14ac:dyDescent="0.2">
      <c r="A67" s="33" t="s">
        <v>4</v>
      </c>
      <c r="B67" s="32">
        <v>42080</v>
      </c>
      <c r="C67" s="29">
        <v>91</v>
      </c>
      <c r="D67" s="17">
        <v>10.16</v>
      </c>
      <c r="E67" s="17">
        <v>0.35</v>
      </c>
      <c r="F67" s="17">
        <v>13.4</v>
      </c>
      <c r="G67" s="17">
        <v>10</v>
      </c>
      <c r="H67" s="16">
        <v>20026</v>
      </c>
      <c r="I67" s="16"/>
      <c r="J67" s="17">
        <v>203464.16</v>
      </c>
      <c r="K67" s="17">
        <v>7009.0999999999995</v>
      </c>
      <c r="L67" s="17">
        <v>268348.40000000002</v>
      </c>
      <c r="M67" s="17">
        <v>200260</v>
      </c>
    </row>
    <row r="68" spans="1:13" s="1" customFormat="1" ht="15" hidden="1" x14ac:dyDescent="0.25">
      <c r="A68" s="27" t="s">
        <v>8</v>
      </c>
      <c r="B68" s="34">
        <v>42081</v>
      </c>
      <c r="C68" s="30" t="s">
        <v>3</v>
      </c>
      <c r="D68" s="18"/>
      <c r="E68" s="18"/>
      <c r="F68" s="20"/>
      <c r="G68" s="18"/>
      <c r="H68" s="21">
        <v>0</v>
      </c>
      <c r="I68" s="21">
        <v>35181</v>
      </c>
      <c r="J68" s="17">
        <v>0</v>
      </c>
      <c r="K68" s="17">
        <v>0</v>
      </c>
      <c r="L68" s="17">
        <v>0</v>
      </c>
      <c r="M68" s="17">
        <v>0</v>
      </c>
    </row>
    <row r="69" spans="1:13" s="1" customFormat="1" ht="15" hidden="1" x14ac:dyDescent="0.25">
      <c r="A69" s="33" t="s">
        <v>7</v>
      </c>
      <c r="B69" s="32">
        <v>42082</v>
      </c>
      <c r="C69" s="16" t="s">
        <v>3</v>
      </c>
      <c r="D69" s="16"/>
      <c r="E69" s="16"/>
      <c r="F69" s="16"/>
      <c r="G69" s="16"/>
      <c r="H69" s="16"/>
      <c r="I69" s="16">
        <v>24731</v>
      </c>
      <c r="J69" s="17">
        <v>0</v>
      </c>
      <c r="K69" s="17">
        <v>0</v>
      </c>
      <c r="L69" s="17">
        <v>0</v>
      </c>
      <c r="M69" s="17">
        <v>0</v>
      </c>
    </row>
    <row r="70" spans="1:13" hidden="1" x14ac:dyDescent="0.2">
      <c r="A70" s="33" t="s">
        <v>8</v>
      </c>
      <c r="B70" s="32">
        <v>42083</v>
      </c>
      <c r="C70" s="16">
        <v>87</v>
      </c>
      <c r="D70" s="16">
        <v>10.37</v>
      </c>
      <c r="E70" s="16">
        <v>0.63</v>
      </c>
      <c r="F70" s="16">
        <v>11.6</v>
      </c>
      <c r="G70" s="16">
        <v>25</v>
      </c>
      <c r="H70" s="16">
        <v>82749</v>
      </c>
      <c r="I70" s="16">
        <v>0</v>
      </c>
      <c r="J70" s="17">
        <v>858107.12999999989</v>
      </c>
      <c r="K70" s="17">
        <v>52131.87</v>
      </c>
      <c r="L70" s="17">
        <v>959888.4</v>
      </c>
      <c r="M70" s="17">
        <v>2068725</v>
      </c>
    </row>
    <row r="71" spans="1:13" hidden="1" x14ac:dyDescent="0.2">
      <c r="A71" s="27" t="s">
        <v>8</v>
      </c>
      <c r="B71" s="34">
        <v>42083</v>
      </c>
      <c r="C71" s="30">
        <v>91</v>
      </c>
      <c r="D71" s="18">
        <v>10.16</v>
      </c>
      <c r="E71" s="19">
        <v>0.35</v>
      </c>
      <c r="F71" s="20">
        <v>13.4</v>
      </c>
      <c r="G71" s="20">
        <v>10</v>
      </c>
      <c r="H71" s="21">
        <v>22143</v>
      </c>
      <c r="I71" s="21">
        <v>0</v>
      </c>
      <c r="J71" s="17">
        <v>224972.88</v>
      </c>
      <c r="K71" s="17">
        <v>7750.0499999999993</v>
      </c>
      <c r="L71" s="17">
        <v>296716.2</v>
      </c>
      <c r="M71" s="17">
        <v>221430</v>
      </c>
    </row>
    <row r="72" spans="1:13" s="1" customFormat="1" ht="15" hidden="1" x14ac:dyDescent="0.25">
      <c r="A72" s="17" t="s">
        <v>39</v>
      </c>
      <c r="B72" s="32">
        <v>42083</v>
      </c>
      <c r="C72" s="16" t="s">
        <v>3</v>
      </c>
      <c r="D72" s="16" t="s">
        <v>6</v>
      </c>
      <c r="E72" s="16" t="s">
        <v>6</v>
      </c>
      <c r="F72" s="16" t="s">
        <v>6</v>
      </c>
      <c r="G72" s="16" t="s">
        <v>6</v>
      </c>
      <c r="H72" s="22" t="s">
        <v>6</v>
      </c>
      <c r="I72" s="23">
        <v>15265</v>
      </c>
      <c r="J72" s="17"/>
      <c r="K72" s="17"/>
      <c r="L72" s="17"/>
      <c r="M72" s="17"/>
    </row>
    <row r="73" spans="1:13" hidden="1" x14ac:dyDescent="0.2">
      <c r="A73" s="27" t="s">
        <v>4</v>
      </c>
      <c r="B73" s="34">
        <v>42083</v>
      </c>
      <c r="C73" s="30">
        <v>87</v>
      </c>
      <c r="D73" s="18">
        <v>10.73</v>
      </c>
      <c r="E73" s="18">
        <v>0.52</v>
      </c>
      <c r="F73" s="20">
        <v>18</v>
      </c>
      <c r="G73" s="18">
        <v>31</v>
      </c>
      <c r="H73" s="21">
        <v>38152</v>
      </c>
      <c r="I73" s="21"/>
      <c r="J73" s="17">
        <v>409370.96</v>
      </c>
      <c r="K73" s="17">
        <v>19839.04</v>
      </c>
      <c r="L73" s="17">
        <v>686736</v>
      </c>
      <c r="M73" s="17">
        <v>1182712</v>
      </c>
    </row>
    <row r="74" spans="1:13" hidden="1" x14ac:dyDescent="0.2">
      <c r="A74" s="27" t="s">
        <v>4</v>
      </c>
      <c r="B74" s="34">
        <v>42086</v>
      </c>
      <c r="C74" s="30">
        <v>87</v>
      </c>
      <c r="D74" s="18">
        <v>9.9</v>
      </c>
      <c r="E74" s="18">
        <v>0.62</v>
      </c>
      <c r="F74" s="20">
        <v>20.399999999999999</v>
      </c>
      <c r="G74" s="18">
        <v>38</v>
      </c>
      <c r="H74" s="21">
        <v>97641</v>
      </c>
      <c r="I74" s="21"/>
      <c r="J74" s="17">
        <v>966645.9</v>
      </c>
      <c r="K74" s="17">
        <v>60537.42</v>
      </c>
      <c r="L74" s="17">
        <v>1991876.4</v>
      </c>
      <c r="M74" s="17">
        <v>3710358</v>
      </c>
    </row>
    <row r="75" spans="1:13" hidden="1" x14ac:dyDescent="0.2">
      <c r="A75" s="33" t="s">
        <v>8</v>
      </c>
      <c r="B75" s="32">
        <v>42088</v>
      </c>
      <c r="C75" s="16">
        <v>87</v>
      </c>
      <c r="D75" s="16">
        <v>10.55</v>
      </c>
      <c r="E75" s="16">
        <v>0.53</v>
      </c>
      <c r="F75" s="16">
        <v>18.600000000000001</v>
      </c>
      <c r="G75" s="16">
        <v>33</v>
      </c>
      <c r="H75" s="16">
        <v>120720</v>
      </c>
      <c r="I75" s="16">
        <v>0</v>
      </c>
      <c r="J75" s="17">
        <v>1273596</v>
      </c>
      <c r="K75" s="17">
        <v>63981.600000000006</v>
      </c>
      <c r="L75" s="17">
        <v>2245392</v>
      </c>
      <c r="M75" s="17">
        <v>3983760</v>
      </c>
    </row>
    <row r="76" spans="1:13" s="1" customFormat="1" ht="15" hidden="1" x14ac:dyDescent="0.25">
      <c r="A76" s="33" t="s">
        <v>8</v>
      </c>
      <c r="B76" s="32">
        <v>42090</v>
      </c>
      <c r="C76" s="16" t="s">
        <v>3</v>
      </c>
      <c r="D76" s="16"/>
      <c r="E76" s="16"/>
      <c r="F76" s="16"/>
      <c r="G76" s="16"/>
      <c r="H76" s="16">
        <v>0</v>
      </c>
      <c r="I76" s="16">
        <v>11934</v>
      </c>
      <c r="J76" s="17">
        <v>0</v>
      </c>
      <c r="K76" s="17">
        <v>0</v>
      </c>
      <c r="L76" s="17">
        <v>0</v>
      </c>
      <c r="M76" s="17">
        <v>0</v>
      </c>
    </row>
    <row r="77" spans="1:13" s="1" customFormat="1" ht="15" hidden="1" x14ac:dyDescent="0.25">
      <c r="A77" s="17" t="s">
        <v>39</v>
      </c>
      <c r="B77" s="32">
        <v>42090</v>
      </c>
      <c r="C77" s="29" t="s">
        <v>3</v>
      </c>
      <c r="D77" s="24" t="s">
        <v>6</v>
      </c>
      <c r="E77" s="24" t="s">
        <v>6</v>
      </c>
      <c r="F77" s="25" t="s">
        <v>6</v>
      </c>
      <c r="G77" s="25" t="s">
        <v>6</v>
      </c>
      <c r="H77" s="22" t="s">
        <v>6</v>
      </c>
      <c r="I77" s="22">
        <v>10071</v>
      </c>
      <c r="J77" s="17">
        <v>0</v>
      </c>
      <c r="K77" s="17">
        <v>0</v>
      </c>
      <c r="L77" s="17">
        <v>0</v>
      </c>
      <c r="M77" s="17">
        <v>0</v>
      </c>
    </row>
    <row r="78" spans="1:13" hidden="1" x14ac:dyDescent="0.2">
      <c r="A78" s="17" t="s">
        <v>7</v>
      </c>
      <c r="B78" s="32">
        <v>42091</v>
      </c>
      <c r="C78" s="16">
        <v>86.6</v>
      </c>
      <c r="D78" s="16">
        <v>10.01</v>
      </c>
      <c r="E78" s="16">
        <v>0.6</v>
      </c>
      <c r="F78" s="16">
        <v>20.7</v>
      </c>
      <c r="G78" s="16">
        <v>32</v>
      </c>
      <c r="H78" s="22">
        <v>45133</v>
      </c>
      <c r="I78" s="23"/>
      <c r="J78" s="17">
        <v>451781.33</v>
      </c>
      <c r="K78" s="17">
        <v>27079.8</v>
      </c>
      <c r="L78" s="17">
        <v>934253.1</v>
      </c>
      <c r="M78" s="17">
        <v>1444256</v>
      </c>
    </row>
    <row r="79" spans="1:13" s="1" customFormat="1" ht="15" hidden="1" x14ac:dyDescent="0.25">
      <c r="A79" s="17" t="s">
        <v>7</v>
      </c>
      <c r="B79" s="32">
        <v>42091</v>
      </c>
      <c r="C79" s="29" t="s">
        <v>3</v>
      </c>
      <c r="D79" s="24"/>
      <c r="E79" s="24"/>
      <c r="F79" s="25"/>
      <c r="G79" s="25"/>
      <c r="H79" s="22"/>
      <c r="I79" s="22">
        <v>18003</v>
      </c>
      <c r="J79" s="17">
        <v>0</v>
      </c>
      <c r="K79" s="17">
        <v>0</v>
      </c>
      <c r="L79" s="17">
        <v>0</v>
      </c>
      <c r="M79" s="17">
        <v>0</v>
      </c>
    </row>
    <row r="80" spans="1:13" hidden="1" x14ac:dyDescent="0.2">
      <c r="A80" s="33" t="s">
        <v>4</v>
      </c>
      <c r="B80" s="32">
        <v>42092</v>
      </c>
      <c r="C80" s="29">
        <v>87</v>
      </c>
      <c r="D80" s="17">
        <v>9.49</v>
      </c>
      <c r="E80" s="17">
        <v>0.59</v>
      </c>
      <c r="F80" s="17">
        <v>22.4</v>
      </c>
      <c r="G80" s="17">
        <v>36</v>
      </c>
      <c r="H80" s="16">
        <v>41941</v>
      </c>
      <c r="I80" s="16"/>
      <c r="J80" s="17">
        <v>398020.09</v>
      </c>
      <c r="K80" s="17">
        <v>24745.19</v>
      </c>
      <c r="L80" s="17">
        <v>939478.39999999991</v>
      </c>
      <c r="M80" s="17">
        <v>1509876</v>
      </c>
    </row>
    <row r="81" spans="1:13" hidden="1" x14ac:dyDescent="0.2">
      <c r="A81" s="33" t="s">
        <v>8</v>
      </c>
      <c r="B81" s="32">
        <v>42093</v>
      </c>
      <c r="C81" s="16">
        <v>87</v>
      </c>
      <c r="D81" s="16">
        <v>10.26</v>
      </c>
      <c r="E81" s="16">
        <v>0.5</v>
      </c>
      <c r="F81" s="16">
        <v>15.1</v>
      </c>
      <c r="G81" s="16">
        <v>30</v>
      </c>
      <c r="H81" s="16">
        <v>75261</v>
      </c>
      <c r="I81" s="16">
        <v>0</v>
      </c>
      <c r="J81" s="17">
        <v>772177.86</v>
      </c>
      <c r="K81" s="17">
        <v>37630.5</v>
      </c>
      <c r="L81" s="17">
        <v>1136441.0999999999</v>
      </c>
      <c r="M81" s="17">
        <v>2257830</v>
      </c>
    </row>
    <row r="82" spans="1:13" hidden="1" x14ac:dyDescent="0.2">
      <c r="A82" s="33" t="s">
        <v>40</v>
      </c>
      <c r="B82" s="32">
        <v>42095</v>
      </c>
      <c r="C82" s="16">
        <v>87</v>
      </c>
      <c r="D82" s="16">
        <v>11.19</v>
      </c>
      <c r="E82" s="16">
        <v>0.47</v>
      </c>
      <c r="F82" s="16">
        <v>18.7</v>
      </c>
      <c r="G82" s="16">
        <v>26</v>
      </c>
      <c r="H82" s="16">
        <v>63295</v>
      </c>
      <c r="I82" s="16"/>
      <c r="J82" s="17">
        <v>708271.04999999993</v>
      </c>
      <c r="K82" s="17">
        <v>29748.649999999998</v>
      </c>
      <c r="L82" s="17">
        <v>1183616.5</v>
      </c>
      <c r="M82" s="17">
        <v>1645670</v>
      </c>
    </row>
    <row r="83" spans="1:13" hidden="1" x14ac:dyDescent="0.2">
      <c r="A83" s="27" t="s">
        <v>4</v>
      </c>
      <c r="B83" s="34">
        <v>42095</v>
      </c>
      <c r="C83" s="30">
        <v>87</v>
      </c>
      <c r="D83" s="18">
        <v>10.62</v>
      </c>
      <c r="E83" s="18">
        <v>0.54</v>
      </c>
      <c r="F83" s="20">
        <v>20.2</v>
      </c>
      <c r="G83" s="18">
        <v>29</v>
      </c>
      <c r="H83" s="21">
        <v>80066</v>
      </c>
      <c r="I83" s="21"/>
      <c r="J83" s="17">
        <v>850300.91999999993</v>
      </c>
      <c r="K83" s="17">
        <v>43235.64</v>
      </c>
      <c r="L83" s="17">
        <v>1617333.2</v>
      </c>
      <c r="M83" s="17">
        <v>2321914</v>
      </c>
    </row>
    <row r="84" spans="1:13" hidden="1" x14ac:dyDescent="0.2">
      <c r="A84" s="27" t="s">
        <v>5</v>
      </c>
      <c r="B84" s="34">
        <v>42096</v>
      </c>
      <c r="C84" s="30">
        <v>87.2</v>
      </c>
      <c r="D84" s="18">
        <v>11.19</v>
      </c>
      <c r="E84" s="19">
        <v>0.47</v>
      </c>
      <c r="F84" s="20">
        <v>18.7</v>
      </c>
      <c r="G84" s="18">
        <v>26</v>
      </c>
      <c r="H84" s="21">
        <v>42300</v>
      </c>
      <c r="I84" s="21" t="s">
        <v>6</v>
      </c>
      <c r="J84" s="17">
        <v>473337</v>
      </c>
      <c r="K84" s="17">
        <v>19881</v>
      </c>
      <c r="L84" s="17">
        <v>791010</v>
      </c>
      <c r="M84" s="17">
        <v>1099800</v>
      </c>
    </row>
    <row r="85" spans="1:13" s="1" customFormat="1" ht="15" hidden="1" x14ac:dyDescent="0.25">
      <c r="A85" s="27" t="s">
        <v>5</v>
      </c>
      <c r="B85" s="34">
        <v>42097</v>
      </c>
      <c r="C85" s="30" t="s">
        <v>3</v>
      </c>
      <c r="D85" s="18" t="s">
        <v>6</v>
      </c>
      <c r="E85" s="19" t="s">
        <v>6</v>
      </c>
      <c r="F85" s="20" t="s">
        <v>6</v>
      </c>
      <c r="G85" s="18" t="s">
        <v>6</v>
      </c>
      <c r="H85" s="21" t="s">
        <v>6</v>
      </c>
      <c r="I85" s="21">
        <v>15378</v>
      </c>
      <c r="J85" s="17">
        <v>0</v>
      </c>
      <c r="K85" s="17">
        <v>0</v>
      </c>
      <c r="L85" s="17">
        <v>0</v>
      </c>
      <c r="M85" s="17">
        <v>0</v>
      </c>
    </row>
    <row r="86" spans="1:13" hidden="1" x14ac:dyDescent="0.2">
      <c r="A86" s="27" t="s">
        <v>4</v>
      </c>
      <c r="B86" s="34">
        <v>42101</v>
      </c>
      <c r="C86" s="30">
        <v>91</v>
      </c>
      <c r="D86" s="18">
        <v>7.29</v>
      </c>
      <c r="E86" s="19">
        <v>0.21</v>
      </c>
      <c r="F86" s="20">
        <v>13</v>
      </c>
      <c r="G86" s="18">
        <v>11</v>
      </c>
      <c r="H86" s="21">
        <v>15074</v>
      </c>
      <c r="I86" s="21"/>
      <c r="J86" s="17">
        <v>109889.46</v>
      </c>
      <c r="K86" s="17">
        <v>3165.54</v>
      </c>
      <c r="L86" s="17">
        <v>195962</v>
      </c>
      <c r="M86" s="17">
        <v>165814</v>
      </c>
    </row>
    <row r="87" spans="1:13" hidden="1" x14ac:dyDescent="0.2">
      <c r="A87" s="33" t="s">
        <v>4</v>
      </c>
      <c r="B87" s="32">
        <v>42101</v>
      </c>
      <c r="C87" s="16">
        <v>87</v>
      </c>
      <c r="D87" s="16">
        <v>7.21</v>
      </c>
      <c r="E87" s="16">
        <v>0.48</v>
      </c>
      <c r="F87" s="16">
        <v>20.5</v>
      </c>
      <c r="G87" s="16">
        <v>22</v>
      </c>
      <c r="H87" s="16">
        <v>45483</v>
      </c>
      <c r="I87" s="16"/>
      <c r="J87" s="17">
        <v>327932.43</v>
      </c>
      <c r="K87" s="17">
        <v>21831.84</v>
      </c>
      <c r="L87" s="17">
        <v>932401.5</v>
      </c>
      <c r="M87" s="17">
        <v>1000626</v>
      </c>
    </row>
    <row r="88" spans="1:13" s="1" customFormat="1" ht="15" hidden="1" x14ac:dyDescent="0.25">
      <c r="A88" s="33" t="s">
        <v>40</v>
      </c>
      <c r="B88" s="32">
        <v>42102</v>
      </c>
      <c r="C88" s="16" t="s">
        <v>3</v>
      </c>
      <c r="D88" s="16"/>
      <c r="E88" s="16"/>
      <c r="F88" s="16"/>
      <c r="G88" s="16"/>
      <c r="H88" s="16">
        <v>0</v>
      </c>
      <c r="I88" s="16">
        <v>19782</v>
      </c>
      <c r="J88" s="17">
        <v>0</v>
      </c>
      <c r="K88" s="17">
        <v>0</v>
      </c>
      <c r="L88" s="17">
        <v>0</v>
      </c>
      <c r="M88" s="17">
        <v>0</v>
      </c>
    </row>
    <row r="89" spans="1:13" hidden="1" x14ac:dyDescent="0.2">
      <c r="A89" s="27" t="s">
        <v>40</v>
      </c>
      <c r="B89" s="34">
        <v>42104</v>
      </c>
      <c r="C89" s="30">
        <v>87</v>
      </c>
      <c r="D89" s="18">
        <v>12.65</v>
      </c>
      <c r="E89" s="18">
        <v>0.46</v>
      </c>
      <c r="F89" s="20">
        <v>16.7</v>
      </c>
      <c r="G89" s="18">
        <v>24</v>
      </c>
      <c r="H89" s="21">
        <v>24127</v>
      </c>
      <c r="I89" s="21"/>
      <c r="J89" s="17">
        <v>305206.55</v>
      </c>
      <c r="K89" s="17">
        <v>11098.42</v>
      </c>
      <c r="L89" s="17">
        <v>402920.89999999997</v>
      </c>
      <c r="M89" s="17">
        <v>579048</v>
      </c>
    </row>
    <row r="90" spans="1:13" hidden="1" x14ac:dyDescent="0.2">
      <c r="A90" s="27" t="s">
        <v>40</v>
      </c>
      <c r="B90" s="34">
        <v>42104</v>
      </c>
      <c r="C90" s="30">
        <v>91</v>
      </c>
      <c r="D90" s="18">
        <v>7.29</v>
      </c>
      <c r="E90" s="19">
        <v>0.21</v>
      </c>
      <c r="F90" s="20">
        <v>13</v>
      </c>
      <c r="G90" s="18">
        <v>11</v>
      </c>
      <c r="H90" s="21">
        <v>4975</v>
      </c>
      <c r="I90" s="21"/>
      <c r="J90" s="17">
        <v>36267.75</v>
      </c>
      <c r="K90" s="17">
        <v>1044.75</v>
      </c>
      <c r="L90" s="17">
        <v>64675</v>
      </c>
      <c r="M90" s="17">
        <v>54725</v>
      </c>
    </row>
    <row r="91" spans="1:13" hidden="1" x14ac:dyDescent="0.2">
      <c r="A91" s="33" t="s">
        <v>40</v>
      </c>
      <c r="B91" s="32">
        <v>42106</v>
      </c>
      <c r="C91" s="16">
        <v>87</v>
      </c>
      <c r="D91" s="16">
        <v>7.6</v>
      </c>
      <c r="E91" s="16">
        <v>0.51</v>
      </c>
      <c r="F91" s="16">
        <v>20.2</v>
      </c>
      <c r="G91" s="16">
        <v>29</v>
      </c>
      <c r="H91" s="16">
        <v>94487</v>
      </c>
      <c r="I91" s="16"/>
      <c r="J91" s="17">
        <v>718101.2</v>
      </c>
      <c r="K91" s="17">
        <v>48188.37</v>
      </c>
      <c r="L91" s="17">
        <v>1908637.4</v>
      </c>
      <c r="M91" s="17">
        <v>2740123</v>
      </c>
    </row>
    <row r="92" spans="1:13" hidden="1" x14ac:dyDescent="0.2">
      <c r="A92" s="33" t="s">
        <v>5</v>
      </c>
      <c r="B92" s="32">
        <v>42109</v>
      </c>
      <c r="C92" s="16">
        <v>87.2</v>
      </c>
      <c r="D92" s="16">
        <v>6.91</v>
      </c>
      <c r="E92" s="16">
        <v>0.47</v>
      </c>
      <c r="F92" s="16">
        <v>21</v>
      </c>
      <c r="G92" s="16">
        <v>28</v>
      </c>
      <c r="H92" s="16">
        <v>129940</v>
      </c>
      <c r="I92" s="17" t="s">
        <v>6</v>
      </c>
      <c r="J92" s="17">
        <v>897885.4</v>
      </c>
      <c r="K92" s="17">
        <v>61071.799999999996</v>
      </c>
      <c r="L92" s="17">
        <v>2728740</v>
      </c>
      <c r="M92" s="17">
        <v>3638320</v>
      </c>
    </row>
    <row r="93" spans="1:13" s="1" customFormat="1" ht="15" hidden="1" x14ac:dyDescent="0.25">
      <c r="A93" s="33" t="s">
        <v>40</v>
      </c>
      <c r="B93" s="32">
        <v>42111</v>
      </c>
      <c r="C93" s="16" t="s">
        <v>3</v>
      </c>
      <c r="D93" s="16"/>
      <c r="E93" s="16"/>
      <c r="F93" s="16"/>
      <c r="G93" s="16"/>
      <c r="H93" s="16">
        <v>0</v>
      </c>
      <c r="I93" s="16">
        <v>25251</v>
      </c>
      <c r="J93" s="17">
        <v>0</v>
      </c>
      <c r="K93" s="17">
        <v>0</v>
      </c>
      <c r="L93" s="17">
        <v>0</v>
      </c>
      <c r="M93" s="17">
        <v>0</v>
      </c>
    </row>
    <row r="94" spans="1:13" s="1" customFormat="1" ht="15" hidden="1" x14ac:dyDescent="0.25">
      <c r="A94" s="17" t="s">
        <v>7</v>
      </c>
      <c r="B94" s="35">
        <v>42112</v>
      </c>
      <c r="C94" s="29" t="s">
        <v>3</v>
      </c>
      <c r="D94" s="24"/>
      <c r="E94" s="24"/>
      <c r="F94" s="25"/>
      <c r="G94" s="25"/>
      <c r="H94" s="22"/>
      <c r="I94" s="22">
        <v>30025</v>
      </c>
      <c r="J94" s="17">
        <v>0</v>
      </c>
      <c r="K94" s="17">
        <v>0</v>
      </c>
      <c r="L94" s="17">
        <v>0</v>
      </c>
      <c r="M94" s="17">
        <v>0</v>
      </c>
    </row>
    <row r="95" spans="1:13" s="1" customFormat="1" ht="15" hidden="1" x14ac:dyDescent="0.25">
      <c r="A95" s="17" t="s">
        <v>4</v>
      </c>
      <c r="B95" s="32">
        <v>42112</v>
      </c>
      <c r="C95" s="16" t="s">
        <v>3</v>
      </c>
      <c r="D95" s="16"/>
      <c r="E95" s="16"/>
      <c r="F95" s="16"/>
      <c r="G95" s="16"/>
      <c r="H95" s="22"/>
      <c r="I95" s="23">
        <v>9948</v>
      </c>
      <c r="J95" s="17">
        <v>0</v>
      </c>
      <c r="K95" s="17">
        <v>0</v>
      </c>
      <c r="L95" s="17">
        <v>0</v>
      </c>
      <c r="M95" s="17">
        <v>0</v>
      </c>
    </row>
    <row r="96" spans="1:13" hidden="1" x14ac:dyDescent="0.2">
      <c r="A96" s="17" t="s">
        <v>4</v>
      </c>
      <c r="B96" s="32">
        <v>42113</v>
      </c>
      <c r="C96" s="29">
        <v>87</v>
      </c>
      <c r="D96" s="24">
        <v>6.15</v>
      </c>
      <c r="E96" s="24">
        <v>0.41</v>
      </c>
      <c r="F96" s="25">
        <v>17.100000000000001</v>
      </c>
      <c r="G96" s="25">
        <v>23</v>
      </c>
      <c r="H96" s="22">
        <v>30062</v>
      </c>
      <c r="I96" s="22"/>
      <c r="J96" s="17">
        <v>184881.30000000002</v>
      </c>
      <c r="K96" s="17">
        <v>12325.42</v>
      </c>
      <c r="L96" s="17">
        <v>514060.20000000007</v>
      </c>
      <c r="M96" s="17">
        <v>691426</v>
      </c>
    </row>
    <row r="97" spans="1:16" hidden="1" x14ac:dyDescent="0.2">
      <c r="A97" s="33" t="s">
        <v>4</v>
      </c>
      <c r="B97" s="32">
        <v>42113</v>
      </c>
      <c r="C97" s="16">
        <v>91</v>
      </c>
      <c r="D97" s="16">
        <v>5.91</v>
      </c>
      <c r="E97" s="16">
        <v>0.2</v>
      </c>
      <c r="F97" s="16">
        <v>12.7</v>
      </c>
      <c r="G97" s="16">
        <v>9</v>
      </c>
      <c r="H97" s="16">
        <v>20066</v>
      </c>
      <c r="I97" s="16"/>
      <c r="J97" s="17">
        <v>118590.06</v>
      </c>
      <c r="K97" s="17">
        <v>4013.2000000000003</v>
      </c>
      <c r="L97" s="17">
        <v>254838.19999999998</v>
      </c>
      <c r="M97" s="17">
        <v>180594</v>
      </c>
    </row>
    <row r="98" spans="1:16" hidden="1" x14ac:dyDescent="0.2">
      <c r="A98" s="33" t="s">
        <v>4</v>
      </c>
      <c r="B98" s="32">
        <v>42113</v>
      </c>
      <c r="C98" s="17">
        <v>87</v>
      </c>
      <c r="D98" s="17">
        <v>5.8</v>
      </c>
      <c r="E98" s="17">
        <v>0.5</v>
      </c>
      <c r="F98" s="17">
        <v>22.5</v>
      </c>
      <c r="G98" s="17">
        <v>34</v>
      </c>
      <c r="H98" s="16">
        <v>70181</v>
      </c>
      <c r="I98" s="16"/>
      <c r="J98" s="17">
        <v>407049.8</v>
      </c>
      <c r="K98" s="17">
        <v>35090.5</v>
      </c>
      <c r="L98" s="17">
        <v>1579072.5</v>
      </c>
      <c r="M98" s="17">
        <v>2386154</v>
      </c>
    </row>
    <row r="99" spans="1:16" hidden="1" x14ac:dyDescent="0.2">
      <c r="A99" s="27" t="s">
        <v>40</v>
      </c>
      <c r="B99" s="34">
        <v>42115</v>
      </c>
      <c r="C99" s="30">
        <v>87</v>
      </c>
      <c r="D99" s="18">
        <v>7.56</v>
      </c>
      <c r="E99" s="18">
        <v>0.45</v>
      </c>
      <c r="F99" s="20">
        <v>18.8</v>
      </c>
      <c r="G99" s="18">
        <v>23</v>
      </c>
      <c r="H99" s="21">
        <v>95172</v>
      </c>
      <c r="I99" s="21"/>
      <c r="J99" s="17">
        <v>719500.32</v>
      </c>
      <c r="K99" s="17">
        <v>42827.4</v>
      </c>
      <c r="L99" s="17">
        <v>1789233.6</v>
      </c>
      <c r="M99" s="17">
        <v>2188956</v>
      </c>
    </row>
    <row r="100" spans="1:16" hidden="1" x14ac:dyDescent="0.2">
      <c r="A100" s="27" t="s">
        <v>40</v>
      </c>
      <c r="B100" s="34">
        <v>42116</v>
      </c>
      <c r="C100" s="30">
        <v>87</v>
      </c>
      <c r="D100" s="18">
        <v>7.41</v>
      </c>
      <c r="E100" s="18">
        <v>0.33</v>
      </c>
      <c r="F100" s="20">
        <v>15.3</v>
      </c>
      <c r="G100" s="18">
        <v>20</v>
      </c>
      <c r="H100" s="21">
        <v>24919</v>
      </c>
      <c r="I100" s="21"/>
      <c r="J100" s="17">
        <v>184649.79</v>
      </c>
      <c r="K100" s="17">
        <v>8223.27</v>
      </c>
      <c r="L100" s="17">
        <v>381260.7</v>
      </c>
      <c r="M100" s="17">
        <v>498380</v>
      </c>
    </row>
    <row r="101" spans="1:16" hidden="1" x14ac:dyDescent="0.2">
      <c r="A101" s="33" t="s">
        <v>40</v>
      </c>
      <c r="B101" s="32">
        <v>42116</v>
      </c>
      <c r="C101" s="16">
        <v>91</v>
      </c>
      <c r="D101" s="16">
        <v>7.01</v>
      </c>
      <c r="E101" s="16">
        <v>0.17</v>
      </c>
      <c r="F101" s="16">
        <v>11.5</v>
      </c>
      <c r="G101" s="16">
        <v>8</v>
      </c>
      <c r="H101" s="16">
        <v>25119</v>
      </c>
      <c r="I101" s="16"/>
      <c r="J101" s="17">
        <v>176084.19</v>
      </c>
      <c r="K101" s="17">
        <v>4270.2300000000005</v>
      </c>
      <c r="L101" s="17">
        <v>288868.5</v>
      </c>
      <c r="M101" s="17">
        <v>200952</v>
      </c>
    </row>
    <row r="102" spans="1:16" hidden="1" x14ac:dyDescent="0.2">
      <c r="A102" s="36" t="s">
        <v>7</v>
      </c>
      <c r="B102" s="37">
        <v>42117</v>
      </c>
      <c r="C102" s="27">
        <v>83.9</v>
      </c>
      <c r="D102" s="27">
        <v>6.38</v>
      </c>
      <c r="E102" s="27">
        <v>0.39</v>
      </c>
      <c r="F102" s="27">
        <v>16.5</v>
      </c>
      <c r="G102" s="27">
        <v>23</v>
      </c>
      <c r="H102" s="27">
        <v>38505</v>
      </c>
      <c r="I102" s="27"/>
      <c r="J102" s="17">
        <v>245661.9</v>
      </c>
      <c r="K102" s="17">
        <v>15016.95</v>
      </c>
      <c r="L102" s="17">
        <v>635332.5</v>
      </c>
      <c r="M102" s="17">
        <v>885615</v>
      </c>
    </row>
    <row r="103" spans="1:16" hidden="1" x14ac:dyDescent="0.2">
      <c r="A103" s="39" t="s">
        <v>4</v>
      </c>
      <c r="B103" s="40">
        <v>42118</v>
      </c>
      <c r="C103" s="41">
        <v>87</v>
      </c>
      <c r="D103" s="42">
        <v>6.37</v>
      </c>
      <c r="E103" s="42">
        <v>0.4</v>
      </c>
      <c r="F103" s="43">
        <v>16.399999999999999</v>
      </c>
      <c r="G103" s="42">
        <v>18</v>
      </c>
      <c r="H103" s="44">
        <v>40154</v>
      </c>
      <c r="I103" s="44"/>
      <c r="J103" s="45">
        <v>255780.98</v>
      </c>
      <c r="K103" s="45">
        <v>16061.6</v>
      </c>
      <c r="L103" s="45">
        <v>658525.6</v>
      </c>
      <c r="M103" s="45">
        <v>722772</v>
      </c>
    </row>
    <row r="104" spans="1:16" ht="15" hidden="1" customHeight="1" x14ac:dyDescent="0.2">
      <c r="A104" s="33" t="s">
        <v>4</v>
      </c>
      <c r="B104" s="32">
        <v>42118</v>
      </c>
      <c r="C104" s="46">
        <v>87</v>
      </c>
      <c r="D104" s="17">
        <v>5.88</v>
      </c>
      <c r="E104" s="17">
        <v>0.43</v>
      </c>
      <c r="F104" s="17">
        <v>18.100000000000001</v>
      </c>
      <c r="G104" s="17">
        <v>18</v>
      </c>
      <c r="H104" s="16">
        <v>10102</v>
      </c>
      <c r="I104" s="16"/>
      <c r="J104" s="47">
        <v>59399.76</v>
      </c>
      <c r="K104" s="47">
        <v>4343.8599999999997</v>
      </c>
      <c r="L104" s="47">
        <v>182846.2</v>
      </c>
      <c r="M104" s="47">
        <v>181836</v>
      </c>
      <c r="N104" s="48"/>
      <c r="O104" s="48"/>
    </row>
    <row r="105" spans="1:16" ht="15" hidden="1" customHeight="1" x14ac:dyDescent="0.2">
      <c r="A105" s="33" t="s">
        <v>40</v>
      </c>
      <c r="B105" s="32">
        <v>42119</v>
      </c>
      <c r="C105" s="26">
        <v>87</v>
      </c>
      <c r="D105" s="16">
        <v>7.07</v>
      </c>
      <c r="E105" s="16">
        <v>0.38</v>
      </c>
      <c r="F105" s="16">
        <v>18.100000000000001</v>
      </c>
      <c r="G105" s="16">
        <v>18</v>
      </c>
      <c r="H105" s="16">
        <v>79915</v>
      </c>
      <c r="I105" s="16"/>
      <c r="J105" s="47">
        <v>564999.05000000005</v>
      </c>
      <c r="K105" s="47">
        <v>30367.7</v>
      </c>
      <c r="L105" s="47">
        <v>1446461.5</v>
      </c>
      <c r="M105" s="47">
        <v>1438470</v>
      </c>
      <c r="N105" s="48"/>
      <c r="O105" s="48"/>
      <c r="P105" s="48"/>
    </row>
    <row r="106" spans="1:16" ht="15" hidden="1" customHeight="1" x14ac:dyDescent="0.2">
      <c r="A106" s="33" t="s">
        <v>40</v>
      </c>
      <c r="B106" s="32">
        <v>42119</v>
      </c>
      <c r="C106" s="26">
        <v>87</v>
      </c>
      <c r="D106" s="16">
        <v>7.5</v>
      </c>
      <c r="E106" s="16">
        <v>0.33</v>
      </c>
      <c r="F106" s="16">
        <v>14.7</v>
      </c>
      <c r="G106" s="16">
        <v>15</v>
      </c>
      <c r="H106" s="16">
        <v>45856</v>
      </c>
      <c r="I106" s="16"/>
      <c r="J106" s="47">
        <v>343920</v>
      </c>
      <c r="K106" s="47">
        <v>15132.480000000001</v>
      </c>
      <c r="L106" s="47">
        <v>674083.2</v>
      </c>
      <c r="M106" s="47">
        <v>687840</v>
      </c>
      <c r="N106" s="48"/>
      <c r="O106" s="48"/>
      <c r="P106" s="48"/>
    </row>
    <row r="107" spans="1:16" ht="15" hidden="1" customHeight="1" x14ac:dyDescent="0.2">
      <c r="A107" s="33" t="s">
        <v>40</v>
      </c>
      <c r="B107" s="49">
        <v>42120</v>
      </c>
      <c r="C107" s="50" t="s">
        <v>3</v>
      </c>
      <c r="D107" s="51"/>
      <c r="E107" s="51"/>
      <c r="F107" s="51"/>
      <c r="G107" s="51"/>
      <c r="H107" s="52">
        <v>0</v>
      </c>
      <c r="I107" s="53">
        <v>9980</v>
      </c>
      <c r="J107" s="47">
        <v>0</v>
      </c>
      <c r="K107" s="47">
        <v>0</v>
      </c>
      <c r="L107" s="47">
        <v>0</v>
      </c>
      <c r="M107" s="47">
        <v>0</v>
      </c>
      <c r="N107" s="48"/>
      <c r="O107" s="48"/>
      <c r="P107" s="48"/>
    </row>
    <row r="108" spans="1:16" ht="15" hidden="1" customHeight="1" x14ac:dyDescent="0.2">
      <c r="A108" s="33" t="s">
        <v>5</v>
      </c>
      <c r="B108" s="49">
        <v>42120</v>
      </c>
      <c r="C108" s="50">
        <v>87</v>
      </c>
      <c r="D108" s="54">
        <v>8.73</v>
      </c>
      <c r="E108" s="54">
        <v>0.72</v>
      </c>
      <c r="F108" s="55">
        <v>18</v>
      </c>
      <c r="G108" s="55">
        <v>16</v>
      </c>
      <c r="H108" s="52">
        <v>54588</v>
      </c>
      <c r="I108" s="52" t="s">
        <v>6</v>
      </c>
      <c r="J108" s="47">
        <v>476553.24000000005</v>
      </c>
      <c r="K108" s="47">
        <v>39303.360000000001</v>
      </c>
      <c r="L108" s="47">
        <v>982584</v>
      </c>
      <c r="M108" s="47">
        <v>873408</v>
      </c>
      <c r="N108" s="48"/>
      <c r="O108" s="48"/>
      <c r="P108" s="48"/>
    </row>
    <row r="109" spans="1:16" ht="15" hidden="1" customHeight="1" x14ac:dyDescent="0.2">
      <c r="A109" s="33" t="s">
        <v>5</v>
      </c>
      <c r="B109" s="32">
        <v>42120</v>
      </c>
      <c r="C109" s="46">
        <v>87.1</v>
      </c>
      <c r="D109" s="17">
        <v>12.06</v>
      </c>
      <c r="E109" s="17">
        <v>0.4</v>
      </c>
      <c r="F109" s="17">
        <v>17.2</v>
      </c>
      <c r="G109" s="17">
        <v>45</v>
      </c>
      <c r="H109" s="16">
        <v>54017</v>
      </c>
      <c r="I109" s="16"/>
      <c r="J109" s="47">
        <v>651445.02</v>
      </c>
      <c r="K109" s="47">
        <v>21606.800000000003</v>
      </c>
      <c r="L109" s="47">
        <v>929092.39999999991</v>
      </c>
      <c r="M109" s="47">
        <v>2430765</v>
      </c>
      <c r="N109" s="48"/>
      <c r="O109" s="48"/>
      <c r="P109" s="48"/>
    </row>
    <row r="110" spans="1:16" ht="15" hidden="1" customHeight="1" x14ac:dyDescent="0.2">
      <c r="A110" s="33" t="s">
        <v>7</v>
      </c>
      <c r="B110" s="49">
        <v>42120</v>
      </c>
      <c r="C110" s="50" t="s">
        <v>3</v>
      </c>
      <c r="D110" s="54"/>
      <c r="E110" s="54"/>
      <c r="F110" s="55"/>
      <c r="G110" s="55"/>
      <c r="H110" s="52"/>
      <c r="I110" s="52">
        <v>8868</v>
      </c>
      <c r="J110" s="47">
        <v>0</v>
      </c>
      <c r="K110" s="47">
        <v>0</v>
      </c>
      <c r="L110" s="47">
        <v>0</v>
      </c>
      <c r="M110" s="47">
        <v>0</v>
      </c>
      <c r="N110" s="48"/>
      <c r="O110" s="48"/>
      <c r="P110" s="48"/>
    </row>
    <row r="111" spans="1:16" ht="15" hidden="1" customHeight="1" x14ac:dyDescent="0.2">
      <c r="A111" s="33" t="s">
        <v>40</v>
      </c>
      <c r="B111" s="56">
        <v>42121</v>
      </c>
      <c r="C111" s="57" t="s">
        <v>3</v>
      </c>
      <c r="D111" s="58"/>
      <c r="E111" s="58"/>
      <c r="F111" s="59"/>
      <c r="G111" s="58"/>
      <c r="H111" s="60">
        <v>0</v>
      </c>
      <c r="I111" s="60">
        <v>9998</v>
      </c>
      <c r="J111" s="47">
        <v>0</v>
      </c>
      <c r="K111" s="47">
        <v>0</v>
      </c>
      <c r="L111" s="47">
        <v>0</v>
      </c>
      <c r="M111" s="47">
        <v>0</v>
      </c>
      <c r="N111" s="48"/>
      <c r="O111" s="48"/>
      <c r="P111" s="48"/>
    </row>
    <row r="112" spans="1:16" ht="15" hidden="1" customHeight="1" x14ac:dyDescent="0.2">
      <c r="A112" s="33" t="s">
        <v>5</v>
      </c>
      <c r="B112" s="32">
        <v>42121</v>
      </c>
      <c r="C112" s="26" t="s">
        <v>3</v>
      </c>
      <c r="D112" s="16" t="s">
        <v>6</v>
      </c>
      <c r="E112" s="16" t="s">
        <v>6</v>
      </c>
      <c r="F112" s="16" t="s">
        <v>6</v>
      </c>
      <c r="G112" s="16" t="s">
        <v>6</v>
      </c>
      <c r="H112" s="16" t="s">
        <v>6</v>
      </c>
      <c r="I112" s="16">
        <v>19969</v>
      </c>
      <c r="J112" s="47">
        <v>0</v>
      </c>
      <c r="K112" s="47">
        <v>0</v>
      </c>
      <c r="L112" s="47">
        <v>0</v>
      </c>
      <c r="M112" s="47">
        <v>0</v>
      </c>
      <c r="N112" s="48"/>
      <c r="O112" s="48"/>
      <c r="P112" s="48"/>
    </row>
    <row r="113" spans="1:16" ht="15" hidden="1" customHeight="1" x14ac:dyDescent="0.2">
      <c r="A113" s="33" t="s">
        <v>4</v>
      </c>
      <c r="B113" s="32">
        <v>42121</v>
      </c>
      <c r="C113" s="26" t="s">
        <v>3</v>
      </c>
      <c r="D113" s="16"/>
      <c r="E113" s="16"/>
      <c r="F113" s="16"/>
      <c r="G113" s="16"/>
      <c r="H113" s="16"/>
      <c r="I113" s="16">
        <v>19950</v>
      </c>
      <c r="J113" s="47">
        <v>0</v>
      </c>
      <c r="K113" s="47">
        <v>0</v>
      </c>
      <c r="L113" s="47">
        <v>0</v>
      </c>
      <c r="M113" s="47">
        <v>0</v>
      </c>
      <c r="N113" s="48"/>
      <c r="O113" s="48"/>
      <c r="P113" s="48"/>
    </row>
    <row r="114" spans="1:16" ht="15" hidden="1" customHeight="1" x14ac:dyDescent="0.2">
      <c r="A114" s="33" t="s">
        <v>7</v>
      </c>
      <c r="B114" s="56">
        <v>42123</v>
      </c>
      <c r="C114" s="57">
        <v>83.5</v>
      </c>
      <c r="D114" s="58">
        <v>7.01</v>
      </c>
      <c r="E114" s="58">
        <v>0.48</v>
      </c>
      <c r="F114" s="59">
        <v>19.899999999999999</v>
      </c>
      <c r="G114" s="58">
        <v>20</v>
      </c>
      <c r="H114" s="60">
        <v>115244</v>
      </c>
      <c r="I114" s="60"/>
      <c r="J114" s="121">
        <v>807860.44</v>
      </c>
      <c r="K114" s="121">
        <v>55317.119999999995</v>
      </c>
      <c r="L114" s="121">
        <v>2293355.5999999996</v>
      </c>
      <c r="M114" s="121">
        <v>2304880</v>
      </c>
    </row>
    <row r="115" spans="1:16" ht="15" hidden="1" customHeight="1" x14ac:dyDescent="0.2">
      <c r="A115" s="33" t="s">
        <v>4</v>
      </c>
      <c r="B115" s="56">
        <v>42123</v>
      </c>
      <c r="C115" s="57">
        <v>87</v>
      </c>
      <c r="D115" s="58">
        <v>6.35</v>
      </c>
      <c r="E115" s="58">
        <v>0.45</v>
      </c>
      <c r="F115" s="59">
        <v>22.3</v>
      </c>
      <c r="G115" s="58">
        <v>26</v>
      </c>
      <c r="H115" s="60">
        <v>59977</v>
      </c>
      <c r="I115" s="60"/>
      <c r="J115" s="47">
        <v>380853.94999999995</v>
      </c>
      <c r="K115" s="47">
        <v>26989.65</v>
      </c>
      <c r="L115" s="47">
        <v>1337487.1000000001</v>
      </c>
      <c r="M115" s="47">
        <v>1559402</v>
      </c>
    </row>
    <row r="116" spans="1:16" ht="15" hidden="1" customHeight="1" x14ac:dyDescent="0.2">
      <c r="A116" s="33" t="s">
        <v>4</v>
      </c>
      <c r="B116" s="32">
        <v>42123</v>
      </c>
      <c r="C116" s="26">
        <v>87</v>
      </c>
      <c r="D116" s="16">
        <v>5.81</v>
      </c>
      <c r="E116" s="16">
        <v>0.42</v>
      </c>
      <c r="F116" s="16">
        <v>20.7</v>
      </c>
      <c r="G116" s="16">
        <v>24</v>
      </c>
      <c r="H116" s="16">
        <v>45001</v>
      </c>
      <c r="I116" s="16"/>
      <c r="J116" s="47">
        <v>261455.80999999997</v>
      </c>
      <c r="K116" s="47">
        <v>18900.419999999998</v>
      </c>
      <c r="L116" s="47">
        <v>931520.7</v>
      </c>
      <c r="M116" s="47">
        <v>1080024</v>
      </c>
    </row>
    <row r="117" spans="1:16" ht="15" hidden="1" customHeight="1" x14ac:dyDescent="0.2">
      <c r="A117" s="33" t="s">
        <v>4</v>
      </c>
      <c r="B117" s="32">
        <v>42124</v>
      </c>
      <c r="C117" s="26">
        <v>87</v>
      </c>
      <c r="D117" s="16">
        <v>7.01</v>
      </c>
      <c r="E117" s="16">
        <v>0.4</v>
      </c>
      <c r="F117" s="16">
        <v>20.6</v>
      </c>
      <c r="G117" s="16">
        <v>15</v>
      </c>
      <c r="H117" s="16">
        <v>44971</v>
      </c>
      <c r="I117" s="16"/>
      <c r="J117" s="47">
        <v>315246.70999999996</v>
      </c>
      <c r="K117" s="47">
        <v>17988.400000000001</v>
      </c>
      <c r="L117" s="47">
        <v>926402.60000000009</v>
      </c>
      <c r="M117" s="47">
        <v>674565</v>
      </c>
    </row>
    <row r="118" spans="1:16" ht="15" hidden="1" customHeight="1" x14ac:dyDescent="0.2">
      <c r="A118" s="33" t="s">
        <v>40</v>
      </c>
      <c r="B118" s="49">
        <v>42125</v>
      </c>
      <c r="C118" s="50">
        <v>87</v>
      </c>
      <c r="D118" s="51">
        <v>7.44</v>
      </c>
      <c r="E118" s="51">
        <v>0.38</v>
      </c>
      <c r="F118" s="51">
        <v>19.399999999999999</v>
      </c>
      <c r="G118" s="51">
        <v>22</v>
      </c>
      <c r="H118" s="52">
        <v>40216</v>
      </c>
      <c r="I118" s="61"/>
      <c r="J118" s="47">
        <v>299207.04000000004</v>
      </c>
      <c r="K118" s="47">
        <v>15282.08</v>
      </c>
      <c r="L118" s="47">
        <v>780190.39999999991</v>
      </c>
      <c r="M118" s="47">
        <v>884752</v>
      </c>
    </row>
    <row r="119" spans="1:16" ht="15" hidden="1" customHeight="1" x14ac:dyDescent="0.2">
      <c r="A119" s="33" t="s">
        <v>5</v>
      </c>
      <c r="B119" s="49">
        <v>42127</v>
      </c>
      <c r="C119" s="50">
        <v>87.3</v>
      </c>
      <c r="D119" s="51">
        <v>8.5299999999999994</v>
      </c>
      <c r="E119" s="51">
        <v>1.04</v>
      </c>
      <c r="F119" s="51">
        <v>27</v>
      </c>
      <c r="G119" s="51">
        <v>24</v>
      </c>
      <c r="H119" s="52">
        <v>39256</v>
      </c>
      <c r="I119" s="53" t="s">
        <v>6</v>
      </c>
      <c r="J119" s="47">
        <v>334853.68</v>
      </c>
      <c r="K119" s="47">
        <v>40826.239999999998</v>
      </c>
      <c r="L119" s="47">
        <v>1059912</v>
      </c>
      <c r="M119" s="47">
        <v>942144</v>
      </c>
    </row>
    <row r="120" spans="1:16" ht="15" hidden="1" customHeight="1" x14ac:dyDescent="0.2">
      <c r="A120" s="33" t="s">
        <v>5</v>
      </c>
      <c r="B120" s="49">
        <v>42127</v>
      </c>
      <c r="C120" s="50">
        <v>93</v>
      </c>
      <c r="D120" s="51">
        <v>7.03</v>
      </c>
      <c r="E120" s="51">
        <v>0.12</v>
      </c>
      <c r="F120" s="51">
        <v>3.3</v>
      </c>
      <c r="G120" s="51">
        <v>10</v>
      </c>
      <c r="H120" s="52">
        <v>17297</v>
      </c>
      <c r="I120" s="61" t="s">
        <v>6</v>
      </c>
      <c r="J120" s="47">
        <v>121597.91</v>
      </c>
      <c r="K120" s="47">
        <v>2075.64</v>
      </c>
      <c r="L120" s="47">
        <v>57080.1</v>
      </c>
      <c r="M120" s="47">
        <v>172970</v>
      </c>
    </row>
    <row r="121" spans="1:16" ht="15" hidden="1" customHeight="1" x14ac:dyDescent="0.2">
      <c r="A121" s="33" t="s">
        <v>4</v>
      </c>
      <c r="B121" s="56">
        <v>42128</v>
      </c>
      <c r="C121" s="57">
        <v>87</v>
      </c>
      <c r="D121" s="58">
        <v>7.38</v>
      </c>
      <c r="E121" s="58">
        <v>0.43</v>
      </c>
      <c r="F121" s="59">
        <v>17.7</v>
      </c>
      <c r="G121" s="58">
        <v>19</v>
      </c>
      <c r="H121" s="60">
        <v>44890</v>
      </c>
      <c r="I121" s="60"/>
      <c r="J121" s="47">
        <v>331288.2</v>
      </c>
      <c r="K121" s="47">
        <v>19302.7</v>
      </c>
      <c r="L121" s="47">
        <v>794553</v>
      </c>
      <c r="M121" s="47">
        <v>852910</v>
      </c>
    </row>
    <row r="122" spans="1:16" ht="15" hidden="1" customHeight="1" x14ac:dyDescent="0.2">
      <c r="A122" s="33" t="s">
        <v>4</v>
      </c>
      <c r="B122" s="56">
        <v>42128</v>
      </c>
      <c r="C122" s="57">
        <v>91</v>
      </c>
      <c r="D122" s="62">
        <v>5.54</v>
      </c>
      <c r="E122" s="58">
        <v>0.2</v>
      </c>
      <c r="F122" s="59">
        <v>10.199999999999999</v>
      </c>
      <c r="G122" s="58">
        <v>12</v>
      </c>
      <c r="H122" s="60">
        <v>24931</v>
      </c>
      <c r="I122" s="60"/>
      <c r="J122" s="47">
        <v>138117.74</v>
      </c>
      <c r="K122" s="47">
        <v>4986.2000000000007</v>
      </c>
      <c r="L122" s="47">
        <v>254296.19999999998</v>
      </c>
      <c r="M122" s="47">
        <v>299172</v>
      </c>
    </row>
    <row r="123" spans="1:16" ht="15" hidden="1" customHeight="1" x14ac:dyDescent="0.2">
      <c r="A123" s="33" t="s">
        <v>4</v>
      </c>
      <c r="B123" s="32">
        <v>42128</v>
      </c>
      <c r="C123" s="26">
        <v>87</v>
      </c>
      <c r="D123" s="16">
        <v>8.5299999999999994</v>
      </c>
      <c r="E123" s="16">
        <v>1.04</v>
      </c>
      <c r="F123" s="16">
        <v>27</v>
      </c>
      <c r="G123" s="16">
        <v>24</v>
      </c>
      <c r="H123" s="16">
        <v>15093</v>
      </c>
      <c r="I123" s="16"/>
      <c r="J123" s="47">
        <v>128743.29</v>
      </c>
      <c r="K123" s="47">
        <v>15696.720000000001</v>
      </c>
      <c r="L123" s="47">
        <v>407511</v>
      </c>
      <c r="M123" s="47">
        <v>362232</v>
      </c>
    </row>
    <row r="124" spans="1:16" ht="15" hidden="1" customHeight="1" x14ac:dyDescent="0.2">
      <c r="A124" s="33" t="s">
        <v>40</v>
      </c>
      <c r="B124" s="32">
        <v>42129</v>
      </c>
      <c r="C124" s="26">
        <v>87</v>
      </c>
      <c r="D124" s="16">
        <v>8.52</v>
      </c>
      <c r="E124" s="16">
        <v>0.38</v>
      </c>
      <c r="F124" s="16">
        <v>15.7</v>
      </c>
      <c r="G124" s="16">
        <v>17</v>
      </c>
      <c r="H124" s="16">
        <v>26025</v>
      </c>
      <c r="I124" s="16"/>
      <c r="J124" s="47">
        <v>221733</v>
      </c>
      <c r="K124" s="47">
        <v>9889.5</v>
      </c>
      <c r="L124" s="47">
        <v>408592.5</v>
      </c>
      <c r="M124" s="47">
        <v>442425</v>
      </c>
    </row>
    <row r="125" spans="1:16" ht="15" hidden="1" customHeight="1" x14ac:dyDescent="0.2">
      <c r="A125" s="33" t="s">
        <v>40</v>
      </c>
      <c r="B125" s="63">
        <v>42129</v>
      </c>
      <c r="C125" s="50">
        <v>91</v>
      </c>
      <c r="D125" s="54">
        <v>6.91</v>
      </c>
      <c r="E125" s="54">
        <v>0.17</v>
      </c>
      <c r="F125" s="55">
        <v>9.3000000000000007</v>
      </c>
      <c r="G125" s="55">
        <v>10</v>
      </c>
      <c r="H125" s="52">
        <v>23985</v>
      </c>
      <c r="I125" s="53"/>
      <c r="J125" s="47">
        <v>165736.35</v>
      </c>
      <c r="K125" s="47">
        <v>4077.4500000000003</v>
      </c>
      <c r="L125" s="47">
        <v>223060.50000000003</v>
      </c>
      <c r="M125" s="47">
        <v>239850</v>
      </c>
    </row>
    <row r="126" spans="1:16" ht="15" hidden="1" customHeight="1" x14ac:dyDescent="0.2">
      <c r="A126" s="33" t="s">
        <v>7</v>
      </c>
      <c r="B126" s="32">
        <v>42129</v>
      </c>
      <c r="C126" s="46" t="s">
        <v>3</v>
      </c>
      <c r="D126" s="17"/>
      <c r="E126" s="17"/>
      <c r="F126" s="17"/>
      <c r="G126" s="17"/>
      <c r="H126" s="16"/>
      <c r="I126" s="16">
        <v>13671</v>
      </c>
      <c r="J126" s="47">
        <v>0</v>
      </c>
      <c r="K126" s="47">
        <v>0</v>
      </c>
      <c r="L126" s="47">
        <v>0</v>
      </c>
      <c r="M126" s="47">
        <v>0</v>
      </c>
    </row>
    <row r="127" spans="1:16" ht="15" hidden="1" customHeight="1" x14ac:dyDescent="0.2">
      <c r="A127" s="33" t="s">
        <v>5</v>
      </c>
      <c r="B127" s="63">
        <v>42130</v>
      </c>
      <c r="C127" s="64">
        <v>87</v>
      </c>
      <c r="D127" s="65">
        <v>6.68</v>
      </c>
      <c r="E127" s="54">
        <v>0.8</v>
      </c>
      <c r="F127" s="55">
        <v>25.3</v>
      </c>
      <c r="G127" s="55">
        <v>7</v>
      </c>
      <c r="H127" s="53">
        <v>54100</v>
      </c>
      <c r="I127" s="53" t="s">
        <v>6</v>
      </c>
      <c r="J127" s="47">
        <v>361388</v>
      </c>
      <c r="K127" s="47">
        <v>43280</v>
      </c>
      <c r="L127" s="47">
        <v>1368730</v>
      </c>
      <c r="M127" s="47">
        <v>378700</v>
      </c>
    </row>
    <row r="128" spans="1:16" ht="15" hidden="1" customHeight="1" x14ac:dyDescent="0.2">
      <c r="A128" s="33" t="s">
        <v>4</v>
      </c>
      <c r="B128" s="56">
        <v>42130</v>
      </c>
      <c r="C128" s="57" t="s">
        <v>3</v>
      </c>
      <c r="D128" s="58"/>
      <c r="E128" s="58"/>
      <c r="F128" s="59"/>
      <c r="G128" s="58"/>
      <c r="H128" s="60"/>
      <c r="I128" s="60">
        <v>22000</v>
      </c>
      <c r="J128" s="47">
        <v>0</v>
      </c>
      <c r="K128" s="47">
        <v>0</v>
      </c>
      <c r="L128" s="47">
        <v>0</v>
      </c>
      <c r="M128" s="47">
        <v>0</v>
      </c>
    </row>
    <row r="129" spans="1:13" ht="15" hidden="1" customHeight="1" x14ac:dyDescent="0.2">
      <c r="A129" s="33" t="s">
        <v>40</v>
      </c>
      <c r="B129" s="32">
        <v>42131</v>
      </c>
      <c r="C129" s="46" t="s">
        <v>3</v>
      </c>
      <c r="D129" s="17"/>
      <c r="E129" s="17"/>
      <c r="F129" s="17"/>
      <c r="G129" s="17"/>
      <c r="H129" s="16">
        <v>0</v>
      </c>
      <c r="I129" s="16">
        <v>9988</v>
      </c>
      <c r="J129" s="47">
        <v>0</v>
      </c>
      <c r="K129" s="47">
        <v>0</v>
      </c>
      <c r="L129" s="47">
        <v>0</v>
      </c>
      <c r="M129" s="47">
        <v>0</v>
      </c>
    </row>
    <row r="130" spans="1:13" ht="15" hidden="1" customHeight="1" x14ac:dyDescent="0.2">
      <c r="A130" s="33" t="s">
        <v>4</v>
      </c>
      <c r="B130" s="56">
        <v>42133</v>
      </c>
      <c r="C130" s="57">
        <v>87</v>
      </c>
      <c r="D130" s="58">
        <v>7.46</v>
      </c>
      <c r="E130" s="58">
        <v>0.44</v>
      </c>
      <c r="F130" s="59">
        <v>17.600000000000001</v>
      </c>
      <c r="G130" s="58">
        <v>19</v>
      </c>
      <c r="H130" s="60">
        <v>64866</v>
      </c>
      <c r="I130" s="60"/>
      <c r="J130" s="47">
        <v>483900.36</v>
      </c>
      <c r="K130" s="47">
        <v>28541.040000000001</v>
      </c>
      <c r="L130" s="47">
        <v>1141641.6000000001</v>
      </c>
      <c r="M130" s="47">
        <v>1232454</v>
      </c>
    </row>
    <row r="131" spans="1:13" ht="15" hidden="1" customHeight="1" x14ac:dyDescent="0.2">
      <c r="A131" s="33" t="s">
        <v>4</v>
      </c>
      <c r="B131" s="56">
        <v>42133</v>
      </c>
      <c r="C131" s="57">
        <v>91</v>
      </c>
      <c r="D131" s="58">
        <v>5.88</v>
      </c>
      <c r="E131" s="58">
        <v>0.22</v>
      </c>
      <c r="F131" s="59">
        <v>10.6</v>
      </c>
      <c r="G131" s="58">
        <v>13</v>
      </c>
      <c r="H131" s="60">
        <v>4888</v>
      </c>
      <c r="I131" s="60"/>
      <c r="J131" s="47">
        <v>28741.439999999999</v>
      </c>
      <c r="K131" s="47">
        <v>1075.3599999999999</v>
      </c>
      <c r="L131" s="47">
        <v>51812.799999999996</v>
      </c>
      <c r="M131" s="47">
        <v>63544</v>
      </c>
    </row>
    <row r="132" spans="1:13" ht="15" hidden="1" customHeight="1" x14ac:dyDescent="0.2">
      <c r="A132" s="33" t="s">
        <v>40</v>
      </c>
      <c r="B132" s="56">
        <v>42134</v>
      </c>
      <c r="C132" s="57">
        <v>87</v>
      </c>
      <c r="D132" s="58">
        <v>7.04</v>
      </c>
      <c r="E132" s="58">
        <v>0.45</v>
      </c>
      <c r="F132" s="59">
        <v>21.4</v>
      </c>
      <c r="G132" s="58">
        <v>25</v>
      </c>
      <c r="H132" s="60">
        <v>33053</v>
      </c>
      <c r="I132" s="60"/>
      <c r="J132" s="47">
        <v>232693.12</v>
      </c>
      <c r="K132" s="47">
        <v>14873.85</v>
      </c>
      <c r="L132" s="47">
        <v>707334.2</v>
      </c>
      <c r="M132" s="47">
        <v>826325</v>
      </c>
    </row>
    <row r="133" spans="1:13" ht="15" hidden="1" customHeight="1" x14ac:dyDescent="0.2">
      <c r="A133" s="33" t="s">
        <v>40</v>
      </c>
      <c r="B133" s="32">
        <v>42134</v>
      </c>
      <c r="C133" s="26">
        <v>87</v>
      </c>
      <c r="D133" s="16">
        <v>8.5500000000000007</v>
      </c>
      <c r="E133" s="16">
        <v>0.38</v>
      </c>
      <c r="F133" s="16">
        <v>10.9</v>
      </c>
      <c r="G133" s="16">
        <v>16</v>
      </c>
      <c r="H133" s="16">
        <v>50005</v>
      </c>
      <c r="I133" s="16"/>
      <c r="J133" s="47">
        <v>427542.75000000006</v>
      </c>
      <c r="K133" s="47">
        <v>19001.900000000001</v>
      </c>
      <c r="L133" s="47">
        <v>545054.5</v>
      </c>
      <c r="M133" s="47">
        <v>800080</v>
      </c>
    </row>
    <row r="134" spans="1:13" ht="15" hidden="1" customHeight="1" x14ac:dyDescent="0.2">
      <c r="A134" s="33" t="s">
        <v>5</v>
      </c>
      <c r="B134" s="32">
        <v>42134</v>
      </c>
      <c r="C134" s="26" t="s">
        <v>3</v>
      </c>
      <c r="D134" s="16" t="s">
        <v>6</v>
      </c>
      <c r="E134" s="16" t="s">
        <v>6</v>
      </c>
      <c r="F134" s="16" t="s">
        <v>6</v>
      </c>
      <c r="G134" s="16" t="s">
        <v>6</v>
      </c>
      <c r="H134" s="16" t="s">
        <v>6</v>
      </c>
      <c r="I134" s="16">
        <v>52743</v>
      </c>
      <c r="J134" s="47">
        <v>0</v>
      </c>
      <c r="K134" s="47">
        <v>0</v>
      </c>
      <c r="L134" s="47">
        <v>0</v>
      </c>
      <c r="M134" s="47">
        <v>0</v>
      </c>
    </row>
    <row r="135" spans="1:13" ht="15" hidden="1" customHeight="1" x14ac:dyDescent="0.2">
      <c r="A135" s="33" t="s">
        <v>40</v>
      </c>
      <c r="B135" s="32">
        <v>42138</v>
      </c>
      <c r="C135" s="26">
        <v>87</v>
      </c>
      <c r="D135" s="16">
        <v>8.32</v>
      </c>
      <c r="E135" s="16">
        <v>0.44</v>
      </c>
      <c r="F135" s="16">
        <v>19.3</v>
      </c>
      <c r="G135" s="16">
        <v>15</v>
      </c>
      <c r="H135" s="16">
        <v>29980</v>
      </c>
      <c r="I135" s="16"/>
      <c r="J135" s="47">
        <v>249433.60000000001</v>
      </c>
      <c r="K135" s="47">
        <v>13191.2</v>
      </c>
      <c r="L135" s="47">
        <v>578614</v>
      </c>
      <c r="M135" s="47">
        <v>449700</v>
      </c>
    </row>
    <row r="136" spans="1:13" ht="15" hidden="1" customHeight="1" x14ac:dyDescent="0.2">
      <c r="A136" s="33" t="s">
        <v>7</v>
      </c>
      <c r="B136" s="56">
        <v>42138</v>
      </c>
      <c r="C136" s="57">
        <v>82.8</v>
      </c>
      <c r="D136" s="58">
        <v>7.27</v>
      </c>
      <c r="E136" s="58">
        <v>0.53</v>
      </c>
      <c r="F136" s="59">
        <v>21.3</v>
      </c>
      <c r="G136" s="58">
        <v>17</v>
      </c>
      <c r="H136" s="60">
        <v>45095</v>
      </c>
      <c r="I136" s="60"/>
      <c r="J136" s="121">
        <v>327840.64999999997</v>
      </c>
      <c r="K136" s="121">
        <v>23900.350000000002</v>
      </c>
      <c r="L136" s="121">
        <v>960523.5</v>
      </c>
      <c r="M136" s="121">
        <v>766615</v>
      </c>
    </row>
    <row r="137" spans="1:13" ht="15" hidden="1" customHeight="1" x14ac:dyDescent="0.2">
      <c r="A137" s="33" t="s">
        <v>4</v>
      </c>
      <c r="B137" s="56">
        <v>42140</v>
      </c>
      <c r="C137" s="57">
        <v>87</v>
      </c>
      <c r="D137" s="62">
        <v>7</v>
      </c>
      <c r="E137" s="58">
        <v>0.52</v>
      </c>
      <c r="F137" s="59">
        <v>21</v>
      </c>
      <c r="G137" s="58">
        <v>19</v>
      </c>
      <c r="H137" s="60">
        <v>83853</v>
      </c>
      <c r="I137" s="60"/>
      <c r="J137" s="47">
        <v>586971</v>
      </c>
      <c r="K137" s="47">
        <v>43603.560000000005</v>
      </c>
      <c r="L137" s="47">
        <v>1760913</v>
      </c>
      <c r="M137" s="47">
        <v>1593207</v>
      </c>
    </row>
    <row r="138" spans="1:13" ht="15" hidden="1" customHeight="1" x14ac:dyDescent="0.2">
      <c r="A138" s="33" t="s">
        <v>4</v>
      </c>
      <c r="B138" s="32">
        <v>42140</v>
      </c>
      <c r="C138" s="26">
        <v>87</v>
      </c>
      <c r="D138" s="16">
        <v>5.72</v>
      </c>
      <c r="E138" s="16">
        <v>0.56000000000000005</v>
      </c>
      <c r="F138" s="16">
        <v>23.5</v>
      </c>
      <c r="G138" s="16">
        <v>30</v>
      </c>
      <c r="H138" s="16">
        <v>25039</v>
      </c>
      <c r="I138" s="16"/>
      <c r="J138" s="47">
        <v>143223.07999999999</v>
      </c>
      <c r="K138" s="47">
        <v>14021.840000000002</v>
      </c>
      <c r="L138" s="47">
        <v>588416.5</v>
      </c>
      <c r="M138" s="47">
        <v>751170</v>
      </c>
    </row>
    <row r="139" spans="1:13" ht="15" hidden="1" customHeight="1" x14ac:dyDescent="0.2">
      <c r="A139" s="33" t="s">
        <v>40</v>
      </c>
      <c r="B139" s="32">
        <v>42141</v>
      </c>
      <c r="C139" s="26">
        <v>87</v>
      </c>
      <c r="D139" s="16">
        <v>7.06</v>
      </c>
      <c r="E139" s="16">
        <v>0.49</v>
      </c>
      <c r="F139" s="16">
        <v>21.1</v>
      </c>
      <c r="G139" s="16">
        <v>26</v>
      </c>
      <c r="H139" s="16">
        <v>20110</v>
      </c>
      <c r="I139" s="16"/>
      <c r="J139" s="47">
        <v>141976.6</v>
      </c>
      <c r="K139" s="47">
        <v>9853.9</v>
      </c>
      <c r="L139" s="47">
        <v>424321</v>
      </c>
      <c r="M139" s="47">
        <v>522860</v>
      </c>
    </row>
    <row r="140" spans="1:13" ht="15" hidden="1" customHeight="1" x14ac:dyDescent="0.2">
      <c r="A140" s="33" t="s">
        <v>40</v>
      </c>
      <c r="B140" s="49">
        <v>42141</v>
      </c>
      <c r="C140" s="50">
        <v>87</v>
      </c>
      <c r="D140" s="51">
        <v>8.19</v>
      </c>
      <c r="E140" s="51">
        <v>0.47</v>
      </c>
      <c r="F140" s="51">
        <v>19.2</v>
      </c>
      <c r="G140" s="51">
        <v>16</v>
      </c>
      <c r="H140" s="52">
        <v>39627</v>
      </c>
      <c r="I140" s="53"/>
      <c r="J140" s="47">
        <v>324545.13</v>
      </c>
      <c r="K140" s="47">
        <v>18624.689999999999</v>
      </c>
      <c r="L140" s="47">
        <v>760838.4</v>
      </c>
      <c r="M140" s="47">
        <v>634032</v>
      </c>
    </row>
    <row r="141" spans="1:13" ht="15" hidden="1" customHeight="1" x14ac:dyDescent="0.2">
      <c r="A141" s="33" t="s">
        <v>4</v>
      </c>
      <c r="B141" s="49">
        <v>42144</v>
      </c>
      <c r="C141" s="50">
        <v>87</v>
      </c>
      <c r="D141" s="51">
        <v>7.23</v>
      </c>
      <c r="E141" s="51">
        <v>0.55000000000000004</v>
      </c>
      <c r="F141" s="51">
        <v>19.899999999999999</v>
      </c>
      <c r="G141" s="51">
        <v>19</v>
      </c>
      <c r="H141" s="52">
        <v>15048</v>
      </c>
      <c r="I141" s="53"/>
      <c r="J141" s="47">
        <v>108797.04000000001</v>
      </c>
      <c r="K141" s="47">
        <v>8276.4000000000015</v>
      </c>
      <c r="L141" s="47">
        <v>299455.19999999995</v>
      </c>
      <c r="M141" s="47">
        <v>285912</v>
      </c>
    </row>
    <row r="142" spans="1:13" ht="15" hidden="1" customHeight="1" x14ac:dyDescent="0.2">
      <c r="A142" s="33" t="s">
        <v>4</v>
      </c>
      <c r="B142" s="63">
        <v>42144</v>
      </c>
      <c r="C142" s="50">
        <v>87</v>
      </c>
      <c r="D142" s="54">
        <v>5.56</v>
      </c>
      <c r="E142" s="54">
        <v>0.52</v>
      </c>
      <c r="F142" s="55">
        <v>22.1</v>
      </c>
      <c r="G142" s="55">
        <v>32</v>
      </c>
      <c r="H142" s="52">
        <v>24849</v>
      </c>
      <c r="I142" s="53"/>
      <c r="J142" s="47">
        <v>138160.44</v>
      </c>
      <c r="K142" s="47">
        <v>12921.48</v>
      </c>
      <c r="L142" s="47">
        <v>549162.9</v>
      </c>
      <c r="M142" s="47">
        <v>795168</v>
      </c>
    </row>
    <row r="143" spans="1:13" ht="15" hidden="1" customHeight="1" x14ac:dyDescent="0.2">
      <c r="A143" s="33" t="s">
        <v>40</v>
      </c>
      <c r="B143" s="32">
        <v>42145</v>
      </c>
      <c r="C143" s="46" t="s">
        <v>3</v>
      </c>
      <c r="D143" s="17"/>
      <c r="E143" s="17"/>
      <c r="F143" s="17"/>
      <c r="G143" s="17"/>
      <c r="H143" s="16">
        <v>0</v>
      </c>
      <c r="I143" s="16">
        <v>19944</v>
      </c>
      <c r="J143" s="47">
        <v>0</v>
      </c>
      <c r="K143" s="47">
        <v>0</v>
      </c>
      <c r="L143" s="47">
        <v>0</v>
      </c>
      <c r="M143" s="47">
        <v>0</v>
      </c>
    </row>
    <row r="144" spans="1:13" ht="15" hidden="1" customHeight="1" x14ac:dyDescent="0.2">
      <c r="A144" s="33" t="s">
        <v>7</v>
      </c>
      <c r="B144" s="56">
        <v>42145</v>
      </c>
      <c r="C144" s="66">
        <v>82.4</v>
      </c>
      <c r="D144" s="58">
        <v>8.5</v>
      </c>
      <c r="E144" s="58">
        <v>0.46</v>
      </c>
      <c r="F144" s="59">
        <v>17.600000000000001</v>
      </c>
      <c r="G144" s="58">
        <v>18</v>
      </c>
      <c r="H144" s="60">
        <v>79950</v>
      </c>
      <c r="I144" s="60"/>
      <c r="J144" s="121">
        <v>679575</v>
      </c>
      <c r="K144" s="121">
        <v>36777</v>
      </c>
      <c r="L144" s="121">
        <v>1407120</v>
      </c>
      <c r="M144" s="121">
        <v>1439100</v>
      </c>
    </row>
    <row r="145" spans="1:13" ht="15" hidden="1" customHeight="1" x14ac:dyDescent="0.2">
      <c r="A145" s="33" t="s">
        <v>40</v>
      </c>
      <c r="B145" s="49">
        <v>42146</v>
      </c>
      <c r="C145" s="50">
        <v>87</v>
      </c>
      <c r="D145" s="51">
        <v>6.93</v>
      </c>
      <c r="E145" s="51">
        <v>0.45</v>
      </c>
      <c r="F145" s="51">
        <v>20.100000000000001</v>
      </c>
      <c r="G145" s="51">
        <v>26</v>
      </c>
      <c r="H145" s="52">
        <v>65246</v>
      </c>
      <c r="I145" s="53"/>
      <c r="J145" s="47">
        <v>452154.77999999997</v>
      </c>
      <c r="K145" s="47">
        <v>29360.7</v>
      </c>
      <c r="L145" s="47">
        <v>1311444.6000000001</v>
      </c>
      <c r="M145" s="47">
        <v>1696396</v>
      </c>
    </row>
    <row r="146" spans="1:13" ht="15" hidden="1" customHeight="1" x14ac:dyDescent="0.2">
      <c r="A146" s="33" t="s">
        <v>40</v>
      </c>
      <c r="B146" s="49">
        <v>42146</v>
      </c>
      <c r="C146" s="50">
        <v>87</v>
      </c>
      <c r="D146" s="51">
        <v>8.43</v>
      </c>
      <c r="E146" s="51">
        <v>0.45</v>
      </c>
      <c r="F146" s="51">
        <v>17.600000000000001</v>
      </c>
      <c r="G146" s="51">
        <v>17</v>
      </c>
      <c r="H146" s="52">
        <v>30178</v>
      </c>
      <c r="I146" s="53"/>
      <c r="J146" s="47">
        <v>254400.53999999998</v>
      </c>
      <c r="K146" s="47">
        <v>13580.1</v>
      </c>
      <c r="L146" s="47">
        <v>531132.80000000005</v>
      </c>
      <c r="M146" s="47">
        <v>513026</v>
      </c>
    </row>
    <row r="147" spans="1:13" ht="15" hidden="1" customHeight="1" x14ac:dyDescent="0.2">
      <c r="A147" s="33" t="s">
        <v>4</v>
      </c>
      <c r="B147" s="49">
        <v>42146</v>
      </c>
      <c r="C147" s="50">
        <v>87</v>
      </c>
      <c r="D147" s="51">
        <v>7.18</v>
      </c>
      <c r="E147" s="51">
        <v>0.57999999999999996</v>
      </c>
      <c r="F147" s="51">
        <v>19.7</v>
      </c>
      <c r="G147" s="51">
        <v>21</v>
      </c>
      <c r="H147" s="52">
        <v>45052</v>
      </c>
      <c r="I147" s="53"/>
      <c r="J147" s="47">
        <v>323473.36</v>
      </c>
      <c r="K147" s="47">
        <v>26130.16</v>
      </c>
      <c r="L147" s="47">
        <v>887524.4</v>
      </c>
      <c r="M147" s="47">
        <v>946092</v>
      </c>
    </row>
    <row r="148" spans="1:13" ht="15" hidden="1" customHeight="1" x14ac:dyDescent="0.2">
      <c r="A148" s="33" t="s">
        <v>4</v>
      </c>
      <c r="B148" s="56">
        <v>42146</v>
      </c>
      <c r="C148" s="57">
        <v>87</v>
      </c>
      <c r="D148" s="58">
        <v>5.7</v>
      </c>
      <c r="E148" s="62">
        <v>0.56000000000000005</v>
      </c>
      <c r="F148" s="59">
        <v>22.7</v>
      </c>
      <c r="G148" s="58">
        <v>32</v>
      </c>
      <c r="H148" s="60">
        <v>25432</v>
      </c>
      <c r="I148" s="60"/>
      <c r="J148" s="47">
        <v>144962.4</v>
      </c>
      <c r="K148" s="47">
        <v>14241.920000000002</v>
      </c>
      <c r="L148" s="47">
        <v>577306.4</v>
      </c>
      <c r="M148" s="47">
        <v>813824</v>
      </c>
    </row>
    <row r="149" spans="1:13" ht="15" hidden="1" customHeight="1" x14ac:dyDescent="0.2">
      <c r="A149" s="33" t="s">
        <v>4</v>
      </c>
      <c r="B149" s="56">
        <v>42146</v>
      </c>
      <c r="C149" s="57">
        <v>91</v>
      </c>
      <c r="D149" s="58">
        <v>5.65</v>
      </c>
      <c r="E149" s="58">
        <v>0.22</v>
      </c>
      <c r="F149" s="59">
        <v>11.4</v>
      </c>
      <c r="G149" s="58">
        <v>9</v>
      </c>
      <c r="H149" s="60">
        <v>35032</v>
      </c>
      <c r="I149" s="60"/>
      <c r="J149" s="47">
        <v>197930.80000000002</v>
      </c>
      <c r="K149" s="47">
        <v>7707.04</v>
      </c>
      <c r="L149" s="47">
        <v>399364.8</v>
      </c>
      <c r="M149" s="47">
        <v>315288</v>
      </c>
    </row>
    <row r="150" spans="1:13" ht="15" hidden="1" customHeight="1" x14ac:dyDescent="0.2">
      <c r="A150" s="33" t="s">
        <v>40</v>
      </c>
      <c r="B150" s="56">
        <v>42147</v>
      </c>
      <c r="C150" s="57">
        <v>87</v>
      </c>
      <c r="D150" s="58">
        <v>7.03</v>
      </c>
      <c r="E150" s="62">
        <v>0.5</v>
      </c>
      <c r="F150" s="59">
        <v>20.8</v>
      </c>
      <c r="G150" s="58">
        <v>28</v>
      </c>
      <c r="H150" s="60">
        <v>20193</v>
      </c>
      <c r="I150" s="60"/>
      <c r="J150" s="47">
        <v>141956.79</v>
      </c>
      <c r="K150" s="47">
        <v>10096.5</v>
      </c>
      <c r="L150" s="47">
        <v>420014.4</v>
      </c>
      <c r="M150" s="47">
        <v>565404</v>
      </c>
    </row>
    <row r="151" spans="1:13" ht="15" hidden="1" customHeight="1" x14ac:dyDescent="0.2">
      <c r="A151" s="33" t="s">
        <v>40</v>
      </c>
      <c r="B151" s="32">
        <v>42147</v>
      </c>
      <c r="C151" s="26">
        <v>87</v>
      </c>
      <c r="D151" s="16">
        <v>8.3699999999999992</v>
      </c>
      <c r="E151" s="16">
        <v>0.51</v>
      </c>
      <c r="F151" s="16">
        <v>10.199999999999999</v>
      </c>
      <c r="G151" s="16">
        <v>19</v>
      </c>
      <c r="H151" s="16">
        <v>45116</v>
      </c>
      <c r="I151" s="16"/>
      <c r="J151" s="47">
        <v>377620.92</v>
      </c>
      <c r="K151" s="47">
        <v>23009.16</v>
      </c>
      <c r="L151" s="47">
        <v>460183.19999999995</v>
      </c>
      <c r="M151" s="47">
        <v>857204</v>
      </c>
    </row>
    <row r="152" spans="1:13" ht="15" hidden="1" customHeight="1" x14ac:dyDescent="0.2">
      <c r="A152" s="33" t="s">
        <v>40</v>
      </c>
      <c r="B152" s="32">
        <v>42147</v>
      </c>
      <c r="C152" s="26">
        <v>91</v>
      </c>
      <c r="D152" s="16">
        <v>7</v>
      </c>
      <c r="E152" s="16">
        <v>0.19</v>
      </c>
      <c r="F152" s="16">
        <v>10.4</v>
      </c>
      <c r="G152" s="16">
        <v>8</v>
      </c>
      <c r="H152" s="16">
        <v>10049</v>
      </c>
      <c r="I152" s="16"/>
      <c r="J152" s="47">
        <v>70343</v>
      </c>
      <c r="K152" s="47">
        <v>1909.31</v>
      </c>
      <c r="L152" s="47">
        <v>104509.6</v>
      </c>
      <c r="M152" s="47">
        <v>80392</v>
      </c>
    </row>
    <row r="153" spans="1:13" ht="15" hidden="1" customHeight="1" x14ac:dyDescent="0.2">
      <c r="A153" s="33" t="s">
        <v>7</v>
      </c>
      <c r="B153" s="32">
        <v>42151</v>
      </c>
      <c r="C153" s="26" t="s">
        <v>3</v>
      </c>
      <c r="D153" s="16"/>
      <c r="E153" s="16"/>
      <c r="F153" s="16"/>
      <c r="G153" s="16"/>
      <c r="H153" s="16"/>
      <c r="I153" s="16">
        <v>29861</v>
      </c>
      <c r="J153" s="47">
        <v>0</v>
      </c>
      <c r="K153" s="47">
        <v>0</v>
      </c>
      <c r="L153" s="47">
        <v>0</v>
      </c>
      <c r="M153" s="47">
        <v>0</v>
      </c>
    </row>
    <row r="154" spans="1:13" ht="15" hidden="1" customHeight="1" x14ac:dyDescent="0.2">
      <c r="A154" s="33" t="s">
        <v>4</v>
      </c>
      <c r="B154" s="56">
        <v>42151</v>
      </c>
      <c r="C154" s="57">
        <v>87</v>
      </c>
      <c r="D154" s="58">
        <v>7.94</v>
      </c>
      <c r="E154" s="58">
        <v>0.54</v>
      </c>
      <c r="F154" s="59">
        <v>20.399999999999999</v>
      </c>
      <c r="G154" s="58">
        <v>22</v>
      </c>
      <c r="H154" s="60">
        <v>15113</v>
      </c>
      <c r="I154" s="60"/>
      <c r="J154" s="47">
        <v>119997.22</v>
      </c>
      <c r="K154" s="47">
        <v>8161.02</v>
      </c>
      <c r="L154" s="47">
        <v>308305.19999999995</v>
      </c>
      <c r="M154" s="47">
        <v>332486</v>
      </c>
    </row>
    <row r="155" spans="1:13" ht="15" hidden="1" customHeight="1" x14ac:dyDescent="0.2">
      <c r="A155" s="33" t="s">
        <v>4</v>
      </c>
      <c r="B155" s="56">
        <v>42151</v>
      </c>
      <c r="C155" s="57" t="s">
        <v>3</v>
      </c>
      <c r="D155" s="58"/>
      <c r="E155" s="58"/>
      <c r="F155" s="59"/>
      <c r="G155" s="58"/>
      <c r="H155" s="60"/>
      <c r="I155" s="60">
        <v>15045</v>
      </c>
      <c r="J155" s="47">
        <v>0</v>
      </c>
      <c r="K155" s="47">
        <v>0</v>
      </c>
      <c r="L155" s="47">
        <v>0</v>
      </c>
      <c r="M155" s="47">
        <v>0</v>
      </c>
    </row>
    <row r="156" spans="1:13" ht="15" hidden="1" customHeight="1" x14ac:dyDescent="0.2">
      <c r="A156" s="33" t="s">
        <v>5</v>
      </c>
      <c r="B156" s="32">
        <v>42152</v>
      </c>
      <c r="C156" s="26">
        <v>87</v>
      </c>
      <c r="D156" s="16">
        <v>8.94</v>
      </c>
      <c r="E156" s="16">
        <v>0.54</v>
      </c>
      <c r="F156" s="16">
        <v>20.399999999999999</v>
      </c>
      <c r="G156" s="16">
        <v>22</v>
      </c>
      <c r="H156" s="16">
        <v>64860</v>
      </c>
      <c r="I156" s="16" t="s">
        <v>6</v>
      </c>
      <c r="J156" s="47">
        <v>579848.4</v>
      </c>
      <c r="K156" s="47">
        <v>35024.400000000001</v>
      </c>
      <c r="L156" s="47">
        <v>1323144</v>
      </c>
      <c r="M156" s="47">
        <v>1426920</v>
      </c>
    </row>
    <row r="157" spans="1:13" ht="15" hidden="1" customHeight="1" x14ac:dyDescent="0.2">
      <c r="A157" s="33" t="s">
        <v>40</v>
      </c>
      <c r="B157" s="32">
        <v>42153</v>
      </c>
      <c r="C157" s="26" t="s">
        <v>3</v>
      </c>
      <c r="D157" s="16"/>
      <c r="E157" s="16"/>
      <c r="F157" s="16"/>
      <c r="G157" s="16"/>
      <c r="H157" s="16">
        <v>0</v>
      </c>
      <c r="I157" s="16">
        <v>10125</v>
      </c>
      <c r="J157" s="47">
        <v>0</v>
      </c>
      <c r="K157" s="47">
        <v>0</v>
      </c>
      <c r="L157" s="47">
        <v>0</v>
      </c>
      <c r="M157" s="47">
        <v>0</v>
      </c>
    </row>
    <row r="158" spans="1:13" ht="15" hidden="1" customHeight="1" x14ac:dyDescent="0.2">
      <c r="A158" s="33" t="s">
        <v>40</v>
      </c>
      <c r="B158" s="32">
        <v>42154</v>
      </c>
      <c r="C158" s="46">
        <v>87</v>
      </c>
      <c r="D158" s="17">
        <v>6.74</v>
      </c>
      <c r="E158" s="17">
        <v>0.53</v>
      </c>
      <c r="F158" s="17">
        <v>19.899999999999999</v>
      </c>
      <c r="G158" s="17">
        <v>29</v>
      </c>
      <c r="H158" s="16">
        <v>75217</v>
      </c>
      <c r="I158" s="16"/>
      <c r="J158" s="47">
        <v>506962.58</v>
      </c>
      <c r="K158" s="47">
        <v>39865.01</v>
      </c>
      <c r="L158" s="47">
        <v>1496818.2999999998</v>
      </c>
      <c r="M158" s="47">
        <v>2181293</v>
      </c>
    </row>
    <row r="159" spans="1:13" ht="15" hidden="1" customHeight="1" x14ac:dyDescent="0.2">
      <c r="A159" s="33" t="s">
        <v>40</v>
      </c>
      <c r="B159" s="32">
        <v>42154</v>
      </c>
      <c r="C159" s="26">
        <v>87</v>
      </c>
      <c r="D159" s="16">
        <v>8.36</v>
      </c>
      <c r="E159" s="16">
        <v>0.56000000000000005</v>
      </c>
      <c r="F159" s="16">
        <v>20.399999999999999</v>
      </c>
      <c r="G159" s="16">
        <v>16</v>
      </c>
      <c r="H159" s="16">
        <v>20135</v>
      </c>
      <c r="I159" s="16"/>
      <c r="J159" s="47">
        <v>168328.59999999998</v>
      </c>
      <c r="K159" s="47">
        <v>11275.6</v>
      </c>
      <c r="L159" s="47">
        <v>410754</v>
      </c>
      <c r="M159" s="47">
        <v>322160</v>
      </c>
    </row>
    <row r="160" spans="1:13" ht="15" hidden="1" customHeight="1" x14ac:dyDescent="0.2">
      <c r="A160" s="33" t="s">
        <v>4</v>
      </c>
      <c r="B160" s="32">
        <v>42154</v>
      </c>
      <c r="C160" s="26">
        <v>87</v>
      </c>
      <c r="D160" s="16">
        <v>7.19</v>
      </c>
      <c r="E160" s="16">
        <v>0.63</v>
      </c>
      <c r="F160" s="16">
        <v>22.8</v>
      </c>
      <c r="G160" s="16">
        <v>19</v>
      </c>
      <c r="H160" s="16">
        <v>49966</v>
      </c>
      <c r="I160" s="16"/>
      <c r="J160" s="47">
        <v>359255.54000000004</v>
      </c>
      <c r="K160" s="47">
        <v>31478.58</v>
      </c>
      <c r="L160" s="47">
        <v>1139224.8</v>
      </c>
      <c r="M160" s="47">
        <v>949354</v>
      </c>
    </row>
    <row r="161" spans="1:13" ht="15" hidden="1" customHeight="1" x14ac:dyDescent="0.2">
      <c r="A161" s="33" t="s">
        <v>4</v>
      </c>
      <c r="B161" s="32">
        <v>42154</v>
      </c>
      <c r="C161" s="26">
        <v>87</v>
      </c>
      <c r="D161" s="16">
        <v>5.62</v>
      </c>
      <c r="E161" s="16">
        <v>0.62</v>
      </c>
      <c r="F161" s="16">
        <v>25.2</v>
      </c>
      <c r="G161" s="16">
        <v>36</v>
      </c>
      <c r="H161" s="16">
        <v>50179</v>
      </c>
      <c r="I161" s="16"/>
      <c r="J161" s="47">
        <v>282005.98</v>
      </c>
      <c r="K161" s="47">
        <v>31110.98</v>
      </c>
      <c r="L161" s="47">
        <v>1264510.8</v>
      </c>
      <c r="M161" s="47">
        <v>1806444</v>
      </c>
    </row>
    <row r="162" spans="1:13" ht="15" hidden="1" customHeight="1" x14ac:dyDescent="0.2">
      <c r="A162" s="33" t="s">
        <v>4</v>
      </c>
      <c r="B162" s="56">
        <v>42156</v>
      </c>
      <c r="C162" s="57">
        <v>87</v>
      </c>
      <c r="D162" s="58">
        <v>7.63</v>
      </c>
      <c r="E162" s="62">
        <v>0.5</v>
      </c>
      <c r="F162" s="59">
        <v>19.899999999999999</v>
      </c>
      <c r="G162" s="58">
        <v>15</v>
      </c>
      <c r="H162" s="60">
        <v>69361</v>
      </c>
      <c r="I162" s="60"/>
      <c r="J162" s="47">
        <v>529224.42999999993</v>
      </c>
      <c r="K162" s="47">
        <v>34680.5</v>
      </c>
      <c r="L162" s="47">
        <v>1380283.9</v>
      </c>
      <c r="M162" s="47">
        <v>1040415</v>
      </c>
    </row>
    <row r="163" spans="1:13" ht="15" hidden="1" customHeight="1" x14ac:dyDescent="0.2">
      <c r="A163" s="33" t="s">
        <v>4</v>
      </c>
      <c r="B163" s="56">
        <v>42156</v>
      </c>
      <c r="C163" s="57">
        <v>91</v>
      </c>
      <c r="D163" s="58">
        <v>5.66</v>
      </c>
      <c r="E163" s="58">
        <v>0.23</v>
      </c>
      <c r="F163" s="59">
        <v>14.9</v>
      </c>
      <c r="G163" s="58">
        <v>9</v>
      </c>
      <c r="H163" s="60">
        <v>19935</v>
      </c>
      <c r="I163" s="60"/>
      <c r="J163" s="47">
        <v>112832.1</v>
      </c>
      <c r="K163" s="47">
        <v>4585.05</v>
      </c>
      <c r="L163" s="47">
        <v>297031.5</v>
      </c>
      <c r="M163" s="47">
        <v>179415</v>
      </c>
    </row>
    <row r="164" spans="1:13" ht="15" hidden="1" customHeight="1" x14ac:dyDescent="0.2">
      <c r="A164" s="33" t="s">
        <v>5</v>
      </c>
      <c r="B164" s="56">
        <v>42157</v>
      </c>
      <c r="C164" s="57">
        <v>87.7</v>
      </c>
      <c r="D164" s="62">
        <v>6.83</v>
      </c>
      <c r="E164" s="58">
        <v>0.43</v>
      </c>
      <c r="F164" s="59">
        <v>21.2</v>
      </c>
      <c r="G164" s="58">
        <v>34</v>
      </c>
      <c r="H164" s="60">
        <v>59915</v>
      </c>
      <c r="I164" s="60"/>
      <c r="J164" s="47">
        <v>409219.45</v>
      </c>
      <c r="K164" s="47">
        <v>25763.45</v>
      </c>
      <c r="L164" s="47">
        <v>1270198</v>
      </c>
      <c r="M164" s="47">
        <v>2037110</v>
      </c>
    </row>
    <row r="165" spans="1:13" ht="15" hidden="1" customHeight="1" x14ac:dyDescent="0.2">
      <c r="A165" s="33" t="s">
        <v>40</v>
      </c>
      <c r="B165" s="49">
        <v>42158</v>
      </c>
      <c r="C165" s="50">
        <v>87</v>
      </c>
      <c r="D165" s="51">
        <v>8.74</v>
      </c>
      <c r="E165" s="51">
        <v>0.41</v>
      </c>
      <c r="F165" s="51">
        <v>18.100000000000001</v>
      </c>
      <c r="G165" s="51">
        <v>13</v>
      </c>
      <c r="H165" s="52">
        <v>55318</v>
      </c>
      <c r="I165" s="53"/>
      <c r="J165" s="47">
        <v>483479.32</v>
      </c>
      <c r="K165" s="47">
        <v>22680.379999999997</v>
      </c>
      <c r="L165" s="47">
        <v>1001255.8</v>
      </c>
      <c r="M165" s="47">
        <v>719134</v>
      </c>
    </row>
    <row r="166" spans="1:13" ht="15" hidden="1" customHeight="1" x14ac:dyDescent="0.2">
      <c r="A166" s="33" t="s">
        <v>40</v>
      </c>
      <c r="B166" s="49">
        <v>42158</v>
      </c>
      <c r="C166" s="50">
        <v>91</v>
      </c>
      <c r="D166" s="51">
        <v>6.85</v>
      </c>
      <c r="E166" s="51">
        <v>0.19</v>
      </c>
      <c r="F166" s="51">
        <v>13.5</v>
      </c>
      <c r="G166" s="51">
        <v>8</v>
      </c>
      <c r="H166" s="52">
        <v>25128</v>
      </c>
      <c r="I166" s="53"/>
      <c r="J166" s="47">
        <v>172126.8</v>
      </c>
      <c r="K166" s="47">
        <v>4774.32</v>
      </c>
      <c r="L166" s="47">
        <v>339228</v>
      </c>
      <c r="M166" s="47">
        <v>201024</v>
      </c>
    </row>
    <row r="167" spans="1:13" ht="15" hidden="1" customHeight="1" x14ac:dyDescent="0.2">
      <c r="A167" s="33" t="s">
        <v>7</v>
      </c>
      <c r="B167" s="63">
        <v>42161</v>
      </c>
      <c r="C167" s="64">
        <v>84.9</v>
      </c>
      <c r="D167" s="65">
        <v>7.03</v>
      </c>
      <c r="E167" s="54">
        <v>0.47</v>
      </c>
      <c r="F167" s="55">
        <v>23.8</v>
      </c>
      <c r="G167" s="55">
        <v>16</v>
      </c>
      <c r="H167" s="53">
        <v>89924</v>
      </c>
      <c r="I167" s="53"/>
      <c r="J167" s="121">
        <v>632165.72</v>
      </c>
      <c r="K167" s="121">
        <v>42264.28</v>
      </c>
      <c r="L167" s="121">
        <v>2140191.2000000002</v>
      </c>
      <c r="M167" s="121">
        <v>1438784</v>
      </c>
    </row>
    <row r="168" spans="1:13" ht="15" hidden="1" customHeight="1" x14ac:dyDescent="0.2">
      <c r="A168" s="33" t="s">
        <v>7</v>
      </c>
      <c r="B168" s="56">
        <v>42162</v>
      </c>
      <c r="C168" s="57" t="s">
        <v>3</v>
      </c>
      <c r="D168" s="58"/>
      <c r="E168" s="58"/>
      <c r="F168" s="59"/>
      <c r="G168" s="58"/>
      <c r="H168" s="60"/>
      <c r="I168" s="60">
        <v>14787</v>
      </c>
      <c r="J168" s="47">
        <v>0</v>
      </c>
      <c r="K168" s="47">
        <v>0</v>
      </c>
      <c r="L168" s="47">
        <v>0</v>
      </c>
      <c r="M168" s="47">
        <v>0</v>
      </c>
    </row>
    <row r="169" spans="1:13" ht="15" hidden="1" customHeight="1" x14ac:dyDescent="0.2">
      <c r="A169" s="33" t="s">
        <v>40</v>
      </c>
      <c r="B169" s="56">
        <v>42163</v>
      </c>
      <c r="C169" s="57" t="s">
        <v>3</v>
      </c>
      <c r="D169" s="58"/>
      <c r="E169" s="58"/>
      <c r="F169" s="59"/>
      <c r="G169" s="58"/>
      <c r="H169" s="60">
        <v>0</v>
      </c>
      <c r="I169" s="60">
        <v>10017</v>
      </c>
      <c r="J169" s="47">
        <v>0</v>
      </c>
      <c r="K169" s="47">
        <v>0</v>
      </c>
      <c r="L169" s="47">
        <v>0</v>
      </c>
      <c r="M169" s="47">
        <v>0</v>
      </c>
    </row>
    <row r="170" spans="1:13" ht="15" hidden="1" customHeight="1" x14ac:dyDescent="0.2">
      <c r="A170" s="33" t="s">
        <v>4</v>
      </c>
      <c r="B170" s="32">
        <v>42163</v>
      </c>
      <c r="C170" s="26" t="s">
        <v>3</v>
      </c>
      <c r="D170" s="16"/>
      <c r="E170" s="16"/>
      <c r="F170" s="16"/>
      <c r="G170" s="16"/>
      <c r="H170" s="16"/>
      <c r="I170" s="16">
        <v>14990</v>
      </c>
      <c r="J170" s="47">
        <v>0</v>
      </c>
      <c r="K170" s="47">
        <v>0</v>
      </c>
      <c r="L170" s="47">
        <v>0</v>
      </c>
      <c r="M170" s="47">
        <v>0</v>
      </c>
    </row>
    <row r="171" spans="1:13" ht="15" hidden="1" customHeight="1" x14ac:dyDescent="0.2">
      <c r="A171" s="33" t="s">
        <v>4</v>
      </c>
      <c r="B171" s="32">
        <v>42163</v>
      </c>
      <c r="C171" s="26">
        <v>87</v>
      </c>
      <c r="D171" s="16">
        <v>7.34</v>
      </c>
      <c r="E171" s="16">
        <v>0.44</v>
      </c>
      <c r="F171" s="16">
        <v>23</v>
      </c>
      <c r="G171" s="16">
        <v>13</v>
      </c>
      <c r="H171" s="16">
        <v>71810</v>
      </c>
      <c r="I171" s="16"/>
      <c r="J171" s="47">
        <v>527085.4</v>
      </c>
      <c r="K171" s="47">
        <v>31596.400000000001</v>
      </c>
      <c r="L171" s="47">
        <v>1651630</v>
      </c>
      <c r="M171" s="47">
        <v>933530</v>
      </c>
    </row>
    <row r="172" spans="1:13" ht="15" hidden="1" customHeight="1" x14ac:dyDescent="0.2">
      <c r="A172" s="33" t="s">
        <v>4</v>
      </c>
      <c r="B172" s="63">
        <v>42163</v>
      </c>
      <c r="C172" s="64">
        <v>87</v>
      </c>
      <c r="D172" s="65">
        <v>5.43</v>
      </c>
      <c r="E172" s="54">
        <v>0.44</v>
      </c>
      <c r="F172" s="55">
        <v>24.1</v>
      </c>
      <c r="G172" s="50">
        <v>31</v>
      </c>
      <c r="H172" s="61">
        <v>44545</v>
      </c>
      <c r="I172" s="53"/>
      <c r="J172" s="47">
        <v>241879.34999999998</v>
      </c>
      <c r="K172" s="47">
        <v>19599.8</v>
      </c>
      <c r="L172" s="47">
        <v>1073534.5</v>
      </c>
      <c r="M172" s="47">
        <v>1380895</v>
      </c>
    </row>
    <row r="173" spans="1:13" ht="15" hidden="1" customHeight="1" x14ac:dyDescent="0.2">
      <c r="A173" s="33" t="s">
        <v>40</v>
      </c>
      <c r="B173" s="32">
        <v>42166</v>
      </c>
      <c r="C173" s="46">
        <v>87</v>
      </c>
      <c r="D173" s="17">
        <v>6.64</v>
      </c>
      <c r="E173" s="17">
        <v>0.36</v>
      </c>
      <c r="F173" s="17">
        <v>22.1</v>
      </c>
      <c r="G173" s="17">
        <v>26</v>
      </c>
      <c r="H173" s="16">
        <v>49979</v>
      </c>
      <c r="I173" s="16"/>
      <c r="J173" s="47">
        <v>331860.56</v>
      </c>
      <c r="K173" s="47">
        <v>17992.439999999999</v>
      </c>
      <c r="L173" s="47">
        <v>1104535.9000000001</v>
      </c>
      <c r="M173" s="47">
        <v>1299454</v>
      </c>
    </row>
    <row r="174" spans="1:13" ht="15" hidden="1" customHeight="1" x14ac:dyDescent="0.2">
      <c r="A174" s="33" t="s">
        <v>40</v>
      </c>
      <c r="B174" s="56">
        <v>42166</v>
      </c>
      <c r="C174" s="57">
        <v>87</v>
      </c>
      <c r="D174" s="58">
        <v>8.4700000000000006</v>
      </c>
      <c r="E174" s="58">
        <v>0.39</v>
      </c>
      <c r="F174" s="59">
        <v>20.9</v>
      </c>
      <c r="G174" s="58">
        <v>11</v>
      </c>
      <c r="H174" s="60">
        <v>54351</v>
      </c>
      <c r="I174" s="60"/>
      <c r="J174" s="47">
        <v>460352.97000000003</v>
      </c>
      <c r="K174" s="47">
        <v>21196.89</v>
      </c>
      <c r="L174" s="47">
        <v>1135935.8999999999</v>
      </c>
      <c r="M174" s="47">
        <v>597861</v>
      </c>
    </row>
    <row r="175" spans="1:13" ht="15" hidden="1" customHeight="1" x14ac:dyDescent="0.2">
      <c r="A175" s="33" t="s">
        <v>40</v>
      </c>
      <c r="B175" s="56">
        <v>42168</v>
      </c>
      <c r="C175" s="57" t="s">
        <v>3</v>
      </c>
      <c r="D175" s="58"/>
      <c r="E175" s="58"/>
      <c r="F175" s="59"/>
      <c r="G175" s="58"/>
      <c r="H175" s="60">
        <v>0</v>
      </c>
      <c r="I175" s="60">
        <v>25031</v>
      </c>
      <c r="J175" s="47">
        <v>0</v>
      </c>
      <c r="K175" s="47">
        <v>0</v>
      </c>
      <c r="L175" s="47">
        <v>0</v>
      </c>
      <c r="M175" s="47">
        <v>0</v>
      </c>
    </row>
    <row r="176" spans="1:13" ht="15" hidden="1" customHeight="1" x14ac:dyDescent="0.2">
      <c r="A176" s="33" t="s">
        <v>5</v>
      </c>
      <c r="B176" s="32">
        <v>42168</v>
      </c>
      <c r="C176" s="26">
        <v>87</v>
      </c>
      <c r="D176" s="16">
        <v>8.94</v>
      </c>
      <c r="E176" s="16">
        <v>0.5</v>
      </c>
      <c r="F176" s="16">
        <v>17</v>
      </c>
      <c r="G176" s="16">
        <v>30</v>
      </c>
      <c r="H176" s="16">
        <v>24882</v>
      </c>
      <c r="I176" s="16"/>
      <c r="J176" s="47">
        <v>222445.08</v>
      </c>
      <c r="K176" s="47">
        <v>12441</v>
      </c>
      <c r="L176" s="47">
        <v>422994</v>
      </c>
      <c r="M176" s="47">
        <v>746460</v>
      </c>
    </row>
    <row r="177" spans="1:13" ht="15" hidden="1" customHeight="1" x14ac:dyDescent="0.2">
      <c r="A177" s="33" t="s">
        <v>5</v>
      </c>
      <c r="B177" s="32">
        <v>42168</v>
      </c>
      <c r="C177" s="26">
        <v>87</v>
      </c>
      <c r="D177" s="16">
        <v>7.52</v>
      </c>
      <c r="E177" s="16">
        <v>0.51</v>
      </c>
      <c r="F177" s="16">
        <v>10.7</v>
      </c>
      <c r="G177" s="16">
        <v>19</v>
      </c>
      <c r="H177" s="16">
        <v>25027</v>
      </c>
      <c r="I177" s="16" t="s">
        <v>6</v>
      </c>
      <c r="J177" s="47">
        <v>188203.03999999998</v>
      </c>
      <c r="K177" s="47">
        <v>12763.77</v>
      </c>
      <c r="L177" s="47">
        <v>267788.89999999997</v>
      </c>
      <c r="M177" s="47">
        <v>475513</v>
      </c>
    </row>
    <row r="178" spans="1:13" ht="15" hidden="1" customHeight="1" x14ac:dyDescent="0.2">
      <c r="A178" s="33" t="s">
        <v>5</v>
      </c>
      <c r="B178" s="49">
        <v>42168</v>
      </c>
      <c r="C178" s="50">
        <v>93.6</v>
      </c>
      <c r="D178" s="51">
        <v>7.13</v>
      </c>
      <c r="E178" s="51">
        <v>0.14000000000000001</v>
      </c>
      <c r="F178" s="51">
        <v>2.2000000000000002</v>
      </c>
      <c r="G178" s="51">
        <v>10</v>
      </c>
      <c r="H178" s="52">
        <v>14041</v>
      </c>
      <c r="I178" s="53" t="s">
        <v>6</v>
      </c>
      <c r="J178" s="47">
        <v>100112.33</v>
      </c>
      <c r="K178" s="47">
        <v>1965.7400000000002</v>
      </c>
      <c r="L178" s="47">
        <v>30890.2</v>
      </c>
      <c r="M178" s="47">
        <v>140410</v>
      </c>
    </row>
    <row r="179" spans="1:13" ht="15" hidden="1" customHeight="1" x14ac:dyDescent="0.2">
      <c r="A179" s="33" t="s">
        <v>4</v>
      </c>
      <c r="B179" s="49">
        <v>42168</v>
      </c>
      <c r="C179" s="50">
        <v>87</v>
      </c>
      <c r="D179" s="51">
        <v>7.47</v>
      </c>
      <c r="E179" s="51">
        <v>0.42</v>
      </c>
      <c r="F179" s="51">
        <v>15.9</v>
      </c>
      <c r="G179" s="51">
        <v>15</v>
      </c>
      <c r="H179" s="52">
        <v>30079</v>
      </c>
      <c r="I179" s="61"/>
      <c r="J179" s="47">
        <v>224690.13</v>
      </c>
      <c r="K179" s="47">
        <v>12633.18</v>
      </c>
      <c r="L179" s="47">
        <v>478256.10000000003</v>
      </c>
      <c r="M179" s="47">
        <v>451185</v>
      </c>
    </row>
    <row r="180" spans="1:13" ht="15" hidden="1" customHeight="1" x14ac:dyDescent="0.2">
      <c r="A180" s="33" t="s">
        <v>4</v>
      </c>
      <c r="B180" s="63">
        <v>42168</v>
      </c>
      <c r="C180" s="50">
        <v>87</v>
      </c>
      <c r="D180" s="54">
        <v>5.66</v>
      </c>
      <c r="E180" s="54">
        <v>0.48</v>
      </c>
      <c r="F180" s="55">
        <v>25.5</v>
      </c>
      <c r="G180" s="50">
        <v>41</v>
      </c>
      <c r="H180" s="53">
        <v>25135</v>
      </c>
      <c r="I180" s="53"/>
      <c r="J180" s="47">
        <v>142264.1</v>
      </c>
      <c r="K180" s="47">
        <v>12064.8</v>
      </c>
      <c r="L180" s="47">
        <v>640942.5</v>
      </c>
      <c r="M180" s="47">
        <v>1030535</v>
      </c>
    </row>
    <row r="181" spans="1:13" ht="15" hidden="1" customHeight="1" x14ac:dyDescent="0.2">
      <c r="A181" s="33" t="s">
        <v>40</v>
      </c>
      <c r="B181" s="56">
        <v>42169</v>
      </c>
      <c r="C181" s="57">
        <v>87</v>
      </c>
      <c r="D181" s="62">
        <v>6.95</v>
      </c>
      <c r="E181" s="62">
        <v>0.41</v>
      </c>
      <c r="F181" s="59">
        <v>22.1</v>
      </c>
      <c r="G181" s="58">
        <v>34</v>
      </c>
      <c r="H181" s="60">
        <v>20454</v>
      </c>
      <c r="I181" s="60"/>
      <c r="J181" s="47">
        <v>142155.30000000002</v>
      </c>
      <c r="K181" s="47">
        <v>8386.14</v>
      </c>
      <c r="L181" s="47">
        <v>452033.4</v>
      </c>
      <c r="M181" s="47">
        <v>695436</v>
      </c>
    </row>
    <row r="182" spans="1:13" ht="15" hidden="1" customHeight="1" x14ac:dyDescent="0.2">
      <c r="A182" s="33" t="s">
        <v>40</v>
      </c>
      <c r="B182" s="56">
        <v>42169</v>
      </c>
      <c r="C182" s="57">
        <v>87</v>
      </c>
      <c r="D182" s="58">
        <v>8.52</v>
      </c>
      <c r="E182" s="62">
        <v>0.36</v>
      </c>
      <c r="F182" s="59">
        <v>14.8</v>
      </c>
      <c r="G182" s="58">
        <v>13</v>
      </c>
      <c r="H182" s="60">
        <v>15420</v>
      </c>
      <c r="I182" s="60"/>
      <c r="J182" s="47">
        <v>131378.4</v>
      </c>
      <c r="K182" s="47">
        <v>5551.2</v>
      </c>
      <c r="L182" s="47">
        <v>228216</v>
      </c>
      <c r="M182" s="47">
        <v>200460</v>
      </c>
    </row>
    <row r="183" spans="1:13" ht="15" hidden="1" customHeight="1" x14ac:dyDescent="0.2">
      <c r="A183" s="33" t="s">
        <v>5</v>
      </c>
      <c r="B183" s="56">
        <v>42170</v>
      </c>
      <c r="C183" s="57">
        <v>87.2</v>
      </c>
      <c r="D183" s="58">
        <v>6.69</v>
      </c>
      <c r="E183" s="58">
        <v>0.41</v>
      </c>
      <c r="F183" s="59">
        <v>24.08</v>
      </c>
      <c r="G183" s="58">
        <v>34.6</v>
      </c>
      <c r="H183" s="60">
        <v>69983</v>
      </c>
      <c r="I183" s="60"/>
      <c r="J183" s="47">
        <v>468186.27</v>
      </c>
      <c r="K183" s="47">
        <v>28693.03</v>
      </c>
      <c r="L183" s="47">
        <v>1685190.64</v>
      </c>
      <c r="M183" s="47">
        <v>2421411.8000000003</v>
      </c>
    </row>
    <row r="184" spans="1:13" ht="15" hidden="1" customHeight="1" x14ac:dyDescent="0.2">
      <c r="A184" s="33" t="s">
        <v>40</v>
      </c>
      <c r="B184" s="32">
        <v>42171</v>
      </c>
      <c r="C184" s="26">
        <v>87</v>
      </c>
      <c r="D184" s="16">
        <v>6.75</v>
      </c>
      <c r="E184" s="16">
        <v>0.47</v>
      </c>
      <c r="F184" s="16">
        <v>21</v>
      </c>
      <c r="G184" s="16">
        <v>27</v>
      </c>
      <c r="H184" s="16">
        <v>40035</v>
      </c>
      <c r="I184" s="16"/>
      <c r="J184" s="47">
        <v>270236.25</v>
      </c>
      <c r="K184" s="47">
        <v>18816.45</v>
      </c>
      <c r="L184" s="47">
        <v>840735</v>
      </c>
      <c r="M184" s="47">
        <v>1080945</v>
      </c>
    </row>
    <row r="185" spans="1:13" s="67" customFormat="1" ht="15" hidden="1" customHeight="1" x14ac:dyDescent="0.2">
      <c r="A185" s="33" t="s">
        <v>4</v>
      </c>
      <c r="B185" s="32">
        <v>42172</v>
      </c>
      <c r="C185" s="26" t="s">
        <v>3</v>
      </c>
      <c r="D185" s="16"/>
      <c r="E185" s="16"/>
      <c r="F185" s="16"/>
      <c r="G185" s="16"/>
      <c r="H185" s="16"/>
      <c r="I185" s="16">
        <v>19010</v>
      </c>
      <c r="J185" s="47">
        <v>0</v>
      </c>
      <c r="K185" s="47">
        <v>0</v>
      </c>
      <c r="L185" s="47">
        <v>0</v>
      </c>
      <c r="M185" s="47">
        <v>0</v>
      </c>
    </row>
    <row r="186" spans="1:13" s="67" customFormat="1" ht="15" hidden="1" customHeight="1" x14ac:dyDescent="0.2">
      <c r="A186" s="33" t="s">
        <v>4</v>
      </c>
      <c r="B186" s="32">
        <v>42172</v>
      </c>
      <c r="C186" s="26">
        <v>87</v>
      </c>
      <c r="D186" s="16">
        <v>6.9</v>
      </c>
      <c r="E186" s="16">
        <v>0.47</v>
      </c>
      <c r="F186" s="16">
        <v>21.1</v>
      </c>
      <c r="G186" s="16">
        <v>12</v>
      </c>
      <c r="H186" s="16">
        <v>45294</v>
      </c>
      <c r="I186" s="16"/>
      <c r="J186" s="47">
        <v>312528.60000000003</v>
      </c>
      <c r="K186" s="47">
        <v>21288.18</v>
      </c>
      <c r="L186" s="47">
        <v>955703.4</v>
      </c>
      <c r="M186" s="47">
        <v>543528</v>
      </c>
    </row>
    <row r="187" spans="1:13" s="67" customFormat="1" ht="15" hidden="1" customHeight="1" x14ac:dyDescent="0.2">
      <c r="A187" s="33" t="s">
        <v>4</v>
      </c>
      <c r="B187" s="32">
        <v>42172</v>
      </c>
      <c r="C187" s="26">
        <v>87</v>
      </c>
      <c r="D187" s="16">
        <v>5.49</v>
      </c>
      <c r="E187" s="16">
        <v>0.46</v>
      </c>
      <c r="F187" s="16">
        <v>23.9</v>
      </c>
      <c r="G187" s="16">
        <v>34</v>
      </c>
      <c r="H187" s="16">
        <v>56669</v>
      </c>
      <c r="I187" s="16"/>
      <c r="J187" s="47">
        <v>311112.81</v>
      </c>
      <c r="K187" s="47">
        <v>26067.74</v>
      </c>
      <c r="L187" s="47">
        <v>1354389.0999999999</v>
      </c>
      <c r="M187" s="47">
        <v>1926746</v>
      </c>
    </row>
    <row r="188" spans="1:13" s="67" customFormat="1" ht="15" hidden="1" customHeight="1" x14ac:dyDescent="0.2">
      <c r="A188" s="33" t="s">
        <v>40</v>
      </c>
      <c r="B188" s="32">
        <v>42174</v>
      </c>
      <c r="C188" s="26">
        <v>87</v>
      </c>
      <c r="D188" s="16">
        <v>6.8</v>
      </c>
      <c r="E188" s="16">
        <v>0.41</v>
      </c>
      <c r="F188" s="16">
        <v>21.5</v>
      </c>
      <c r="G188" s="16">
        <v>28</v>
      </c>
      <c r="H188" s="16">
        <v>20444</v>
      </c>
      <c r="I188" s="16"/>
      <c r="J188" s="47">
        <v>139019.19999999998</v>
      </c>
      <c r="K188" s="47">
        <v>8382.0399999999991</v>
      </c>
      <c r="L188" s="47">
        <v>439546</v>
      </c>
      <c r="M188" s="47">
        <v>572432</v>
      </c>
    </row>
    <row r="189" spans="1:13" s="67" customFormat="1" ht="15" hidden="1" customHeight="1" x14ac:dyDescent="0.2">
      <c r="A189" s="33" t="s">
        <v>7</v>
      </c>
      <c r="B189" s="49">
        <v>42176</v>
      </c>
      <c r="C189" s="50">
        <v>83.6</v>
      </c>
      <c r="D189" s="51">
        <v>7.3</v>
      </c>
      <c r="E189" s="51">
        <v>0.56999999999999995</v>
      </c>
      <c r="F189" s="51">
        <v>23.2</v>
      </c>
      <c r="G189" s="51">
        <v>13</v>
      </c>
      <c r="H189" s="52">
        <v>98073</v>
      </c>
      <c r="I189" s="53"/>
      <c r="J189" s="121">
        <v>715932.9</v>
      </c>
      <c r="K189" s="121">
        <v>55901.609999999993</v>
      </c>
      <c r="L189" s="121">
        <v>2275293.6</v>
      </c>
      <c r="M189" s="121">
        <v>1274949</v>
      </c>
    </row>
    <row r="190" spans="1:13" s="67" customFormat="1" ht="15" hidden="1" customHeight="1" x14ac:dyDescent="0.2">
      <c r="A190" s="33" t="s">
        <v>40</v>
      </c>
      <c r="B190" s="49">
        <v>42178</v>
      </c>
      <c r="C190" s="50">
        <v>87</v>
      </c>
      <c r="D190" s="51">
        <v>7.13</v>
      </c>
      <c r="E190" s="51">
        <v>0.42</v>
      </c>
      <c r="F190" s="51">
        <v>21.4</v>
      </c>
      <c r="G190" s="51">
        <v>23</v>
      </c>
      <c r="H190" s="53">
        <v>30110</v>
      </c>
      <c r="I190" s="52"/>
      <c r="J190" s="47">
        <v>214684.3</v>
      </c>
      <c r="K190" s="47">
        <v>12646.199999999999</v>
      </c>
      <c r="L190" s="47">
        <v>644354</v>
      </c>
      <c r="M190" s="47">
        <v>692530</v>
      </c>
    </row>
    <row r="191" spans="1:13" s="67" customFormat="1" ht="15" hidden="1" customHeight="1" x14ac:dyDescent="0.2">
      <c r="A191" s="33" t="s">
        <v>40</v>
      </c>
      <c r="B191" s="56">
        <v>42178</v>
      </c>
      <c r="C191" s="57">
        <v>87</v>
      </c>
      <c r="D191" s="58">
        <v>8.43</v>
      </c>
      <c r="E191" s="58">
        <v>0.51</v>
      </c>
      <c r="F191" s="59">
        <v>21.3</v>
      </c>
      <c r="G191" s="58">
        <v>12</v>
      </c>
      <c r="H191" s="60">
        <v>20076</v>
      </c>
      <c r="I191" s="60"/>
      <c r="J191" s="47">
        <v>169240.68</v>
      </c>
      <c r="K191" s="47">
        <v>10238.76</v>
      </c>
      <c r="L191" s="47">
        <v>427618.8</v>
      </c>
      <c r="M191" s="47">
        <v>240912</v>
      </c>
    </row>
    <row r="192" spans="1:13" s="67" customFormat="1" ht="15" hidden="1" customHeight="1" x14ac:dyDescent="0.2">
      <c r="A192" s="33" t="s">
        <v>7</v>
      </c>
      <c r="B192" s="56">
        <v>42178</v>
      </c>
      <c r="C192" s="57" t="s">
        <v>3</v>
      </c>
      <c r="D192" s="58"/>
      <c r="E192" s="62"/>
      <c r="F192" s="59"/>
      <c r="G192" s="59"/>
      <c r="H192" s="60"/>
      <c r="I192" s="60">
        <v>26594</v>
      </c>
      <c r="J192" s="47">
        <v>0</v>
      </c>
      <c r="K192" s="47">
        <v>0</v>
      </c>
      <c r="L192" s="47">
        <v>0</v>
      </c>
      <c r="M192" s="47">
        <v>0</v>
      </c>
    </row>
    <row r="193" spans="1:13" s="67" customFormat="1" ht="15" hidden="1" customHeight="1" x14ac:dyDescent="0.2">
      <c r="A193" s="33" t="s">
        <v>4</v>
      </c>
      <c r="B193" s="56">
        <v>42178</v>
      </c>
      <c r="C193" s="57">
        <v>87</v>
      </c>
      <c r="D193" s="58">
        <v>7.35</v>
      </c>
      <c r="E193" s="58">
        <v>0.56999999999999995</v>
      </c>
      <c r="F193" s="59">
        <v>23.3</v>
      </c>
      <c r="G193" s="58">
        <v>13</v>
      </c>
      <c r="H193" s="60">
        <v>15005</v>
      </c>
      <c r="I193" s="60"/>
      <c r="J193" s="47">
        <v>110286.75</v>
      </c>
      <c r="K193" s="47">
        <v>8552.8499999999985</v>
      </c>
      <c r="L193" s="47">
        <v>349616.5</v>
      </c>
      <c r="M193" s="47">
        <v>195065</v>
      </c>
    </row>
    <row r="194" spans="1:13" s="67" customFormat="1" ht="15" hidden="1" customHeight="1" x14ac:dyDescent="0.2">
      <c r="A194" s="33" t="s">
        <v>4</v>
      </c>
      <c r="B194" s="56">
        <v>42178</v>
      </c>
      <c r="C194" s="57">
        <v>87</v>
      </c>
      <c r="D194" s="58">
        <v>5.83</v>
      </c>
      <c r="E194" s="58">
        <v>0.48</v>
      </c>
      <c r="F194" s="59">
        <v>23.2</v>
      </c>
      <c r="G194" s="58">
        <v>26</v>
      </c>
      <c r="H194" s="60">
        <v>19212</v>
      </c>
      <c r="I194" s="60"/>
      <c r="J194" s="47">
        <v>112005.96</v>
      </c>
      <c r="K194" s="47">
        <v>9221.76</v>
      </c>
      <c r="L194" s="47">
        <v>445718.39999999997</v>
      </c>
      <c r="M194" s="47">
        <v>499512</v>
      </c>
    </row>
    <row r="195" spans="1:13" s="67" customFormat="1" ht="15" hidden="1" customHeight="1" x14ac:dyDescent="0.2">
      <c r="A195" s="33" t="s">
        <v>40</v>
      </c>
      <c r="B195" s="56">
        <v>42179</v>
      </c>
      <c r="C195" s="57" t="s">
        <v>3</v>
      </c>
      <c r="D195" s="58"/>
      <c r="E195" s="58"/>
      <c r="F195" s="59"/>
      <c r="G195" s="58"/>
      <c r="H195" s="60">
        <v>0</v>
      </c>
      <c r="I195" s="60">
        <v>19895</v>
      </c>
      <c r="J195" s="47">
        <v>0</v>
      </c>
      <c r="K195" s="47">
        <v>0</v>
      </c>
      <c r="L195" s="47">
        <v>0</v>
      </c>
      <c r="M195" s="47">
        <v>0</v>
      </c>
    </row>
    <row r="196" spans="1:13" s="67" customFormat="1" ht="15" hidden="1" customHeight="1" x14ac:dyDescent="0.2">
      <c r="A196" s="33" t="s">
        <v>4</v>
      </c>
      <c r="B196" s="56">
        <v>42180</v>
      </c>
      <c r="C196" s="57" t="s">
        <v>3</v>
      </c>
      <c r="D196" s="58"/>
      <c r="E196" s="58"/>
      <c r="F196" s="59"/>
      <c r="G196" s="58"/>
      <c r="H196" s="60"/>
      <c r="I196" s="60">
        <v>20234</v>
      </c>
      <c r="J196" s="47">
        <v>0</v>
      </c>
      <c r="K196" s="47">
        <v>0</v>
      </c>
      <c r="L196" s="47">
        <v>0</v>
      </c>
      <c r="M196" s="47">
        <v>0</v>
      </c>
    </row>
    <row r="197" spans="1:13" s="67" customFormat="1" ht="15" hidden="1" customHeight="1" x14ac:dyDescent="0.2">
      <c r="A197" s="33" t="s">
        <v>40</v>
      </c>
      <c r="B197" s="32">
        <v>42182</v>
      </c>
      <c r="C197" s="26">
        <v>87</v>
      </c>
      <c r="D197" s="16">
        <v>8.3000000000000007</v>
      </c>
      <c r="E197" s="16">
        <v>0.56999999999999995</v>
      </c>
      <c r="F197" s="16">
        <v>22.1</v>
      </c>
      <c r="G197" s="16">
        <v>13</v>
      </c>
      <c r="H197" s="16">
        <v>34972</v>
      </c>
      <c r="I197" s="16"/>
      <c r="J197" s="47">
        <v>290267.60000000003</v>
      </c>
      <c r="K197" s="47">
        <v>19934.039999999997</v>
      </c>
      <c r="L197" s="47">
        <v>772881.20000000007</v>
      </c>
      <c r="M197" s="47">
        <v>454636</v>
      </c>
    </row>
    <row r="198" spans="1:13" s="67" customFormat="1" ht="15" hidden="1" customHeight="1" x14ac:dyDescent="0.2">
      <c r="A198" s="33" t="s">
        <v>40</v>
      </c>
      <c r="B198" s="32">
        <v>42182</v>
      </c>
      <c r="C198" s="26">
        <v>87</v>
      </c>
      <c r="D198" s="16">
        <v>7.04</v>
      </c>
      <c r="E198" s="16">
        <v>0.43</v>
      </c>
      <c r="F198" s="16">
        <v>22.1</v>
      </c>
      <c r="G198" s="16">
        <v>25</v>
      </c>
      <c r="H198" s="16">
        <v>89442</v>
      </c>
      <c r="I198" s="16"/>
      <c r="J198" s="47">
        <v>629671.68000000005</v>
      </c>
      <c r="K198" s="47">
        <v>38460.06</v>
      </c>
      <c r="L198" s="47">
        <v>1976668.2000000002</v>
      </c>
      <c r="M198" s="47">
        <v>2236050</v>
      </c>
    </row>
    <row r="199" spans="1:13" s="67" customFormat="1" ht="15" hidden="1" customHeight="1" x14ac:dyDescent="0.2">
      <c r="A199" s="33" t="s">
        <v>40</v>
      </c>
      <c r="B199" s="49">
        <v>42182</v>
      </c>
      <c r="C199" s="50">
        <v>91</v>
      </c>
      <c r="D199" s="51">
        <v>7.08</v>
      </c>
      <c r="E199" s="51">
        <v>0.27</v>
      </c>
      <c r="F199" s="51">
        <v>11.8</v>
      </c>
      <c r="G199" s="51">
        <v>2</v>
      </c>
      <c r="H199" s="52">
        <v>19336</v>
      </c>
      <c r="I199" s="52"/>
      <c r="J199" s="47">
        <v>136898.88</v>
      </c>
      <c r="K199" s="47">
        <v>5220.72</v>
      </c>
      <c r="L199" s="47">
        <v>228164.80000000002</v>
      </c>
      <c r="M199" s="47">
        <v>38672</v>
      </c>
    </row>
    <row r="200" spans="1:13" s="67" customFormat="1" ht="15" hidden="1" customHeight="1" x14ac:dyDescent="0.2">
      <c r="A200" s="33" t="s">
        <v>5</v>
      </c>
      <c r="B200" s="49">
        <v>42182</v>
      </c>
      <c r="C200" s="50">
        <v>87.3</v>
      </c>
      <c r="D200" s="51">
        <v>6.86</v>
      </c>
      <c r="E200" s="51">
        <v>1.06</v>
      </c>
      <c r="F200" s="51">
        <v>27.3</v>
      </c>
      <c r="G200" s="51">
        <v>15</v>
      </c>
      <c r="H200" s="52">
        <v>79904</v>
      </c>
      <c r="I200" s="61"/>
      <c r="J200" s="47">
        <v>548141.44000000006</v>
      </c>
      <c r="K200" s="47">
        <v>84698.240000000005</v>
      </c>
      <c r="L200" s="47">
        <v>2181379.2000000002</v>
      </c>
      <c r="M200" s="47">
        <v>1198560</v>
      </c>
    </row>
    <row r="201" spans="1:13" s="67" customFormat="1" ht="15" hidden="1" customHeight="1" x14ac:dyDescent="0.2">
      <c r="A201" s="33" t="s">
        <v>4</v>
      </c>
      <c r="B201" s="63">
        <v>42182</v>
      </c>
      <c r="C201" s="50">
        <v>87</v>
      </c>
      <c r="D201" s="54">
        <v>5.84</v>
      </c>
      <c r="E201" s="54">
        <v>1.19</v>
      </c>
      <c r="F201" s="54">
        <v>30.4</v>
      </c>
      <c r="G201" s="55">
        <v>16</v>
      </c>
      <c r="H201" s="61">
        <v>59817</v>
      </c>
      <c r="I201" s="53"/>
      <c r="J201" s="47">
        <v>349331.27999999997</v>
      </c>
      <c r="K201" s="47">
        <v>71182.23</v>
      </c>
      <c r="L201" s="47">
        <v>1818436.7999999998</v>
      </c>
      <c r="M201" s="47">
        <v>957072</v>
      </c>
    </row>
    <row r="202" spans="1:13" s="67" customFormat="1" ht="15" hidden="1" customHeight="1" x14ac:dyDescent="0.2">
      <c r="A202" s="33" t="s">
        <v>5</v>
      </c>
      <c r="B202" s="32">
        <v>42183</v>
      </c>
      <c r="C202" s="46">
        <v>87.2</v>
      </c>
      <c r="D202" s="17">
        <v>8.9700000000000006</v>
      </c>
      <c r="E202" s="17">
        <v>0.47</v>
      </c>
      <c r="F202" s="17">
        <v>17.8</v>
      </c>
      <c r="G202" s="17">
        <v>22</v>
      </c>
      <c r="H202" s="16">
        <v>69430</v>
      </c>
      <c r="I202" s="16"/>
      <c r="J202" s="47">
        <v>622787.10000000009</v>
      </c>
      <c r="K202" s="47">
        <v>32632.1</v>
      </c>
      <c r="L202" s="47">
        <v>1235854</v>
      </c>
      <c r="M202" s="47">
        <v>1527460</v>
      </c>
    </row>
    <row r="203" spans="1:13" s="67" customFormat="1" ht="15" hidden="1" customHeight="1" x14ac:dyDescent="0.2">
      <c r="A203" s="33" t="s">
        <v>4</v>
      </c>
      <c r="B203" s="56">
        <v>42184</v>
      </c>
      <c r="C203" s="57">
        <v>87</v>
      </c>
      <c r="D203" s="58">
        <v>7.15</v>
      </c>
      <c r="E203" s="62">
        <v>0.51</v>
      </c>
      <c r="F203" s="59">
        <v>25</v>
      </c>
      <c r="G203" s="59">
        <v>13</v>
      </c>
      <c r="H203" s="60">
        <v>59912</v>
      </c>
      <c r="I203" s="60"/>
      <c r="J203" s="47">
        <v>428370.80000000005</v>
      </c>
      <c r="K203" s="47">
        <v>30555.119999999999</v>
      </c>
      <c r="L203" s="47">
        <v>1497800</v>
      </c>
      <c r="M203" s="47">
        <v>778856</v>
      </c>
    </row>
    <row r="204" spans="1:13" s="67" customFormat="1" ht="15" hidden="1" customHeight="1" x14ac:dyDescent="0.2">
      <c r="A204" s="33" t="s">
        <v>4</v>
      </c>
      <c r="B204" s="32">
        <v>42184</v>
      </c>
      <c r="C204" s="46">
        <v>87</v>
      </c>
      <c r="D204" s="17">
        <v>5.8</v>
      </c>
      <c r="E204" s="17">
        <v>0.5</v>
      </c>
      <c r="F204" s="17">
        <v>23.1</v>
      </c>
      <c r="G204" s="17">
        <v>27</v>
      </c>
      <c r="H204" s="16">
        <v>25132</v>
      </c>
      <c r="I204" s="16"/>
      <c r="J204" s="47">
        <v>145765.6</v>
      </c>
      <c r="K204" s="47">
        <v>12566</v>
      </c>
      <c r="L204" s="47">
        <v>580549.20000000007</v>
      </c>
      <c r="M204" s="47">
        <v>678564</v>
      </c>
    </row>
    <row r="205" spans="1:13" s="67" customFormat="1" ht="15" hidden="1" customHeight="1" x14ac:dyDescent="0.2">
      <c r="A205" s="33" t="s">
        <v>4</v>
      </c>
      <c r="B205" s="56">
        <v>42180</v>
      </c>
      <c r="C205" s="57">
        <v>87</v>
      </c>
      <c r="D205" s="58">
        <v>7.21</v>
      </c>
      <c r="E205" s="58">
        <v>0.63</v>
      </c>
      <c r="F205" s="59">
        <v>24.2</v>
      </c>
      <c r="G205" s="58">
        <v>15</v>
      </c>
      <c r="H205" s="60">
        <v>45020</v>
      </c>
      <c r="I205" s="60"/>
      <c r="J205" s="47">
        <v>324594.2</v>
      </c>
      <c r="K205" s="47">
        <v>28362.6</v>
      </c>
      <c r="L205" s="47">
        <v>1089484</v>
      </c>
      <c r="M205" s="47">
        <v>675300</v>
      </c>
    </row>
    <row r="206" spans="1:13" s="67" customFormat="1" ht="15" hidden="1" customHeight="1" x14ac:dyDescent="0.2">
      <c r="A206" s="33" t="s">
        <v>4</v>
      </c>
      <c r="B206" s="56">
        <v>42180</v>
      </c>
      <c r="C206" s="57">
        <v>91</v>
      </c>
      <c r="D206" s="58">
        <v>5.9</v>
      </c>
      <c r="E206" s="58">
        <v>0.31</v>
      </c>
      <c r="F206" s="59">
        <v>12.5</v>
      </c>
      <c r="G206" s="58">
        <v>2</v>
      </c>
      <c r="H206" s="60">
        <v>17956</v>
      </c>
      <c r="I206" s="60"/>
      <c r="J206" s="47">
        <v>105940.40000000001</v>
      </c>
      <c r="K206" s="47">
        <v>5566.36</v>
      </c>
      <c r="L206" s="47">
        <v>224450</v>
      </c>
      <c r="M206" s="47">
        <v>35912</v>
      </c>
    </row>
    <row r="207" spans="1:13" s="67" customFormat="1" ht="15" hidden="1" customHeight="1" x14ac:dyDescent="0.2">
      <c r="A207" s="33" t="s">
        <v>8</v>
      </c>
      <c r="B207" s="32">
        <v>42189</v>
      </c>
      <c r="C207" s="26">
        <v>87</v>
      </c>
      <c r="D207" s="16">
        <v>7.04</v>
      </c>
      <c r="E207" s="16">
        <v>0.42</v>
      </c>
      <c r="F207" s="16">
        <v>24.5</v>
      </c>
      <c r="G207" s="16">
        <v>20</v>
      </c>
      <c r="H207" s="16">
        <v>54976</v>
      </c>
      <c r="I207" s="16">
        <v>0</v>
      </c>
      <c r="J207" s="47">
        <v>387031.03999999998</v>
      </c>
      <c r="K207" s="47">
        <v>23089.919999999998</v>
      </c>
      <c r="L207" s="47">
        <v>1346912</v>
      </c>
      <c r="M207" s="47">
        <v>1099520</v>
      </c>
    </row>
    <row r="208" spans="1:13" s="67" customFormat="1" ht="15" hidden="1" customHeight="1" x14ac:dyDescent="0.2">
      <c r="A208" s="33" t="s">
        <v>8</v>
      </c>
      <c r="B208" s="32">
        <v>42190</v>
      </c>
      <c r="C208" s="26"/>
      <c r="D208" s="16"/>
      <c r="E208" s="16"/>
      <c r="F208" s="16"/>
      <c r="G208" s="16"/>
      <c r="H208" s="16">
        <v>0</v>
      </c>
      <c r="I208" s="16">
        <v>24869</v>
      </c>
      <c r="J208" s="47">
        <v>0</v>
      </c>
      <c r="K208" s="47">
        <v>0</v>
      </c>
      <c r="L208" s="47">
        <v>0</v>
      </c>
      <c r="M208" s="47">
        <v>0</v>
      </c>
    </row>
    <row r="209" spans="1:13" s="67" customFormat="1" ht="15" hidden="1" customHeight="1" x14ac:dyDescent="0.2">
      <c r="A209" s="33" t="s">
        <v>5</v>
      </c>
      <c r="B209" s="63">
        <v>42190</v>
      </c>
      <c r="C209" s="50">
        <v>87</v>
      </c>
      <c r="D209" s="54">
        <v>7.2</v>
      </c>
      <c r="E209" s="54">
        <v>0.56999999999999995</v>
      </c>
      <c r="F209" s="54">
        <v>23.2</v>
      </c>
      <c r="G209" s="54">
        <v>23</v>
      </c>
      <c r="H209" s="53">
        <v>35076</v>
      </c>
      <c r="I209" s="53" t="s">
        <v>6</v>
      </c>
      <c r="J209" s="47">
        <v>252547.20000000001</v>
      </c>
      <c r="K209" s="47">
        <v>19993.32</v>
      </c>
      <c r="L209" s="47">
        <v>813763.2</v>
      </c>
      <c r="M209" s="47">
        <v>806748</v>
      </c>
    </row>
    <row r="210" spans="1:13" s="67" customFormat="1" ht="15" hidden="1" customHeight="1" x14ac:dyDescent="0.2">
      <c r="A210" s="33" t="s">
        <v>4</v>
      </c>
      <c r="B210" s="49">
        <v>42190</v>
      </c>
      <c r="C210" s="50">
        <v>87</v>
      </c>
      <c r="D210" s="61">
        <v>5.86</v>
      </c>
      <c r="E210" s="51">
        <v>0.49</v>
      </c>
      <c r="F210" s="61">
        <v>27</v>
      </c>
      <c r="G210" s="51">
        <v>23</v>
      </c>
      <c r="H210" s="52">
        <v>45848</v>
      </c>
      <c r="I210" s="61"/>
      <c r="J210" s="47">
        <v>268669.28000000003</v>
      </c>
      <c r="K210" s="47">
        <v>22465.52</v>
      </c>
      <c r="L210" s="47">
        <v>1237896</v>
      </c>
      <c r="M210" s="47">
        <v>1054504</v>
      </c>
    </row>
    <row r="211" spans="1:13" s="67" customFormat="1" ht="15" hidden="1" customHeight="1" x14ac:dyDescent="0.2">
      <c r="A211" s="33" t="s">
        <v>4</v>
      </c>
      <c r="B211" s="49">
        <v>42190</v>
      </c>
      <c r="C211" s="50">
        <v>91</v>
      </c>
      <c r="D211" s="51">
        <v>5.94</v>
      </c>
      <c r="E211" s="51">
        <v>0.23</v>
      </c>
      <c r="F211" s="51">
        <v>12.9</v>
      </c>
      <c r="G211" s="51">
        <v>2</v>
      </c>
      <c r="H211" s="52">
        <v>4603</v>
      </c>
      <c r="I211" s="61"/>
      <c r="J211" s="47">
        <v>27341.820000000003</v>
      </c>
      <c r="K211" s="47">
        <v>1058.69</v>
      </c>
      <c r="L211" s="47">
        <v>59378.700000000004</v>
      </c>
      <c r="M211" s="47">
        <v>9206</v>
      </c>
    </row>
    <row r="212" spans="1:13" s="67" customFormat="1" ht="15" hidden="1" customHeight="1" x14ac:dyDescent="0.2">
      <c r="A212" s="33" t="s">
        <v>7</v>
      </c>
      <c r="B212" s="56">
        <v>42191</v>
      </c>
      <c r="C212" s="57"/>
      <c r="D212" s="58"/>
      <c r="E212" s="58"/>
      <c r="F212" s="59"/>
      <c r="G212" s="58"/>
      <c r="H212" s="60"/>
      <c r="I212" s="60">
        <v>20171</v>
      </c>
      <c r="J212" s="47">
        <v>0</v>
      </c>
      <c r="K212" s="47">
        <v>0</v>
      </c>
      <c r="L212" s="47">
        <v>0</v>
      </c>
      <c r="M212" s="47">
        <v>0</v>
      </c>
    </row>
    <row r="213" spans="1:13" s="67" customFormat="1" ht="15" hidden="1" customHeight="1" x14ac:dyDescent="0.2">
      <c r="A213" s="33" t="s">
        <v>7</v>
      </c>
      <c r="B213" s="56">
        <v>42192</v>
      </c>
      <c r="C213" s="57">
        <v>83.9</v>
      </c>
      <c r="D213" s="58">
        <v>7.51</v>
      </c>
      <c r="E213" s="58">
        <v>0.49</v>
      </c>
      <c r="F213" s="59">
        <v>24.3</v>
      </c>
      <c r="G213" s="58">
        <v>13</v>
      </c>
      <c r="H213" s="60">
        <v>70140</v>
      </c>
      <c r="I213" s="60"/>
      <c r="J213" s="121">
        <v>526751.4</v>
      </c>
      <c r="K213" s="121">
        <v>34368.6</v>
      </c>
      <c r="L213" s="121">
        <v>1704402</v>
      </c>
      <c r="M213" s="121">
        <v>911820</v>
      </c>
    </row>
    <row r="214" spans="1:13" s="67" customFormat="1" ht="15" hidden="1" customHeight="1" x14ac:dyDescent="0.2">
      <c r="A214" s="33" t="s">
        <v>4</v>
      </c>
      <c r="B214" s="56">
        <v>42192</v>
      </c>
      <c r="C214" s="57" t="s">
        <v>3</v>
      </c>
      <c r="D214" s="62"/>
      <c r="E214" s="58"/>
      <c r="F214" s="59"/>
      <c r="G214" s="58"/>
      <c r="H214" s="60"/>
      <c r="I214" s="60">
        <v>14920</v>
      </c>
      <c r="J214" s="47">
        <v>0</v>
      </c>
      <c r="K214" s="47">
        <v>0</v>
      </c>
      <c r="L214" s="47">
        <v>0</v>
      </c>
      <c r="M214" s="47">
        <v>0</v>
      </c>
    </row>
    <row r="215" spans="1:13" s="67" customFormat="1" ht="15" hidden="1" customHeight="1" x14ac:dyDescent="0.2">
      <c r="A215" s="33" t="s">
        <v>4</v>
      </c>
      <c r="B215" s="32">
        <v>42192</v>
      </c>
      <c r="C215" s="26">
        <v>87</v>
      </c>
      <c r="D215" s="16">
        <v>7.39</v>
      </c>
      <c r="E215" s="16">
        <v>0.51</v>
      </c>
      <c r="F215" s="16">
        <v>24.4</v>
      </c>
      <c r="G215" s="16">
        <v>32</v>
      </c>
      <c r="H215" s="16">
        <v>44654</v>
      </c>
      <c r="I215" s="16"/>
      <c r="J215" s="47">
        <v>329993.06</v>
      </c>
      <c r="K215" s="47">
        <v>22773.54</v>
      </c>
      <c r="L215" s="47">
        <v>1089557.5999999999</v>
      </c>
      <c r="M215" s="47">
        <v>1428928</v>
      </c>
    </row>
    <row r="216" spans="1:13" s="67" customFormat="1" ht="15" hidden="1" customHeight="1" x14ac:dyDescent="0.2">
      <c r="A216" s="33" t="s">
        <v>8</v>
      </c>
      <c r="B216" s="32">
        <v>42193</v>
      </c>
      <c r="C216" s="26">
        <v>87</v>
      </c>
      <c r="D216" s="16">
        <v>8.52</v>
      </c>
      <c r="E216" s="16">
        <v>0.46</v>
      </c>
      <c r="F216" s="16">
        <v>22.3</v>
      </c>
      <c r="G216" s="16">
        <v>27</v>
      </c>
      <c r="H216" s="16">
        <v>37998</v>
      </c>
      <c r="I216" s="16">
        <v>0</v>
      </c>
      <c r="J216" s="47">
        <v>323742.95999999996</v>
      </c>
      <c r="K216" s="47">
        <v>17479.080000000002</v>
      </c>
      <c r="L216" s="47">
        <v>847355.4</v>
      </c>
      <c r="M216" s="47">
        <v>1025946</v>
      </c>
    </row>
    <row r="217" spans="1:13" s="67" customFormat="1" ht="15" hidden="1" customHeight="1" x14ac:dyDescent="0.2">
      <c r="A217" s="33" t="s">
        <v>8</v>
      </c>
      <c r="B217" s="32">
        <v>42193</v>
      </c>
      <c r="C217" s="26"/>
      <c r="D217" s="16"/>
      <c r="E217" s="16"/>
      <c r="F217" s="16"/>
      <c r="G217" s="16"/>
      <c r="H217" s="16">
        <v>0</v>
      </c>
      <c r="I217" s="16">
        <v>7983</v>
      </c>
      <c r="J217" s="47">
        <v>0</v>
      </c>
      <c r="K217" s="47">
        <v>0</v>
      </c>
      <c r="L217" s="47">
        <v>0</v>
      </c>
      <c r="M217" s="47">
        <v>0</v>
      </c>
    </row>
    <row r="218" spans="1:13" s="67" customFormat="1" ht="15" hidden="1" customHeight="1" x14ac:dyDescent="0.2">
      <c r="A218" s="33" t="s">
        <v>8</v>
      </c>
      <c r="B218" s="63">
        <v>42195</v>
      </c>
      <c r="C218" s="50">
        <v>87</v>
      </c>
      <c r="D218" s="54">
        <v>7.16</v>
      </c>
      <c r="E218" s="54">
        <v>0.41</v>
      </c>
      <c r="F218" s="54">
        <v>20</v>
      </c>
      <c r="G218" s="55">
        <v>30</v>
      </c>
      <c r="H218" s="61">
        <v>39953</v>
      </c>
      <c r="I218" s="53">
        <v>0</v>
      </c>
      <c r="J218" s="47">
        <v>286063.48</v>
      </c>
      <c r="K218" s="47">
        <v>16380.73</v>
      </c>
      <c r="L218" s="47">
        <v>799060</v>
      </c>
      <c r="M218" s="47">
        <v>1198590</v>
      </c>
    </row>
    <row r="219" spans="1:13" s="67" customFormat="1" ht="15" hidden="1" customHeight="1" x14ac:dyDescent="0.2">
      <c r="A219" s="33" t="s">
        <v>8</v>
      </c>
      <c r="B219" s="32">
        <v>42195</v>
      </c>
      <c r="C219" s="46">
        <v>91</v>
      </c>
      <c r="D219" s="17">
        <v>6.96</v>
      </c>
      <c r="E219" s="17">
        <v>0.16</v>
      </c>
      <c r="F219" s="17">
        <v>11.7</v>
      </c>
      <c r="G219" s="17">
        <v>7</v>
      </c>
      <c r="H219" s="16">
        <v>24970</v>
      </c>
      <c r="I219" s="16">
        <v>0</v>
      </c>
      <c r="J219" s="47">
        <v>173791.2</v>
      </c>
      <c r="K219" s="47">
        <v>3995.2000000000003</v>
      </c>
      <c r="L219" s="47">
        <v>292149</v>
      </c>
      <c r="M219" s="47">
        <v>174790</v>
      </c>
    </row>
    <row r="220" spans="1:13" s="67" customFormat="1" ht="15" hidden="1" customHeight="1" x14ac:dyDescent="0.2">
      <c r="A220" s="33" t="s">
        <v>8</v>
      </c>
      <c r="B220" s="32">
        <v>42195</v>
      </c>
      <c r="C220" s="46">
        <v>87</v>
      </c>
      <c r="D220" s="17">
        <v>8.42</v>
      </c>
      <c r="E220" s="17">
        <v>0.48</v>
      </c>
      <c r="F220" s="17">
        <v>21.1</v>
      </c>
      <c r="G220" s="17">
        <v>18</v>
      </c>
      <c r="H220" s="16">
        <v>15032</v>
      </c>
      <c r="I220" s="16">
        <v>0</v>
      </c>
      <c r="J220" s="47">
        <v>126569.44</v>
      </c>
      <c r="K220" s="47">
        <v>7215.36</v>
      </c>
      <c r="L220" s="47">
        <v>317175.2</v>
      </c>
      <c r="M220" s="47">
        <v>270576</v>
      </c>
    </row>
    <row r="221" spans="1:13" s="67" customFormat="1" ht="15" hidden="1" customHeight="1" x14ac:dyDescent="0.2">
      <c r="A221" s="33" t="s">
        <v>4</v>
      </c>
      <c r="B221" s="56">
        <v>42195</v>
      </c>
      <c r="C221" s="57">
        <v>87</v>
      </c>
      <c r="D221" s="58">
        <v>7.3</v>
      </c>
      <c r="E221" s="58">
        <v>0.54</v>
      </c>
      <c r="F221" s="59">
        <v>23.3</v>
      </c>
      <c r="G221" s="58">
        <v>21</v>
      </c>
      <c r="H221" s="60">
        <v>30105</v>
      </c>
      <c r="I221" s="60"/>
      <c r="J221" s="47">
        <v>219766.5</v>
      </c>
      <c r="K221" s="47">
        <v>16256.7</v>
      </c>
      <c r="L221" s="47">
        <v>701446.5</v>
      </c>
      <c r="M221" s="47">
        <v>632205</v>
      </c>
    </row>
    <row r="222" spans="1:13" s="67" customFormat="1" ht="15" hidden="1" customHeight="1" x14ac:dyDescent="0.2">
      <c r="A222" s="33" t="s">
        <v>4</v>
      </c>
      <c r="B222" s="56">
        <v>42195</v>
      </c>
      <c r="C222" s="57">
        <v>87</v>
      </c>
      <c r="D222" s="58">
        <v>5.92</v>
      </c>
      <c r="E222" s="58">
        <v>0.47</v>
      </c>
      <c r="F222" s="59">
        <v>22</v>
      </c>
      <c r="G222" s="58">
        <v>35</v>
      </c>
      <c r="H222" s="60">
        <v>55083</v>
      </c>
      <c r="I222" s="60"/>
      <c r="J222" s="47">
        <v>326091.36</v>
      </c>
      <c r="K222" s="47">
        <v>25889.01</v>
      </c>
      <c r="L222" s="47">
        <v>1211826</v>
      </c>
      <c r="M222" s="47">
        <v>1927905</v>
      </c>
    </row>
    <row r="223" spans="1:13" s="67" customFormat="1" ht="15" hidden="1" customHeight="1" x14ac:dyDescent="0.2">
      <c r="A223" s="33" t="s">
        <v>4</v>
      </c>
      <c r="B223" s="56">
        <v>42195</v>
      </c>
      <c r="C223" s="57">
        <v>91</v>
      </c>
      <c r="D223" s="58">
        <v>5.64</v>
      </c>
      <c r="E223" s="58">
        <v>0.2</v>
      </c>
      <c r="F223" s="59">
        <v>12.9</v>
      </c>
      <c r="G223" s="58">
        <v>7</v>
      </c>
      <c r="H223" s="60">
        <v>17041</v>
      </c>
      <c r="I223" s="60"/>
      <c r="J223" s="47">
        <v>96111.239999999991</v>
      </c>
      <c r="K223" s="47">
        <v>3408.2000000000003</v>
      </c>
      <c r="L223" s="47">
        <v>219828.9</v>
      </c>
      <c r="M223" s="47">
        <v>119287</v>
      </c>
    </row>
    <row r="224" spans="1:13" s="67" customFormat="1" ht="15" hidden="1" customHeight="1" x14ac:dyDescent="0.2">
      <c r="A224" s="33" t="s">
        <v>5</v>
      </c>
      <c r="B224" s="32">
        <v>42198</v>
      </c>
      <c r="C224" s="26" t="s">
        <v>6</v>
      </c>
      <c r="D224" s="16" t="s">
        <v>6</v>
      </c>
      <c r="E224" s="16" t="s">
        <v>6</v>
      </c>
      <c r="F224" s="16" t="s">
        <v>6</v>
      </c>
      <c r="G224" s="16" t="s">
        <v>6</v>
      </c>
      <c r="H224" s="16" t="s">
        <v>6</v>
      </c>
      <c r="I224" s="16">
        <v>52486</v>
      </c>
      <c r="J224" s="47">
        <v>0</v>
      </c>
      <c r="K224" s="47">
        <v>0</v>
      </c>
      <c r="L224" s="47">
        <v>0</v>
      </c>
      <c r="M224" s="47">
        <v>0</v>
      </c>
    </row>
    <row r="225" spans="1:16" s="67" customFormat="1" ht="15" hidden="1" customHeight="1" x14ac:dyDescent="0.2">
      <c r="A225" s="33" t="s">
        <v>4</v>
      </c>
      <c r="B225" s="32">
        <v>42198</v>
      </c>
      <c r="C225" s="26">
        <v>87</v>
      </c>
      <c r="D225" s="16">
        <v>7.19</v>
      </c>
      <c r="E225" s="16">
        <v>0.56999999999999995</v>
      </c>
      <c r="F225" s="16">
        <v>8.6999999999999993</v>
      </c>
      <c r="G225" s="16">
        <v>21</v>
      </c>
      <c r="H225" s="16">
        <v>40010</v>
      </c>
      <c r="I225" s="16"/>
      <c r="J225" s="47">
        <v>287671.90000000002</v>
      </c>
      <c r="K225" s="47">
        <v>22805.699999999997</v>
      </c>
      <c r="L225" s="47">
        <v>348087</v>
      </c>
      <c r="M225" s="47">
        <v>840210</v>
      </c>
    </row>
    <row r="226" spans="1:16" s="67" customFormat="1" ht="15" hidden="1" customHeight="1" x14ac:dyDescent="0.2">
      <c r="A226" s="33" t="s">
        <v>8</v>
      </c>
      <c r="B226" s="49">
        <v>42199</v>
      </c>
      <c r="C226" s="50">
        <v>87</v>
      </c>
      <c r="D226" s="51">
        <v>6.93</v>
      </c>
      <c r="E226" s="51">
        <v>0.4</v>
      </c>
      <c r="F226" s="51">
        <v>21.7</v>
      </c>
      <c r="G226" s="51">
        <v>33</v>
      </c>
      <c r="H226" s="52">
        <v>49245</v>
      </c>
      <c r="I226" s="61">
        <v>0</v>
      </c>
      <c r="J226" s="47">
        <v>341267.85</v>
      </c>
      <c r="K226" s="47">
        <v>19698</v>
      </c>
      <c r="L226" s="47">
        <v>1068616.5</v>
      </c>
      <c r="M226" s="47">
        <v>1625085</v>
      </c>
    </row>
    <row r="227" spans="1:16" s="67" customFormat="1" ht="12.75" hidden="1" customHeight="1" x14ac:dyDescent="0.2">
      <c r="A227" s="68" t="s">
        <v>8</v>
      </c>
      <c r="B227" s="63">
        <v>42199</v>
      </c>
      <c r="C227" s="69">
        <v>87</v>
      </c>
      <c r="D227" s="68">
        <v>7.19</v>
      </c>
      <c r="E227" s="68">
        <v>0.56999999999999995</v>
      </c>
      <c r="F227" s="68">
        <v>23.4</v>
      </c>
      <c r="G227" s="68">
        <v>21</v>
      </c>
      <c r="H227" s="70">
        <v>25079</v>
      </c>
      <c r="I227" s="70">
        <v>0</v>
      </c>
      <c r="J227" s="71">
        <v>180318.01</v>
      </c>
      <c r="K227" s="71">
        <v>14295.029999999999</v>
      </c>
      <c r="L227" s="71">
        <v>586848.6</v>
      </c>
      <c r="M227" s="71">
        <v>526659</v>
      </c>
      <c r="N227" s="72"/>
      <c r="O227" s="72"/>
      <c r="P227" s="73"/>
    </row>
    <row r="228" spans="1:16" s="67" customFormat="1" ht="12.75" hidden="1" customHeight="1" x14ac:dyDescent="0.2">
      <c r="A228" s="74" t="s">
        <v>4</v>
      </c>
      <c r="B228" s="56">
        <v>42199</v>
      </c>
      <c r="C228" s="57">
        <v>87</v>
      </c>
      <c r="D228" s="71">
        <v>7.71</v>
      </c>
      <c r="E228" s="75">
        <v>1.37</v>
      </c>
      <c r="F228" s="76">
        <v>20.3</v>
      </c>
      <c r="G228" s="71">
        <v>27</v>
      </c>
      <c r="H228" s="77">
        <v>25992</v>
      </c>
      <c r="I228" s="77"/>
      <c r="J228" s="71">
        <v>200398.32</v>
      </c>
      <c r="K228" s="71">
        <v>35609.040000000001</v>
      </c>
      <c r="L228" s="71">
        <v>527637.6</v>
      </c>
      <c r="M228" s="71">
        <v>701784</v>
      </c>
      <c r="N228" s="72"/>
      <c r="O228" s="72"/>
      <c r="P228" s="72"/>
    </row>
    <row r="229" spans="1:16" s="67" customFormat="1" ht="12.75" hidden="1" customHeight="1" x14ac:dyDescent="0.2">
      <c r="A229" s="74" t="s">
        <v>5</v>
      </c>
      <c r="B229" s="56">
        <v>42200</v>
      </c>
      <c r="C229" s="57">
        <v>93.2</v>
      </c>
      <c r="D229" s="71">
        <v>7.13</v>
      </c>
      <c r="E229" s="75">
        <v>0.28999999999999998</v>
      </c>
      <c r="F229" s="76">
        <v>1.3</v>
      </c>
      <c r="G229" s="71">
        <v>6</v>
      </c>
      <c r="H229" s="77">
        <v>9945</v>
      </c>
      <c r="I229" s="77" t="s">
        <v>6</v>
      </c>
      <c r="J229" s="71">
        <v>70907.850000000006</v>
      </c>
      <c r="K229" s="71">
        <v>2884.0499999999997</v>
      </c>
      <c r="L229" s="71">
        <v>12928.5</v>
      </c>
      <c r="M229" s="71">
        <v>59670</v>
      </c>
      <c r="N229" s="72"/>
      <c r="O229" s="72"/>
      <c r="P229" s="72"/>
    </row>
    <row r="230" spans="1:16" s="67" customFormat="1" ht="12.75" hidden="1" customHeight="1" x14ac:dyDescent="0.2">
      <c r="A230" s="68" t="s">
        <v>7</v>
      </c>
      <c r="B230" s="63">
        <v>42200</v>
      </c>
      <c r="C230" s="69">
        <v>83.5</v>
      </c>
      <c r="D230" s="78">
        <v>7.11</v>
      </c>
      <c r="E230" s="78">
        <v>0.55000000000000004</v>
      </c>
      <c r="F230" s="79">
        <v>24</v>
      </c>
      <c r="G230" s="68">
        <v>21</v>
      </c>
      <c r="H230" s="70">
        <v>24273.79</v>
      </c>
      <c r="I230" s="70"/>
      <c r="J230" s="71">
        <v>172586.64690000002</v>
      </c>
      <c r="K230" s="71">
        <v>13350.584500000001</v>
      </c>
      <c r="L230" s="71">
        <v>582570.96</v>
      </c>
      <c r="M230" s="71">
        <v>509749.59</v>
      </c>
      <c r="N230" s="72"/>
      <c r="O230" s="72"/>
      <c r="P230" s="72"/>
    </row>
    <row r="231" spans="1:16" s="67" customFormat="1" ht="12.75" hidden="1" customHeight="1" x14ac:dyDescent="0.2">
      <c r="A231" s="74" t="s">
        <v>4</v>
      </c>
      <c r="B231" s="56">
        <v>42200</v>
      </c>
      <c r="C231" s="57">
        <v>87</v>
      </c>
      <c r="D231" s="71">
        <v>7.11</v>
      </c>
      <c r="E231" s="75">
        <v>0.53</v>
      </c>
      <c r="F231" s="76">
        <v>26.9</v>
      </c>
      <c r="G231" s="71">
        <v>18</v>
      </c>
      <c r="H231" s="77">
        <v>29896</v>
      </c>
      <c r="I231" s="77"/>
      <c r="J231" s="71">
        <v>212560.56</v>
      </c>
      <c r="K231" s="71">
        <v>15844.880000000001</v>
      </c>
      <c r="L231" s="71">
        <v>804202.39999999991</v>
      </c>
      <c r="M231" s="71">
        <v>538128</v>
      </c>
      <c r="N231" s="72"/>
      <c r="O231" s="72"/>
      <c r="P231" s="72"/>
    </row>
    <row r="232" spans="1:16" s="67" customFormat="1" ht="12.75" hidden="1" customHeight="1" x14ac:dyDescent="0.2">
      <c r="A232" s="80" t="s">
        <v>4</v>
      </c>
      <c r="B232" s="35">
        <v>42200</v>
      </c>
      <c r="C232" s="81">
        <v>87</v>
      </c>
      <c r="D232" s="74">
        <v>5.82</v>
      </c>
      <c r="E232" s="74">
        <v>0.5</v>
      </c>
      <c r="F232" s="74">
        <v>22.8</v>
      </c>
      <c r="G232" s="74">
        <v>29</v>
      </c>
      <c r="H232" s="74">
        <v>44511</v>
      </c>
      <c r="I232" s="74"/>
      <c r="J232" s="71">
        <v>259054.02000000002</v>
      </c>
      <c r="K232" s="71">
        <v>22255.5</v>
      </c>
      <c r="L232" s="71">
        <v>1014850.8</v>
      </c>
      <c r="M232" s="71">
        <v>1290819</v>
      </c>
      <c r="N232" s="72"/>
      <c r="O232" s="72"/>
      <c r="P232" s="72"/>
    </row>
    <row r="233" spans="1:16" s="67" customFormat="1" ht="12.75" hidden="1" customHeight="1" x14ac:dyDescent="0.2">
      <c r="A233" s="80" t="s">
        <v>8</v>
      </c>
      <c r="B233" s="35">
        <v>42202</v>
      </c>
      <c r="C233" s="81">
        <v>87</v>
      </c>
      <c r="D233" s="74">
        <v>7.1</v>
      </c>
      <c r="E233" s="74">
        <v>0.42</v>
      </c>
      <c r="F233" s="74">
        <v>21.1</v>
      </c>
      <c r="G233" s="74">
        <v>25</v>
      </c>
      <c r="H233" s="74">
        <v>37793</v>
      </c>
      <c r="I233" s="74">
        <v>0</v>
      </c>
      <c r="J233" s="71">
        <v>268330.3</v>
      </c>
      <c r="K233" s="71">
        <v>15873.06</v>
      </c>
      <c r="L233" s="71">
        <v>797432.3</v>
      </c>
      <c r="M233" s="71">
        <v>944825</v>
      </c>
      <c r="N233" s="72"/>
      <c r="O233" s="72"/>
      <c r="P233" s="72"/>
    </row>
    <row r="234" spans="1:16" s="67" customFormat="1" ht="12.75" hidden="1" customHeight="1" x14ac:dyDescent="0.2">
      <c r="A234" s="80" t="s">
        <v>5</v>
      </c>
      <c r="B234" s="35">
        <v>42202</v>
      </c>
      <c r="C234" s="81">
        <v>87</v>
      </c>
      <c r="D234" s="74">
        <v>7.02</v>
      </c>
      <c r="E234" s="74">
        <v>0.46</v>
      </c>
      <c r="F234" s="74">
        <v>21.4</v>
      </c>
      <c r="G234" s="74">
        <v>32</v>
      </c>
      <c r="H234" s="74">
        <v>68031</v>
      </c>
      <c r="I234" s="74" t="s">
        <v>6</v>
      </c>
      <c r="J234" s="71">
        <v>477577.62</v>
      </c>
      <c r="K234" s="71">
        <v>31294.260000000002</v>
      </c>
      <c r="L234" s="71">
        <v>1455863.4</v>
      </c>
      <c r="M234" s="71">
        <v>2176992</v>
      </c>
      <c r="N234" s="72"/>
      <c r="O234" s="72"/>
      <c r="P234" s="72"/>
    </row>
    <row r="235" spans="1:16" s="67" customFormat="1" ht="12.75" hidden="1" customHeight="1" x14ac:dyDescent="0.2">
      <c r="A235" s="68" t="s">
        <v>7</v>
      </c>
      <c r="B235" s="63">
        <v>42202</v>
      </c>
      <c r="C235" s="69">
        <v>83.4</v>
      </c>
      <c r="D235" s="68">
        <v>7.12</v>
      </c>
      <c r="E235" s="78">
        <v>0.53</v>
      </c>
      <c r="F235" s="68">
        <v>26.7</v>
      </c>
      <c r="G235" s="68">
        <v>18</v>
      </c>
      <c r="H235" s="68">
        <v>64317</v>
      </c>
      <c r="I235" s="70"/>
      <c r="J235" s="71">
        <v>457937.04</v>
      </c>
      <c r="K235" s="71">
        <v>34088.01</v>
      </c>
      <c r="L235" s="71">
        <v>1717263.9</v>
      </c>
      <c r="M235" s="71">
        <v>1157706</v>
      </c>
      <c r="N235" s="72"/>
      <c r="O235" s="72"/>
      <c r="P235" s="72"/>
    </row>
    <row r="236" spans="1:16" s="67" customFormat="1" ht="12.75" hidden="1" customHeight="1" x14ac:dyDescent="0.2">
      <c r="A236" s="74" t="s">
        <v>8</v>
      </c>
      <c r="B236" s="56">
        <v>42204</v>
      </c>
      <c r="C236" s="57"/>
      <c r="D236" s="71"/>
      <c r="E236" s="75"/>
      <c r="F236" s="76"/>
      <c r="G236" s="71"/>
      <c r="H236" s="77">
        <v>0</v>
      </c>
      <c r="I236" s="77">
        <v>15202</v>
      </c>
      <c r="J236" s="71">
        <v>0</v>
      </c>
      <c r="K236" s="71">
        <v>0</v>
      </c>
      <c r="L236" s="71">
        <v>0</v>
      </c>
      <c r="M236" s="71">
        <v>0</v>
      </c>
      <c r="N236" s="72"/>
      <c r="O236" s="72"/>
      <c r="P236" s="72"/>
    </row>
    <row r="237" spans="1:16" s="67" customFormat="1" ht="12.75" hidden="1" customHeight="1" x14ac:dyDescent="0.2">
      <c r="A237" s="68" t="s">
        <v>4</v>
      </c>
      <c r="B237" s="63">
        <v>42204</v>
      </c>
      <c r="C237" s="69">
        <v>87</v>
      </c>
      <c r="D237" s="68">
        <v>7.33</v>
      </c>
      <c r="E237" s="68">
        <v>0.6</v>
      </c>
      <c r="F237" s="68">
        <v>26.4</v>
      </c>
      <c r="G237" s="68">
        <v>15</v>
      </c>
      <c r="H237" s="70">
        <v>39984</v>
      </c>
      <c r="I237" s="68"/>
      <c r="J237" s="71">
        <v>293082.72000000003</v>
      </c>
      <c r="K237" s="71">
        <v>23990.399999999998</v>
      </c>
      <c r="L237" s="71">
        <v>1055577.5999999999</v>
      </c>
      <c r="M237" s="71">
        <v>599760</v>
      </c>
      <c r="N237" s="73"/>
      <c r="O237" s="73"/>
      <c r="P237" s="73"/>
    </row>
    <row r="238" spans="1:16" s="67" customFormat="1" ht="12.75" hidden="1" customHeight="1" x14ac:dyDescent="0.2">
      <c r="A238" s="68" t="s">
        <v>4</v>
      </c>
      <c r="B238" s="63">
        <v>42204</v>
      </c>
      <c r="C238" s="69">
        <v>87</v>
      </c>
      <c r="D238" s="68">
        <v>5.74</v>
      </c>
      <c r="E238" s="68">
        <v>0.5</v>
      </c>
      <c r="F238" s="68">
        <v>23.1</v>
      </c>
      <c r="G238" s="68">
        <v>32</v>
      </c>
      <c r="H238" s="70">
        <v>25118</v>
      </c>
      <c r="I238" s="70"/>
      <c r="J238" s="71">
        <v>144177.32</v>
      </c>
      <c r="K238" s="71">
        <v>12559</v>
      </c>
      <c r="L238" s="71">
        <v>580225.80000000005</v>
      </c>
      <c r="M238" s="71">
        <v>803776</v>
      </c>
    </row>
    <row r="239" spans="1:16" s="67" customFormat="1" ht="12.75" hidden="1" customHeight="1" x14ac:dyDescent="0.2">
      <c r="A239" s="74" t="s">
        <v>8</v>
      </c>
      <c r="B239" s="56">
        <v>42206</v>
      </c>
      <c r="C239" s="57">
        <v>87</v>
      </c>
      <c r="D239" s="71">
        <v>7.01</v>
      </c>
      <c r="E239" s="75">
        <v>0.43</v>
      </c>
      <c r="F239" s="76">
        <v>21.1</v>
      </c>
      <c r="G239" s="71">
        <v>28</v>
      </c>
      <c r="H239" s="77">
        <v>64414</v>
      </c>
      <c r="I239" s="77">
        <v>0</v>
      </c>
      <c r="J239" s="71">
        <v>451542.14</v>
      </c>
      <c r="K239" s="71">
        <v>27698.02</v>
      </c>
      <c r="L239" s="71">
        <v>1359135.4000000001</v>
      </c>
      <c r="M239" s="71">
        <v>1803592</v>
      </c>
    </row>
    <row r="240" spans="1:16" s="67" customFormat="1" ht="12.75" hidden="1" customHeight="1" x14ac:dyDescent="0.2">
      <c r="A240" s="74" t="s">
        <v>8</v>
      </c>
      <c r="B240" s="56">
        <v>42206</v>
      </c>
      <c r="C240" s="57">
        <v>87</v>
      </c>
      <c r="D240" s="71">
        <v>8.33</v>
      </c>
      <c r="E240" s="75">
        <v>0.52</v>
      </c>
      <c r="F240" s="76">
        <v>24.1</v>
      </c>
      <c r="G240" s="71">
        <v>14</v>
      </c>
      <c r="H240" s="77">
        <v>38286</v>
      </c>
      <c r="I240" s="77">
        <v>0</v>
      </c>
      <c r="J240" s="71">
        <v>318922.38</v>
      </c>
      <c r="K240" s="71">
        <v>19908.72</v>
      </c>
      <c r="L240" s="71">
        <v>922692.60000000009</v>
      </c>
      <c r="M240" s="71">
        <v>536004</v>
      </c>
    </row>
    <row r="241" spans="1:13" s="67" customFormat="1" ht="12.75" hidden="1" customHeight="1" x14ac:dyDescent="0.2">
      <c r="A241" s="80" t="s">
        <v>4</v>
      </c>
      <c r="B241" s="35">
        <v>42208</v>
      </c>
      <c r="C241" s="81">
        <v>87</v>
      </c>
      <c r="D241" s="74">
        <v>7.46</v>
      </c>
      <c r="E241" s="74">
        <v>0.62</v>
      </c>
      <c r="F241" s="74">
        <v>23</v>
      </c>
      <c r="G241" s="74">
        <v>17</v>
      </c>
      <c r="H241" s="74">
        <v>59848</v>
      </c>
      <c r="I241" s="74"/>
      <c r="J241" s="71">
        <v>446466.08</v>
      </c>
      <c r="K241" s="71">
        <v>37105.760000000002</v>
      </c>
      <c r="L241" s="71">
        <v>1376504</v>
      </c>
      <c r="M241" s="71">
        <v>1017416</v>
      </c>
    </row>
    <row r="242" spans="1:13" s="67" customFormat="1" ht="12.75" hidden="1" customHeight="1" x14ac:dyDescent="0.2">
      <c r="A242" s="80" t="s">
        <v>4</v>
      </c>
      <c r="B242" s="35">
        <v>42208</v>
      </c>
      <c r="C242" s="81">
        <v>87</v>
      </c>
      <c r="D242" s="74">
        <v>5.68</v>
      </c>
      <c r="E242" s="74">
        <v>0.5</v>
      </c>
      <c r="F242" s="74">
        <v>22.9</v>
      </c>
      <c r="G242" s="74">
        <v>28</v>
      </c>
      <c r="H242" s="74">
        <v>24993</v>
      </c>
      <c r="I242" s="74"/>
      <c r="J242" s="71">
        <v>141960.24</v>
      </c>
      <c r="K242" s="71">
        <v>12496.5</v>
      </c>
      <c r="L242" s="71">
        <v>572339.69999999995</v>
      </c>
      <c r="M242" s="71">
        <v>699804</v>
      </c>
    </row>
    <row r="243" spans="1:13" s="67" customFormat="1" ht="12.75" hidden="1" customHeight="1" x14ac:dyDescent="0.2">
      <c r="A243" s="68" t="s">
        <v>4</v>
      </c>
      <c r="B243" s="63">
        <v>42208</v>
      </c>
      <c r="C243" s="69">
        <v>91</v>
      </c>
      <c r="D243" s="78">
        <v>5.49</v>
      </c>
      <c r="E243" s="78">
        <v>0.26</v>
      </c>
      <c r="F243" s="79">
        <v>16.899999999999999</v>
      </c>
      <c r="G243" s="68">
        <v>5</v>
      </c>
      <c r="H243" s="70">
        <v>21923</v>
      </c>
      <c r="I243" s="70"/>
      <c r="J243" s="71">
        <v>120357.27</v>
      </c>
      <c r="K243" s="71">
        <v>5699.9800000000005</v>
      </c>
      <c r="L243" s="71">
        <v>370498.69999999995</v>
      </c>
      <c r="M243" s="71">
        <v>109615</v>
      </c>
    </row>
    <row r="244" spans="1:13" s="67" customFormat="1" ht="12.75" hidden="1" customHeight="1" x14ac:dyDescent="0.2">
      <c r="A244" s="74" t="s">
        <v>8</v>
      </c>
      <c r="B244" s="56">
        <v>42210</v>
      </c>
      <c r="C244" s="57">
        <v>87</v>
      </c>
      <c r="D244" s="75">
        <v>7.03</v>
      </c>
      <c r="E244" s="75">
        <v>0.42</v>
      </c>
      <c r="F244" s="76">
        <v>13.8</v>
      </c>
      <c r="G244" s="71">
        <v>25</v>
      </c>
      <c r="H244" s="77">
        <v>19382</v>
      </c>
      <c r="I244" s="77">
        <v>0</v>
      </c>
      <c r="J244" s="71">
        <v>136255.46</v>
      </c>
      <c r="K244" s="71">
        <v>8140.44</v>
      </c>
      <c r="L244" s="71">
        <v>267471.60000000003</v>
      </c>
      <c r="M244" s="71">
        <v>484550</v>
      </c>
    </row>
    <row r="245" spans="1:13" s="67" customFormat="1" ht="12.75" hidden="1" customHeight="1" x14ac:dyDescent="0.2">
      <c r="A245" s="74" t="s">
        <v>8</v>
      </c>
      <c r="B245" s="56">
        <v>42210</v>
      </c>
      <c r="C245" s="57">
        <v>87</v>
      </c>
      <c r="D245" s="71">
        <v>8.5500000000000007</v>
      </c>
      <c r="E245" s="75">
        <v>0.53</v>
      </c>
      <c r="F245" s="76">
        <v>20.8</v>
      </c>
      <c r="G245" s="57">
        <v>15</v>
      </c>
      <c r="H245" s="77">
        <v>33022</v>
      </c>
      <c r="I245" s="77">
        <v>0</v>
      </c>
      <c r="J245" s="71">
        <v>282338.10000000003</v>
      </c>
      <c r="K245" s="71">
        <v>17501.66</v>
      </c>
      <c r="L245" s="71">
        <v>686857.6</v>
      </c>
      <c r="M245" s="71">
        <v>495330</v>
      </c>
    </row>
    <row r="246" spans="1:13" s="67" customFormat="1" ht="12.75" hidden="1" customHeight="1" x14ac:dyDescent="0.2">
      <c r="A246" s="74" t="s">
        <v>8</v>
      </c>
      <c r="B246" s="56">
        <v>42210</v>
      </c>
      <c r="C246" s="57">
        <v>91</v>
      </c>
      <c r="D246" s="71">
        <v>6.85</v>
      </c>
      <c r="E246" s="71">
        <v>0.21</v>
      </c>
      <c r="F246" s="76">
        <v>2.4</v>
      </c>
      <c r="G246" s="71">
        <v>5</v>
      </c>
      <c r="H246" s="77">
        <v>14988</v>
      </c>
      <c r="I246" s="77">
        <v>0</v>
      </c>
      <c r="J246" s="71">
        <v>102667.79999999999</v>
      </c>
      <c r="K246" s="71">
        <v>3147.48</v>
      </c>
      <c r="L246" s="71">
        <v>35971.199999999997</v>
      </c>
      <c r="M246" s="71">
        <v>74940</v>
      </c>
    </row>
    <row r="247" spans="1:13" s="67" customFormat="1" ht="12.75" hidden="1" customHeight="1" x14ac:dyDescent="0.2">
      <c r="A247" s="80" t="s">
        <v>8</v>
      </c>
      <c r="B247" s="35">
        <v>42210</v>
      </c>
      <c r="C247" s="81"/>
      <c r="D247" s="74"/>
      <c r="E247" s="74"/>
      <c r="F247" s="74"/>
      <c r="G247" s="74"/>
      <c r="H247" s="74">
        <v>0</v>
      </c>
      <c r="I247" s="74">
        <v>14970</v>
      </c>
      <c r="J247" s="71">
        <v>0</v>
      </c>
      <c r="K247" s="71">
        <v>0</v>
      </c>
      <c r="L247" s="71">
        <v>0</v>
      </c>
      <c r="M247" s="71">
        <v>0</v>
      </c>
    </row>
    <row r="248" spans="1:13" s="67" customFormat="1" ht="12.75" hidden="1" customHeight="1" x14ac:dyDescent="0.2">
      <c r="A248" s="74" t="s">
        <v>7</v>
      </c>
      <c r="B248" s="56">
        <v>42210</v>
      </c>
      <c r="C248" s="57"/>
      <c r="D248" s="71"/>
      <c r="E248" s="75"/>
      <c r="F248" s="76"/>
      <c r="G248" s="57"/>
      <c r="H248" s="77"/>
      <c r="I248" s="77">
        <v>28653</v>
      </c>
      <c r="J248" s="71">
        <v>0</v>
      </c>
      <c r="K248" s="71">
        <v>0</v>
      </c>
      <c r="L248" s="71">
        <v>0</v>
      </c>
      <c r="M248" s="71">
        <v>0</v>
      </c>
    </row>
    <row r="249" spans="1:13" s="67" customFormat="1" ht="12.75" hidden="1" customHeight="1" x14ac:dyDescent="0.2">
      <c r="A249" s="80" t="s">
        <v>5</v>
      </c>
      <c r="B249" s="35">
        <v>42211</v>
      </c>
      <c r="C249" s="81">
        <v>87.1</v>
      </c>
      <c r="D249" s="74">
        <v>9</v>
      </c>
      <c r="E249" s="74">
        <v>0.56000000000000005</v>
      </c>
      <c r="F249" s="74">
        <v>23</v>
      </c>
      <c r="G249" s="74">
        <v>24</v>
      </c>
      <c r="H249" s="74">
        <v>22764</v>
      </c>
      <c r="I249" s="74"/>
      <c r="J249" s="71">
        <v>204876</v>
      </c>
      <c r="K249" s="71">
        <v>12747.840000000002</v>
      </c>
      <c r="L249" s="71">
        <v>523572</v>
      </c>
      <c r="M249" s="71">
        <v>546336</v>
      </c>
    </row>
    <row r="250" spans="1:13" s="67" customFormat="1" ht="12.75" hidden="1" customHeight="1" x14ac:dyDescent="0.2">
      <c r="A250" s="80" t="s">
        <v>5</v>
      </c>
      <c r="B250" s="35">
        <v>42211</v>
      </c>
      <c r="C250" s="81">
        <v>87</v>
      </c>
      <c r="D250" s="74">
        <v>6.9</v>
      </c>
      <c r="E250" s="74">
        <v>0.89</v>
      </c>
      <c r="F250" s="74">
        <v>27.3</v>
      </c>
      <c r="G250" s="74">
        <v>36</v>
      </c>
      <c r="H250" s="74">
        <v>36041</v>
      </c>
      <c r="I250" s="74" t="s">
        <v>6</v>
      </c>
      <c r="J250" s="71">
        <v>248682.90000000002</v>
      </c>
      <c r="K250" s="71">
        <v>32076.49</v>
      </c>
      <c r="L250" s="71">
        <v>983919.3</v>
      </c>
      <c r="M250" s="71">
        <v>1297476</v>
      </c>
    </row>
    <row r="251" spans="1:13" s="67" customFormat="1" ht="12.75" hidden="1" customHeight="1" x14ac:dyDescent="0.2">
      <c r="A251" s="80" t="s">
        <v>4</v>
      </c>
      <c r="B251" s="35">
        <v>42211</v>
      </c>
      <c r="C251" s="81" t="s">
        <v>3</v>
      </c>
      <c r="D251" s="74"/>
      <c r="E251" s="74"/>
      <c r="F251" s="74"/>
      <c r="G251" s="74"/>
      <c r="H251" s="74"/>
      <c r="I251" s="74">
        <v>14886</v>
      </c>
      <c r="J251" s="71">
        <v>0</v>
      </c>
      <c r="K251" s="71">
        <v>0</v>
      </c>
      <c r="L251" s="71">
        <v>0</v>
      </c>
      <c r="M251" s="71">
        <v>0</v>
      </c>
    </row>
    <row r="252" spans="1:13" s="67" customFormat="1" ht="12.75" hidden="1" customHeight="1" x14ac:dyDescent="0.2">
      <c r="A252" s="80" t="s">
        <v>4</v>
      </c>
      <c r="B252" s="35">
        <v>42211</v>
      </c>
      <c r="C252" s="81">
        <v>87</v>
      </c>
      <c r="D252" s="74">
        <v>7.24</v>
      </c>
      <c r="E252" s="74">
        <v>0.62</v>
      </c>
      <c r="F252" s="74">
        <v>24.5</v>
      </c>
      <c r="G252" s="74">
        <v>21</v>
      </c>
      <c r="H252" s="74">
        <v>46994</v>
      </c>
      <c r="I252" s="74"/>
      <c r="J252" s="71">
        <v>340236.56</v>
      </c>
      <c r="K252" s="71">
        <v>29136.28</v>
      </c>
      <c r="L252" s="71">
        <v>1151353</v>
      </c>
      <c r="M252" s="71">
        <v>986874</v>
      </c>
    </row>
    <row r="253" spans="1:13" s="67" customFormat="1" ht="12.75" hidden="1" customHeight="1" x14ac:dyDescent="0.2">
      <c r="A253" s="74" t="s">
        <v>4</v>
      </c>
      <c r="B253" s="56">
        <v>42211</v>
      </c>
      <c r="C253" s="57">
        <v>87</v>
      </c>
      <c r="D253" s="71">
        <v>5.73</v>
      </c>
      <c r="E253" s="75">
        <v>0.56000000000000005</v>
      </c>
      <c r="F253" s="76">
        <v>25.6</v>
      </c>
      <c r="G253" s="71">
        <v>37</v>
      </c>
      <c r="H253" s="77">
        <v>30150</v>
      </c>
      <c r="I253" s="77"/>
      <c r="J253" s="71">
        <v>172759.5</v>
      </c>
      <c r="K253" s="71">
        <v>16884</v>
      </c>
      <c r="L253" s="71">
        <v>771840</v>
      </c>
      <c r="M253" s="71">
        <v>1115550</v>
      </c>
    </row>
    <row r="254" spans="1:13" s="67" customFormat="1" ht="12.75" hidden="1" customHeight="1" x14ac:dyDescent="0.2">
      <c r="A254" s="74" t="s">
        <v>8</v>
      </c>
      <c r="B254" s="56">
        <v>42214</v>
      </c>
      <c r="C254" s="57">
        <v>87</v>
      </c>
      <c r="D254" s="71">
        <v>7.03</v>
      </c>
      <c r="E254" s="75">
        <v>0.49</v>
      </c>
      <c r="F254" s="76">
        <v>23.3</v>
      </c>
      <c r="G254" s="71">
        <v>33</v>
      </c>
      <c r="H254" s="77">
        <v>60013</v>
      </c>
      <c r="I254" s="77">
        <v>0</v>
      </c>
      <c r="J254" s="71">
        <v>421891.39</v>
      </c>
      <c r="K254" s="71">
        <v>29406.37</v>
      </c>
      <c r="L254" s="71">
        <v>1398302.9000000001</v>
      </c>
      <c r="M254" s="71">
        <v>1980429</v>
      </c>
    </row>
    <row r="255" spans="1:13" s="67" customFormat="1" ht="12.75" hidden="1" customHeight="1" x14ac:dyDescent="0.2">
      <c r="A255" s="68" t="s">
        <v>8</v>
      </c>
      <c r="B255" s="63">
        <v>42214</v>
      </c>
      <c r="C255" s="69">
        <v>87</v>
      </c>
      <c r="D255" s="68">
        <v>8.32</v>
      </c>
      <c r="E255" s="78">
        <v>0.54</v>
      </c>
      <c r="F255" s="68">
        <v>22.1</v>
      </c>
      <c r="G255" s="79">
        <v>18</v>
      </c>
      <c r="H255" s="70">
        <v>39916</v>
      </c>
      <c r="I255" s="70">
        <v>0</v>
      </c>
      <c r="J255" s="71">
        <v>332101.12</v>
      </c>
      <c r="K255" s="71">
        <v>21554.640000000003</v>
      </c>
      <c r="L255" s="71">
        <v>882143.60000000009</v>
      </c>
      <c r="M255" s="71">
        <v>718488</v>
      </c>
    </row>
    <row r="256" spans="1:13" s="67" customFormat="1" ht="12.75" hidden="1" customHeight="1" x14ac:dyDescent="0.2">
      <c r="A256" s="80" t="s">
        <v>5</v>
      </c>
      <c r="B256" s="35">
        <v>42218</v>
      </c>
      <c r="C256" s="81">
        <v>87.1</v>
      </c>
      <c r="D256" s="74">
        <v>8.7799999999999994</v>
      </c>
      <c r="E256" s="74">
        <v>0.56999999999999995</v>
      </c>
      <c r="F256" s="74">
        <v>24.8</v>
      </c>
      <c r="G256" s="74">
        <v>25</v>
      </c>
      <c r="H256" s="74">
        <v>25674</v>
      </c>
      <c r="I256" s="74" t="s">
        <v>6</v>
      </c>
      <c r="J256" s="71">
        <v>225417.71999999997</v>
      </c>
      <c r="K256" s="71">
        <v>14634.179999999998</v>
      </c>
      <c r="L256" s="71">
        <v>636715.20000000007</v>
      </c>
      <c r="M256" s="71">
        <v>641850</v>
      </c>
    </row>
    <row r="257" spans="1:13" s="67" customFormat="1" ht="12.75" hidden="1" customHeight="1" x14ac:dyDescent="0.2">
      <c r="A257" s="80" t="s">
        <v>5</v>
      </c>
      <c r="B257" s="35">
        <v>42218</v>
      </c>
      <c r="C257" s="81">
        <v>87.4</v>
      </c>
      <c r="D257" s="74">
        <v>7.43</v>
      </c>
      <c r="E257" s="74">
        <v>0.5</v>
      </c>
      <c r="F257" s="74">
        <v>15.8</v>
      </c>
      <c r="G257" s="74">
        <v>13</v>
      </c>
      <c r="H257" s="74">
        <v>49906</v>
      </c>
      <c r="I257" s="74" t="s">
        <v>6</v>
      </c>
      <c r="J257" s="71">
        <v>370801.57999999996</v>
      </c>
      <c r="K257" s="71">
        <v>24953</v>
      </c>
      <c r="L257" s="71">
        <v>788514.8</v>
      </c>
      <c r="M257" s="71">
        <v>648778</v>
      </c>
    </row>
    <row r="258" spans="1:13" s="67" customFormat="1" ht="12.75" hidden="1" customHeight="1" x14ac:dyDescent="0.2">
      <c r="A258" s="74" t="s">
        <v>5</v>
      </c>
      <c r="B258" s="56">
        <v>42218</v>
      </c>
      <c r="C258" s="57">
        <v>93</v>
      </c>
      <c r="D258" s="71">
        <v>7.08</v>
      </c>
      <c r="E258" s="75">
        <v>0.31</v>
      </c>
      <c r="F258" s="76">
        <v>6.2</v>
      </c>
      <c r="G258" s="71">
        <v>13</v>
      </c>
      <c r="H258" s="77">
        <v>12040</v>
      </c>
      <c r="I258" s="77" t="s">
        <v>6</v>
      </c>
      <c r="J258" s="71">
        <v>85243.199999999997</v>
      </c>
      <c r="K258" s="71">
        <v>3732.4</v>
      </c>
      <c r="L258" s="71">
        <v>74648</v>
      </c>
      <c r="M258" s="71">
        <v>156520</v>
      </c>
    </row>
    <row r="259" spans="1:13" s="67" customFormat="1" ht="12.75" hidden="1" customHeight="1" x14ac:dyDescent="0.2">
      <c r="A259" s="74" t="s">
        <v>7</v>
      </c>
      <c r="B259" s="56">
        <v>42218</v>
      </c>
      <c r="C259" s="57">
        <v>83.6</v>
      </c>
      <c r="D259" s="71">
        <v>7.25</v>
      </c>
      <c r="E259" s="71">
        <v>0.59</v>
      </c>
      <c r="F259" s="76">
        <v>21.3</v>
      </c>
      <c r="G259" s="71">
        <v>21</v>
      </c>
      <c r="H259" s="77">
        <v>89331</v>
      </c>
      <c r="I259" s="77"/>
      <c r="J259" s="71">
        <v>647649.75</v>
      </c>
      <c r="K259" s="71">
        <v>52705.289999999994</v>
      </c>
      <c r="L259" s="71">
        <v>1902750.3</v>
      </c>
      <c r="M259" s="71">
        <v>1875951</v>
      </c>
    </row>
    <row r="260" spans="1:13" s="67" customFormat="1" ht="12.75" hidden="1" customHeight="1" x14ac:dyDescent="0.2">
      <c r="A260" s="80" t="s">
        <v>8</v>
      </c>
      <c r="B260" s="35">
        <v>42222</v>
      </c>
      <c r="C260" s="81">
        <v>87</v>
      </c>
      <c r="D260" s="74">
        <v>6.95</v>
      </c>
      <c r="E260" s="74">
        <v>0.46</v>
      </c>
      <c r="F260" s="74">
        <v>21.5</v>
      </c>
      <c r="G260" s="74">
        <v>30</v>
      </c>
      <c r="H260" s="74">
        <v>41328</v>
      </c>
      <c r="I260" s="74">
        <v>0</v>
      </c>
      <c r="J260" s="71">
        <v>287229.60000000003</v>
      </c>
      <c r="K260" s="71">
        <v>19010.88</v>
      </c>
      <c r="L260" s="71">
        <v>888552</v>
      </c>
      <c r="M260" s="71">
        <v>1239840</v>
      </c>
    </row>
    <row r="261" spans="1:13" s="67" customFormat="1" ht="12.75" hidden="1" customHeight="1" x14ac:dyDescent="0.2">
      <c r="A261" s="68" t="s">
        <v>8</v>
      </c>
      <c r="B261" s="63">
        <v>42222</v>
      </c>
      <c r="C261" s="69">
        <v>87</v>
      </c>
      <c r="D261" s="68">
        <v>8.5</v>
      </c>
      <c r="E261" s="68">
        <v>0.52</v>
      </c>
      <c r="F261" s="68">
        <v>21.9</v>
      </c>
      <c r="G261" s="68">
        <v>14</v>
      </c>
      <c r="H261" s="70">
        <v>35335</v>
      </c>
      <c r="I261" s="68">
        <v>0</v>
      </c>
      <c r="J261" s="71">
        <v>300347.5</v>
      </c>
      <c r="K261" s="71">
        <v>18374.2</v>
      </c>
      <c r="L261" s="71">
        <v>773836.5</v>
      </c>
      <c r="M261" s="71">
        <v>494690</v>
      </c>
    </row>
    <row r="262" spans="1:13" s="67" customFormat="1" ht="12.75" hidden="1" customHeight="1" x14ac:dyDescent="0.2">
      <c r="A262" s="68" t="s">
        <v>8</v>
      </c>
      <c r="B262" s="63">
        <v>42222</v>
      </c>
      <c r="C262" s="69">
        <v>91</v>
      </c>
      <c r="D262" s="68">
        <v>6.68</v>
      </c>
      <c r="E262" s="68">
        <v>0.18</v>
      </c>
      <c r="F262" s="68">
        <v>13.7</v>
      </c>
      <c r="G262" s="68">
        <v>4</v>
      </c>
      <c r="H262" s="70">
        <v>23189</v>
      </c>
      <c r="I262" s="68">
        <v>0</v>
      </c>
      <c r="J262" s="71">
        <v>154902.51999999999</v>
      </c>
      <c r="K262" s="71">
        <v>4174.0199999999995</v>
      </c>
      <c r="L262" s="71">
        <v>317689.3</v>
      </c>
      <c r="M262" s="71">
        <v>92756</v>
      </c>
    </row>
    <row r="263" spans="1:13" s="67" customFormat="1" ht="12.75" hidden="1" customHeight="1" x14ac:dyDescent="0.2">
      <c r="A263" s="68" t="s">
        <v>4</v>
      </c>
      <c r="B263" s="63">
        <v>42222</v>
      </c>
      <c r="C263" s="69">
        <v>87</v>
      </c>
      <c r="D263" s="68">
        <v>7.5</v>
      </c>
      <c r="E263" s="68">
        <v>0.59</v>
      </c>
      <c r="F263" s="68">
        <v>24.1</v>
      </c>
      <c r="G263" s="68">
        <v>16</v>
      </c>
      <c r="H263" s="70">
        <v>54870</v>
      </c>
      <c r="I263" s="70"/>
      <c r="J263" s="71">
        <v>411525</v>
      </c>
      <c r="K263" s="71">
        <v>32373.3</v>
      </c>
      <c r="L263" s="71">
        <v>1322367</v>
      </c>
      <c r="M263" s="71">
        <v>877920</v>
      </c>
    </row>
    <row r="264" spans="1:13" s="67" customFormat="1" ht="12.75" hidden="1" customHeight="1" x14ac:dyDescent="0.2">
      <c r="A264" s="74" t="s">
        <v>4</v>
      </c>
      <c r="B264" s="56">
        <v>42222</v>
      </c>
      <c r="C264" s="57">
        <v>91</v>
      </c>
      <c r="D264" s="71">
        <v>5.39</v>
      </c>
      <c r="E264" s="75">
        <v>0.2</v>
      </c>
      <c r="F264" s="76">
        <v>15.4</v>
      </c>
      <c r="G264" s="71">
        <v>4</v>
      </c>
      <c r="H264" s="77">
        <v>15024</v>
      </c>
      <c r="I264" s="77"/>
      <c r="J264" s="71">
        <v>80979.360000000001</v>
      </c>
      <c r="K264" s="71">
        <v>3004.8</v>
      </c>
      <c r="L264" s="71">
        <v>231369.60000000001</v>
      </c>
      <c r="M264" s="71">
        <v>60096</v>
      </c>
    </row>
    <row r="265" spans="1:13" s="67" customFormat="1" ht="12.75" hidden="1" customHeight="1" x14ac:dyDescent="0.2">
      <c r="A265" s="74" t="s">
        <v>8</v>
      </c>
      <c r="B265" s="56">
        <v>42223</v>
      </c>
      <c r="C265" s="57">
        <v>87</v>
      </c>
      <c r="D265" s="71">
        <v>7.14</v>
      </c>
      <c r="E265" s="71">
        <v>0.67</v>
      </c>
      <c r="F265" s="76">
        <v>23.4</v>
      </c>
      <c r="G265" s="71">
        <v>33</v>
      </c>
      <c r="H265" s="77">
        <v>21855</v>
      </c>
      <c r="I265" s="77">
        <v>0</v>
      </c>
      <c r="J265" s="71">
        <v>156044.69999999998</v>
      </c>
      <c r="K265" s="71">
        <v>14642.85</v>
      </c>
      <c r="L265" s="71">
        <v>511406.99999999994</v>
      </c>
      <c r="M265" s="71">
        <v>721215</v>
      </c>
    </row>
    <row r="266" spans="1:13" s="67" customFormat="1" ht="12.75" hidden="1" customHeight="1" x14ac:dyDescent="0.2">
      <c r="A266" s="74" t="s">
        <v>4</v>
      </c>
      <c r="B266" s="56">
        <v>42223</v>
      </c>
      <c r="C266" s="57">
        <v>87</v>
      </c>
      <c r="D266" s="71">
        <v>7.78</v>
      </c>
      <c r="E266" s="71">
        <v>0.5</v>
      </c>
      <c r="F266" s="76">
        <v>18.600000000000001</v>
      </c>
      <c r="G266" s="71">
        <v>17</v>
      </c>
      <c r="H266" s="77">
        <v>33456</v>
      </c>
      <c r="I266" s="77"/>
      <c r="J266" s="71">
        <v>260287.68000000002</v>
      </c>
      <c r="K266" s="71">
        <v>16728</v>
      </c>
      <c r="L266" s="71">
        <v>622281.60000000009</v>
      </c>
      <c r="M266" s="71">
        <v>568752</v>
      </c>
    </row>
    <row r="267" spans="1:13" s="67" customFormat="1" ht="12.75" hidden="1" customHeight="1" x14ac:dyDescent="0.2">
      <c r="A267" s="68" t="s">
        <v>8</v>
      </c>
      <c r="B267" s="63">
        <v>42224</v>
      </c>
      <c r="C267" s="69"/>
      <c r="D267" s="78"/>
      <c r="E267" s="78"/>
      <c r="F267" s="79"/>
      <c r="G267" s="68"/>
      <c r="H267" s="68">
        <v>0</v>
      </c>
      <c r="I267" s="70">
        <v>14925</v>
      </c>
      <c r="J267" s="71">
        <v>0</v>
      </c>
      <c r="K267" s="71">
        <v>0</v>
      </c>
      <c r="L267" s="71">
        <v>0</v>
      </c>
      <c r="M267" s="71">
        <v>0</v>
      </c>
    </row>
    <row r="268" spans="1:13" s="67" customFormat="1" ht="12.75" hidden="1" customHeight="1" x14ac:dyDescent="0.2">
      <c r="A268" s="74" t="s">
        <v>5</v>
      </c>
      <c r="B268" s="56">
        <v>42224</v>
      </c>
      <c r="C268" s="57">
        <v>87</v>
      </c>
      <c r="D268" s="71">
        <v>8.85</v>
      </c>
      <c r="E268" s="75">
        <v>0.45</v>
      </c>
      <c r="F268" s="76">
        <v>21.4</v>
      </c>
      <c r="G268" s="71">
        <v>17</v>
      </c>
      <c r="H268" s="77">
        <v>33784</v>
      </c>
      <c r="I268" s="77" t="s">
        <v>6</v>
      </c>
      <c r="J268" s="71">
        <v>298988.39999999997</v>
      </c>
      <c r="K268" s="71">
        <v>15202.800000000001</v>
      </c>
      <c r="L268" s="71">
        <v>722977.6</v>
      </c>
      <c r="M268" s="71">
        <v>574328</v>
      </c>
    </row>
    <row r="269" spans="1:13" s="67" customFormat="1" ht="12.75" hidden="1" customHeight="1" x14ac:dyDescent="0.2">
      <c r="A269" s="80" t="s">
        <v>5</v>
      </c>
      <c r="B269" s="35">
        <v>42224</v>
      </c>
      <c r="C269" s="81">
        <v>87</v>
      </c>
      <c r="D269" s="74">
        <v>7.14</v>
      </c>
      <c r="E269" s="74">
        <v>0.67</v>
      </c>
      <c r="F269" s="74">
        <v>23.4</v>
      </c>
      <c r="G269" s="74">
        <v>33</v>
      </c>
      <c r="H269" s="74">
        <v>4073</v>
      </c>
      <c r="I269" s="74" t="s">
        <v>6</v>
      </c>
      <c r="J269" s="71">
        <v>29081.219999999998</v>
      </c>
      <c r="K269" s="71">
        <v>2728.9100000000003</v>
      </c>
      <c r="L269" s="71">
        <v>95308.2</v>
      </c>
      <c r="M269" s="71">
        <v>134409</v>
      </c>
    </row>
    <row r="270" spans="1:13" s="67" customFormat="1" ht="12.75" hidden="1" customHeight="1" x14ac:dyDescent="0.2">
      <c r="A270" s="80" t="s">
        <v>4</v>
      </c>
      <c r="B270" s="35">
        <v>42224</v>
      </c>
      <c r="C270" s="81" t="s">
        <v>3</v>
      </c>
      <c r="D270" s="74"/>
      <c r="E270" s="74"/>
      <c r="F270" s="74"/>
      <c r="G270" s="74"/>
      <c r="H270" s="74"/>
      <c r="I270" s="74">
        <v>13071</v>
      </c>
      <c r="J270" s="71">
        <v>0</v>
      </c>
      <c r="K270" s="71">
        <v>0</v>
      </c>
      <c r="L270" s="71">
        <v>0</v>
      </c>
      <c r="M270" s="71">
        <v>0</v>
      </c>
    </row>
    <row r="271" spans="1:13" s="67" customFormat="1" ht="12.75" hidden="1" customHeight="1" x14ac:dyDescent="0.2">
      <c r="A271" s="80" t="s">
        <v>8</v>
      </c>
      <c r="B271" s="35">
        <v>42225</v>
      </c>
      <c r="C271" s="81"/>
      <c r="D271" s="74"/>
      <c r="E271" s="74"/>
      <c r="F271" s="74"/>
      <c r="G271" s="74"/>
      <c r="H271" s="74">
        <v>0</v>
      </c>
      <c r="I271" s="74">
        <v>20061</v>
      </c>
      <c r="J271" s="71">
        <v>0</v>
      </c>
      <c r="K271" s="71">
        <v>0</v>
      </c>
      <c r="L271" s="71">
        <v>0</v>
      </c>
      <c r="M271" s="71">
        <v>0</v>
      </c>
    </row>
    <row r="272" spans="1:13" s="67" customFormat="1" ht="12.75" hidden="1" customHeight="1" x14ac:dyDescent="0.2">
      <c r="A272" s="80" t="s">
        <v>7</v>
      </c>
      <c r="B272" s="35">
        <v>42225</v>
      </c>
      <c r="C272" s="81"/>
      <c r="D272" s="74"/>
      <c r="E272" s="74"/>
      <c r="F272" s="74"/>
      <c r="G272" s="74"/>
      <c r="H272" s="74"/>
      <c r="I272" s="74">
        <v>22074</v>
      </c>
      <c r="J272" s="71">
        <v>0</v>
      </c>
      <c r="K272" s="71">
        <v>0</v>
      </c>
      <c r="L272" s="71">
        <v>0</v>
      </c>
      <c r="M272" s="71">
        <v>0</v>
      </c>
    </row>
    <row r="273" spans="1:13" s="67" customFormat="1" ht="12.75" hidden="1" customHeight="1" x14ac:dyDescent="0.2">
      <c r="A273" s="80" t="s">
        <v>4</v>
      </c>
      <c r="B273" s="35">
        <v>42225</v>
      </c>
      <c r="C273" s="81">
        <v>87</v>
      </c>
      <c r="D273" s="74">
        <v>7.37</v>
      </c>
      <c r="E273" s="74">
        <v>0.52</v>
      </c>
      <c r="F273" s="74">
        <v>18.600000000000001</v>
      </c>
      <c r="G273" s="74">
        <v>20</v>
      </c>
      <c r="H273" s="74">
        <v>61459</v>
      </c>
      <c r="I273" s="74"/>
      <c r="J273" s="71">
        <v>452952.83</v>
      </c>
      <c r="K273" s="71">
        <v>31958.68</v>
      </c>
      <c r="L273" s="71">
        <v>1143137.4000000001</v>
      </c>
      <c r="M273" s="71">
        <v>1229180</v>
      </c>
    </row>
    <row r="274" spans="1:13" s="67" customFormat="1" ht="12.75" hidden="1" customHeight="1" x14ac:dyDescent="0.2">
      <c r="A274" s="68" t="s">
        <v>4</v>
      </c>
      <c r="B274" s="63">
        <v>42225</v>
      </c>
      <c r="C274" s="81">
        <v>87</v>
      </c>
      <c r="D274" s="68">
        <v>5.52</v>
      </c>
      <c r="E274" s="68">
        <v>0.54</v>
      </c>
      <c r="F274" s="68">
        <v>25.2</v>
      </c>
      <c r="G274" s="68">
        <v>32</v>
      </c>
      <c r="H274" s="70">
        <v>53425</v>
      </c>
      <c r="I274" s="70"/>
      <c r="J274" s="71">
        <v>294906</v>
      </c>
      <c r="K274" s="71">
        <v>28849.500000000004</v>
      </c>
      <c r="L274" s="71">
        <v>1346310</v>
      </c>
      <c r="M274" s="71">
        <v>1709600</v>
      </c>
    </row>
    <row r="275" spans="1:13" s="67" customFormat="1" ht="12.75" hidden="1" customHeight="1" x14ac:dyDescent="0.2">
      <c r="A275" s="74" t="s">
        <v>8</v>
      </c>
      <c r="B275" s="56">
        <v>42226</v>
      </c>
      <c r="C275" s="57">
        <v>87</v>
      </c>
      <c r="D275" s="71">
        <v>8.4700000000000006</v>
      </c>
      <c r="E275" s="71">
        <v>0.46</v>
      </c>
      <c r="F275" s="76">
        <v>16.100000000000001</v>
      </c>
      <c r="G275" s="71">
        <v>18</v>
      </c>
      <c r="H275" s="77">
        <v>26021</v>
      </c>
      <c r="I275" s="77">
        <v>0</v>
      </c>
      <c r="J275" s="71">
        <v>220397.87000000002</v>
      </c>
      <c r="K275" s="71">
        <v>11969.66</v>
      </c>
      <c r="L275" s="71">
        <v>418938.10000000003</v>
      </c>
      <c r="M275" s="71">
        <v>468378</v>
      </c>
    </row>
    <row r="276" spans="1:13" s="67" customFormat="1" ht="12.75" hidden="1" customHeight="1" x14ac:dyDescent="0.2">
      <c r="A276" s="74" t="s">
        <v>8</v>
      </c>
      <c r="B276" s="56">
        <v>42226</v>
      </c>
      <c r="C276" s="57">
        <v>87</v>
      </c>
      <c r="D276" s="75">
        <v>6.79</v>
      </c>
      <c r="E276" s="71">
        <v>0.46</v>
      </c>
      <c r="F276" s="76">
        <v>24.3</v>
      </c>
      <c r="G276" s="71">
        <v>28</v>
      </c>
      <c r="H276" s="77">
        <v>23025</v>
      </c>
      <c r="I276" s="77">
        <v>0</v>
      </c>
      <c r="J276" s="71">
        <v>156339.75</v>
      </c>
      <c r="K276" s="71">
        <v>10591.5</v>
      </c>
      <c r="L276" s="71">
        <v>559507.5</v>
      </c>
      <c r="M276" s="71">
        <v>644700</v>
      </c>
    </row>
    <row r="277" spans="1:13" s="67" customFormat="1" ht="12.75" hidden="1" customHeight="1" x14ac:dyDescent="0.2">
      <c r="A277" s="80" t="s">
        <v>5</v>
      </c>
      <c r="B277" s="35">
        <v>42229</v>
      </c>
      <c r="C277" s="81">
        <v>87.4</v>
      </c>
      <c r="D277" s="74">
        <v>6.87</v>
      </c>
      <c r="E277" s="74">
        <v>0.52</v>
      </c>
      <c r="F277" s="74">
        <v>23.5</v>
      </c>
      <c r="G277" s="74">
        <v>32</v>
      </c>
      <c r="H277" s="74">
        <v>70186</v>
      </c>
      <c r="I277" s="74" t="s">
        <v>6</v>
      </c>
      <c r="J277" s="71">
        <v>482177.82</v>
      </c>
      <c r="K277" s="71">
        <v>36496.720000000001</v>
      </c>
      <c r="L277" s="71">
        <v>1649371</v>
      </c>
      <c r="M277" s="71">
        <v>2245952</v>
      </c>
    </row>
    <row r="278" spans="1:13" s="67" customFormat="1" ht="12.75" hidden="1" customHeight="1" x14ac:dyDescent="0.2">
      <c r="A278" s="80" t="s">
        <v>4</v>
      </c>
      <c r="B278" s="35">
        <v>42229</v>
      </c>
      <c r="C278" s="81">
        <v>87</v>
      </c>
      <c r="D278" s="74">
        <v>7.43</v>
      </c>
      <c r="E278" s="74">
        <v>0.51</v>
      </c>
      <c r="F278" s="74">
        <v>19</v>
      </c>
      <c r="G278" s="74">
        <v>19</v>
      </c>
      <c r="H278" s="74">
        <v>37575</v>
      </c>
      <c r="I278" s="74"/>
      <c r="J278" s="71">
        <v>279182.25</v>
      </c>
      <c r="K278" s="71">
        <v>19163.25</v>
      </c>
      <c r="L278" s="71">
        <v>713925</v>
      </c>
      <c r="M278" s="71">
        <v>713925</v>
      </c>
    </row>
    <row r="279" spans="1:13" s="67" customFormat="1" ht="12.75" hidden="1" customHeight="1" x14ac:dyDescent="0.2">
      <c r="A279" s="68" t="s">
        <v>4</v>
      </c>
      <c r="B279" s="63">
        <v>42229</v>
      </c>
      <c r="C279" s="69">
        <v>87</v>
      </c>
      <c r="D279" s="68">
        <v>5.41</v>
      </c>
      <c r="E279" s="68">
        <v>0.52</v>
      </c>
      <c r="F279" s="68">
        <v>25.4</v>
      </c>
      <c r="G279" s="68">
        <v>33</v>
      </c>
      <c r="H279" s="70">
        <v>24708</v>
      </c>
      <c r="I279" s="70"/>
      <c r="J279" s="71">
        <v>133670.28</v>
      </c>
      <c r="K279" s="71">
        <v>12848.16</v>
      </c>
      <c r="L279" s="71">
        <v>627583.19999999995</v>
      </c>
      <c r="M279" s="71">
        <v>815364</v>
      </c>
    </row>
    <row r="280" spans="1:13" s="67" customFormat="1" ht="12.75" hidden="1" customHeight="1" x14ac:dyDescent="0.2">
      <c r="A280" s="68" t="s">
        <v>4</v>
      </c>
      <c r="B280" s="63">
        <v>42229</v>
      </c>
      <c r="C280" s="69">
        <v>91</v>
      </c>
      <c r="D280" s="68">
        <v>5.8</v>
      </c>
      <c r="E280" s="78">
        <v>0.13</v>
      </c>
      <c r="F280" s="68">
        <v>10.3</v>
      </c>
      <c r="G280" s="68">
        <v>3</v>
      </c>
      <c r="H280" s="70">
        <v>17720</v>
      </c>
      <c r="I280" s="70"/>
      <c r="J280" s="71">
        <v>102776</v>
      </c>
      <c r="K280" s="71">
        <v>2303.6</v>
      </c>
      <c r="L280" s="71">
        <v>182516</v>
      </c>
      <c r="M280" s="71">
        <v>53160</v>
      </c>
    </row>
    <row r="281" spans="1:13" s="67" customFormat="1" ht="12.75" hidden="1" customHeight="1" x14ac:dyDescent="0.2">
      <c r="A281" s="68" t="s">
        <v>8</v>
      </c>
      <c r="B281" s="63">
        <v>42230</v>
      </c>
      <c r="C281" s="69">
        <v>87</v>
      </c>
      <c r="D281" s="68">
        <v>6.7</v>
      </c>
      <c r="E281" s="78">
        <v>0.45</v>
      </c>
      <c r="F281" s="68">
        <v>23.1</v>
      </c>
      <c r="G281" s="68">
        <v>29</v>
      </c>
      <c r="H281" s="70">
        <v>66117</v>
      </c>
      <c r="I281" s="70">
        <v>0</v>
      </c>
      <c r="J281" s="71">
        <v>442983.9</v>
      </c>
      <c r="K281" s="71">
        <v>29752.65</v>
      </c>
      <c r="L281" s="71">
        <v>1527302.7000000002</v>
      </c>
      <c r="M281" s="71">
        <v>1917393</v>
      </c>
    </row>
    <row r="282" spans="1:13" s="67" customFormat="1" ht="12.75" hidden="1" customHeight="1" x14ac:dyDescent="0.2">
      <c r="A282" s="74" t="s">
        <v>8</v>
      </c>
      <c r="B282" s="56">
        <v>42230</v>
      </c>
      <c r="C282" s="57">
        <v>87</v>
      </c>
      <c r="D282" s="71">
        <v>8.5399999999999991</v>
      </c>
      <c r="E282" s="75">
        <v>0.45</v>
      </c>
      <c r="F282" s="76">
        <v>17.5</v>
      </c>
      <c r="G282" s="71">
        <v>18</v>
      </c>
      <c r="H282" s="77">
        <v>44934</v>
      </c>
      <c r="I282" s="77">
        <v>0</v>
      </c>
      <c r="J282" s="71">
        <v>383736.36</v>
      </c>
      <c r="K282" s="71">
        <v>20220.3</v>
      </c>
      <c r="L282" s="71">
        <v>786345</v>
      </c>
      <c r="M282" s="71">
        <v>808812</v>
      </c>
    </row>
    <row r="283" spans="1:13" s="67" customFormat="1" ht="12.75" hidden="1" customHeight="1" x14ac:dyDescent="0.2">
      <c r="A283" s="74" t="s">
        <v>8</v>
      </c>
      <c r="B283" s="56">
        <v>42230</v>
      </c>
      <c r="C283" s="57">
        <v>91</v>
      </c>
      <c r="D283" s="71">
        <v>6.79</v>
      </c>
      <c r="E283" s="75">
        <v>0.1</v>
      </c>
      <c r="F283" s="76">
        <v>9.5</v>
      </c>
      <c r="G283" s="71">
        <v>3</v>
      </c>
      <c r="H283" s="77">
        <v>15034</v>
      </c>
      <c r="I283" s="77">
        <v>0</v>
      </c>
      <c r="J283" s="71">
        <v>102080.86</v>
      </c>
      <c r="K283" s="71">
        <v>1503.4</v>
      </c>
      <c r="L283" s="71">
        <v>142823</v>
      </c>
      <c r="M283" s="71">
        <v>45102</v>
      </c>
    </row>
    <row r="284" spans="1:13" s="67" customFormat="1" ht="12.75" hidden="1" customHeight="1" x14ac:dyDescent="0.2">
      <c r="A284" s="80" t="s">
        <v>7</v>
      </c>
      <c r="B284" s="35">
        <v>42231</v>
      </c>
      <c r="C284" s="81">
        <v>83.3</v>
      </c>
      <c r="D284" s="74">
        <v>6.83</v>
      </c>
      <c r="E284" s="74">
        <v>0.56000000000000005</v>
      </c>
      <c r="F284" s="74">
        <v>25.1</v>
      </c>
      <c r="G284" s="74">
        <v>18</v>
      </c>
      <c r="H284" s="74">
        <v>89386.240000000005</v>
      </c>
      <c r="I284" s="74"/>
      <c r="J284" s="71">
        <v>610508.0192000001</v>
      </c>
      <c r="K284" s="71">
        <v>50056.294400000006</v>
      </c>
      <c r="L284" s="71">
        <v>2243594.6240000003</v>
      </c>
      <c r="M284" s="71">
        <v>1608952.32</v>
      </c>
    </row>
    <row r="285" spans="1:13" s="67" customFormat="1" ht="12.75" hidden="1" customHeight="1" x14ac:dyDescent="0.2">
      <c r="A285" s="80" t="s">
        <v>4</v>
      </c>
      <c r="B285" s="35">
        <v>42234</v>
      </c>
      <c r="C285" s="81">
        <v>87</v>
      </c>
      <c r="D285" s="74">
        <v>7.14</v>
      </c>
      <c r="E285" s="74">
        <v>0.56000000000000005</v>
      </c>
      <c r="F285" s="74">
        <v>26</v>
      </c>
      <c r="G285" s="74">
        <v>25</v>
      </c>
      <c r="H285" s="74">
        <v>39877</v>
      </c>
      <c r="I285" s="74"/>
      <c r="J285" s="71">
        <v>284721.77999999997</v>
      </c>
      <c r="K285" s="71">
        <v>22331.120000000003</v>
      </c>
      <c r="L285" s="71">
        <v>1036802</v>
      </c>
      <c r="M285" s="71">
        <v>996925</v>
      </c>
    </row>
    <row r="286" spans="1:13" s="67" customFormat="1" ht="12.75" hidden="1" customHeight="1" x14ac:dyDescent="0.2">
      <c r="A286" s="74" t="s">
        <v>4</v>
      </c>
      <c r="B286" s="56">
        <v>42234</v>
      </c>
      <c r="C286" s="57">
        <v>87</v>
      </c>
      <c r="D286" s="71">
        <v>5.63</v>
      </c>
      <c r="E286" s="71">
        <v>0.56999999999999995</v>
      </c>
      <c r="F286" s="76">
        <v>26.4</v>
      </c>
      <c r="G286" s="71">
        <v>40</v>
      </c>
      <c r="H286" s="77">
        <v>45075</v>
      </c>
      <c r="I286" s="77"/>
      <c r="J286" s="71">
        <v>253772.25</v>
      </c>
      <c r="K286" s="71">
        <v>25692.749999999996</v>
      </c>
      <c r="L286" s="71">
        <v>1189980</v>
      </c>
      <c r="M286" s="71">
        <v>1803000</v>
      </c>
    </row>
    <row r="287" spans="1:13" s="67" customFormat="1" ht="12.75" hidden="1" customHeight="1" x14ac:dyDescent="0.2">
      <c r="A287" s="80" t="s">
        <v>8</v>
      </c>
      <c r="B287" s="35">
        <v>42235</v>
      </c>
      <c r="C287" s="81">
        <v>87</v>
      </c>
      <c r="D287" s="74">
        <v>6.83</v>
      </c>
      <c r="E287" s="74">
        <v>0.48</v>
      </c>
      <c r="F287" s="74">
        <v>24</v>
      </c>
      <c r="G287" s="74">
        <v>38</v>
      </c>
      <c r="H287" s="74">
        <v>50218</v>
      </c>
      <c r="I287" s="74">
        <v>0</v>
      </c>
      <c r="J287" s="71">
        <v>342988.94</v>
      </c>
      <c r="K287" s="71">
        <v>24104.639999999999</v>
      </c>
      <c r="L287" s="71">
        <v>1205232</v>
      </c>
      <c r="M287" s="71">
        <v>1908284</v>
      </c>
    </row>
    <row r="288" spans="1:13" s="67" customFormat="1" ht="12.75" hidden="1" customHeight="1" x14ac:dyDescent="0.2">
      <c r="A288" s="74" t="s">
        <v>8</v>
      </c>
      <c r="B288" s="56">
        <v>42235</v>
      </c>
      <c r="C288" s="57">
        <v>87</v>
      </c>
      <c r="D288" s="71">
        <v>8.19</v>
      </c>
      <c r="E288" s="71">
        <v>0.47</v>
      </c>
      <c r="F288" s="76">
        <v>23.4</v>
      </c>
      <c r="G288" s="71">
        <v>22</v>
      </c>
      <c r="H288" s="77">
        <v>42603</v>
      </c>
      <c r="I288" s="77">
        <v>0</v>
      </c>
      <c r="J288" s="71">
        <v>348918.57</v>
      </c>
      <c r="K288" s="71">
        <v>20023.41</v>
      </c>
      <c r="L288" s="71">
        <v>996910.2</v>
      </c>
      <c r="M288" s="71">
        <v>937266</v>
      </c>
    </row>
    <row r="289" spans="1:13" s="67" customFormat="1" ht="12.75" hidden="1" customHeight="1" x14ac:dyDescent="0.2">
      <c r="A289" s="74" t="s">
        <v>8</v>
      </c>
      <c r="B289" s="56">
        <v>42237</v>
      </c>
      <c r="C289" s="57">
        <v>87</v>
      </c>
      <c r="D289" s="75">
        <v>6.52</v>
      </c>
      <c r="E289" s="75">
        <v>0.5</v>
      </c>
      <c r="F289" s="76">
        <v>19.8</v>
      </c>
      <c r="G289" s="71">
        <v>40</v>
      </c>
      <c r="H289" s="77">
        <v>55047</v>
      </c>
      <c r="I289" s="77">
        <v>0</v>
      </c>
      <c r="J289" s="71">
        <v>358906.44</v>
      </c>
      <c r="K289" s="71">
        <v>27523.5</v>
      </c>
      <c r="L289" s="71">
        <v>1089930.6000000001</v>
      </c>
      <c r="M289" s="71">
        <v>2201880</v>
      </c>
    </row>
    <row r="290" spans="1:13" s="67" customFormat="1" ht="12.75" hidden="1" customHeight="1" x14ac:dyDescent="0.2">
      <c r="A290" s="74" t="s">
        <v>8</v>
      </c>
      <c r="B290" s="56">
        <v>42237</v>
      </c>
      <c r="C290" s="57">
        <v>87</v>
      </c>
      <c r="D290" s="71">
        <v>8.3000000000000007</v>
      </c>
      <c r="E290" s="75">
        <v>0.49</v>
      </c>
      <c r="F290" s="76">
        <v>25.5</v>
      </c>
      <c r="G290" s="71">
        <v>24</v>
      </c>
      <c r="H290" s="77">
        <v>28851</v>
      </c>
      <c r="I290" s="77">
        <v>0</v>
      </c>
      <c r="J290" s="71">
        <v>239463.30000000002</v>
      </c>
      <c r="K290" s="71">
        <v>14136.99</v>
      </c>
      <c r="L290" s="71">
        <v>735700.5</v>
      </c>
      <c r="M290" s="71">
        <v>692424</v>
      </c>
    </row>
    <row r="291" spans="1:13" s="67" customFormat="1" ht="12.75" hidden="1" customHeight="1" x14ac:dyDescent="0.2">
      <c r="A291" s="80" t="s">
        <v>4</v>
      </c>
      <c r="B291" s="35">
        <v>42237</v>
      </c>
      <c r="C291" s="81">
        <v>87</v>
      </c>
      <c r="D291" s="74">
        <v>7.31</v>
      </c>
      <c r="E291" s="74">
        <v>0.56000000000000005</v>
      </c>
      <c r="F291" s="74">
        <v>27.4</v>
      </c>
      <c r="G291" s="74">
        <v>27</v>
      </c>
      <c r="H291" s="74">
        <v>49378</v>
      </c>
      <c r="I291" s="74"/>
      <c r="J291" s="71">
        <v>360953.18</v>
      </c>
      <c r="K291" s="71">
        <v>27651.680000000004</v>
      </c>
      <c r="L291" s="71">
        <v>1352957.2</v>
      </c>
      <c r="M291" s="71">
        <v>1333206</v>
      </c>
    </row>
    <row r="292" spans="1:13" s="67" customFormat="1" ht="12.75" hidden="1" customHeight="1" x14ac:dyDescent="0.2">
      <c r="A292" s="80" t="s">
        <v>4</v>
      </c>
      <c r="B292" s="35">
        <v>42237</v>
      </c>
      <c r="C292" s="81">
        <v>87</v>
      </c>
      <c r="D292" s="74">
        <v>5.27</v>
      </c>
      <c r="E292" s="74">
        <v>0.56000000000000005</v>
      </c>
      <c r="F292" s="74">
        <v>26.7</v>
      </c>
      <c r="G292" s="74">
        <v>46</v>
      </c>
      <c r="H292" s="74">
        <v>35547</v>
      </c>
      <c r="I292" s="74"/>
      <c r="J292" s="71">
        <v>187332.68999999997</v>
      </c>
      <c r="K292" s="71">
        <v>19906.320000000003</v>
      </c>
      <c r="L292" s="71">
        <v>949104.9</v>
      </c>
      <c r="M292" s="71">
        <v>1635162</v>
      </c>
    </row>
    <row r="293" spans="1:13" s="67" customFormat="1" ht="12.75" hidden="1" customHeight="1" x14ac:dyDescent="0.2">
      <c r="A293" s="80" t="s">
        <v>5</v>
      </c>
      <c r="B293" s="35">
        <v>42238</v>
      </c>
      <c r="C293" s="81">
        <v>87</v>
      </c>
      <c r="D293" s="74">
        <v>6.6</v>
      </c>
      <c r="E293" s="74">
        <v>0.89</v>
      </c>
      <c r="F293" s="74">
        <v>29.2</v>
      </c>
      <c r="G293" s="74">
        <v>5.5</v>
      </c>
      <c r="H293" s="74">
        <v>66076</v>
      </c>
      <c r="I293" s="74"/>
      <c r="J293" s="71">
        <v>436101.6</v>
      </c>
      <c r="K293" s="71">
        <v>58807.64</v>
      </c>
      <c r="L293" s="71">
        <v>1929419.2</v>
      </c>
      <c r="M293" s="71">
        <v>363418</v>
      </c>
    </row>
    <row r="294" spans="1:13" s="67" customFormat="1" ht="12.75" hidden="1" customHeight="1" x14ac:dyDescent="0.2">
      <c r="A294" s="68" t="s">
        <v>5</v>
      </c>
      <c r="B294" s="63">
        <v>42238</v>
      </c>
      <c r="C294" s="69">
        <v>87</v>
      </c>
      <c r="D294" s="68">
        <v>6.6</v>
      </c>
      <c r="E294" s="68">
        <v>0.89</v>
      </c>
      <c r="F294" s="68">
        <v>29.2</v>
      </c>
      <c r="G294" s="68">
        <v>5.5</v>
      </c>
      <c r="H294" s="70">
        <v>77975</v>
      </c>
      <c r="I294" s="70"/>
      <c r="J294" s="71">
        <v>514635</v>
      </c>
      <c r="K294" s="71">
        <v>69397.75</v>
      </c>
      <c r="L294" s="71">
        <v>2276870</v>
      </c>
      <c r="M294" s="71">
        <v>428862.5</v>
      </c>
    </row>
    <row r="295" spans="1:13" s="67" customFormat="1" ht="12.75" hidden="1" customHeight="1" x14ac:dyDescent="0.2">
      <c r="A295" s="80" t="s">
        <v>8</v>
      </c>
      <c r="B295" s="35">
        <v>42241</v>
      </c>
      <c r="C295" s="69" t="s">
        <v>3</v>
      </c>
      <c r="D295" s="74"/>
      <c r="E295" s="74"/>
      <c r="F295" s="74"/>
      <c r="G295" s="74"/>
      <c r="H295" s="74">
        <v>0</v>
      </c>
      <c r="I295" s="74">
        <v>14700</v>
      </c>
      <c r="J295" s="71">
        <v>0</v>
      </c>
      <c r="K295" s="71">
        <v>0</v>
      </c>
      <c r="L295" s="71">
        <v>0</v>
      </c>
      <c r="M295" s="71">
        <v>0</v>
      </c>
    </row>
    <row r="296" spans="1:13" s="67" customFormat="1" ht="12.75" hidden="1" customHeight="1" x14ac:dyDescent="0.2">
      <c r="A296" s="68" t="s">
        <v>8</v>
      </c>
      <c r="B296" s="63">
        <v>42241</v>
      </c>
      <c r="C296" s="69" t="s">
        <v>3</v>
      </c>
      <c r="D296" s="78"/>
      <c r="E296" s="78"/>
      <c r="F296" s="79"/>
      <c r="G296" s="68"/>
      <c r="H296" s="68">
        <v>0</v>
      </c>
      <c r="I296" s="70">
        <v>9908</v>
      </c>
      <c r="J296" s="71">
        <v>0</v>
      </c>
      <c r="K296" s="71">
        <v>0</v>
      </c>
      <c r="L296" s="71">
        <v>0</v>
      </c>
      <c r="M296" s="71">
        <v>0</v>
      </c>
    </row>
    <row r="297" spans="1:13" s="67" customFormat="1" ht="12.75" hidden="1" customHeight="1" x14ac:dyDescent="0.2">
      <c r="A297" s="74" t="s">
        <v>4</v>
      </c>
      <c r="B297" s="56">
        <v>42241</v>
      </c>
      <c r="C297" s="57" t="s">
        <v>3</v>
      </c>
      <c r="D297" s="71"/>
      <c r="E297" s="71"/>
      <c r="F297" s="76"/>
      <c r="G297" s="71"/>
      <c r="H297" s="77"/>
      <c r="I297" s="77">
        <v>20168</v>
      </c>
      <c r="J297" s="71">
        <v>0</v>
      </c>
      <c r="K297" s="71">
        <v>0</v>
      </c>
      <c r="L297" s="71">
        <v>0</v>
      </c>
      <c r="M297" s="71">
        <v>0</v>
      </c>
    </row>
    <row r="298" spans="1:13" s="67" customFormat="1" ht="12.75" hidden="1" customHeight="1" x14ac:dyDescent="0.2">
      <c r="A298" s="74" t="s">
        <v>7</v>
      </c>
      <c r="B298" s="56">
        <v>42242</v>
      </c>
      <c r="C298" s="57" t="s">
        <v>3</v>
      </c>
      <c r="D298" s="71"/>
      <c r="E298" s="71"/>
      <c r="F298" s="76"/>
      <c r="G298" s="71"/>
      <c r="H298" s="77"/>
      <c r="I298" s="77">
        <v>20035</v>
      </c>
      <c r="J298" s="71">
        <v>0</v>
      </c>
      <c r="K298" s="71">
        <v>0</v>
      </c>
      <c r="L298" s="71">
        <v>0</v>
      </c>
      <c r="M298" s="71">
        <v>0</v>
      </c>
    </row>
    <row r="299" spans="1:13" s="67" customFormat="1" ht="12.75" hidden="1" customHeight="1" x14ac:dyDescent="0.2">
      <c r="A299" s="68" t="s">
        <v>7</v>
      </c>
      <c r="B299" s="63">
        <v>42243</v>
      </c>
      <c r="C299" s="69">
        <v>83.8</v>
      </c>
      <c r="D299" s="68">
        <v>7.36</v>
      </c>
      <c r="E299" s="68">
        <v>0.75</v>
      </c>
      <c r="F299" s="68">
        <v>30.7</v>
      </c>
      <c r="G299" s="68">
        <v>27</v>
      </c>
      <c r="H299" s="70">
        <v>89094</v>
      </c>
      <c r="I299" s="70"/>
      <c r="J299" s="71">
        <v>655731.84000000008</v>
      </c>
      <c r="K299" s="71">
        <v>66820.5</v>
      </c>
      <c r="L299" s="71">
        <v>2735185.8</v>
      </c>
      <c r="M299" s="71">
        <v>2405538</v>
      </c>
    </row>
    <row r="300" spans="1:13" s="67" customFormat="1" ht="12.75" hidden="1" customHeight="1" x14ac:dyDescent="0.2">
      <c r="A300" s="68" t="s">
        <v>4</v>
      </c>
      <c r="B300" s="63">
        <v>42243</v>
      </c>
      <c r="C300" s="69">
        <v>87</v>
      </c>
      <c r="D300" s="79">
        <v>7.36</v>
      </c>
      <c r="E300" s="68">
        <v>1.18</v>
      </c>
      <c r="F300" s="68">
        <v>27.7</v>
      </c>
      <c r="G300" s="68">
        <v>19</v>
      </c>
      <c r="H300" s="70">
        <v>49971</v>
      </c>
      <c r="I300" s="70"/>
      <c r="J300" s="71">
        <v>367786.56</v>
      </c>
      <c r="K300" s="71">
        <v>58965.78</v>
      </c>
      <c r="L300" s="71">
        <v>1384196.7</v>
      </c>
      <c r="M300" s="71">
        <v>949449</v>
      </c>
    </row>
    <row r="301" spans="1:13" s="67" customFormat="1" ht="12.75" hidden="1" customHeight="1" x14ac:dyDescent="0.2">
      <c r="A301" s="68" t="s">
        <v>4</v>
      </c>
      <c r="B301" s="63">
        <v>42243</v>
      </c>
      <c r="C301" s="69">
        <v>87</v>
      </c>
      <c r="D301" s="68">
        <v>5.66</v>
      </c>
      <c r="E301" s="78">
        <v>0.69</v>
      </c>
      <c r="F301" s="79">
        <v>27.2</v>
      </c>
      <c r="G301" s="68">
        <v>42</v>
      </c>
      <c r="H301" s="70">
        <v>40145</v>
      </c>
      <c r="I301" s="70"/>
      <c r="J301" s="71">
        <v>227220.7</v>
      </c>
      <c r="K301" s="71">
        <v>27700.05</v>
      </c>
      <c r="L301" s="71">
        <v>1091944</v>
      </c>
      <c r="M301" s="71">
        <v>1686090</v>
      </c>
    </row>
    <row r="302" spans="1:13" s="67" customFormat="1" ht="12.75" hidden="1" customHeight="1" x14ac:dyDescent="0.2">
      <c r="A302" s="74" t="s">
        <v>8</v>
      </c>
      <c r="B302" s="56">
        <v>42244</v>
      </c>
      <c r="C302" s="57">
        <v>87</v>
      </c>
      <c r="D302" s="71">
        <v>6.93</v>
      </c>
      <c r="E302" s="75">
        <v>0.59</v>
      </c>
      <c r="F302" s="76">
        <v>24.8</v>
      </c>
      <c r="G302" s="76">
        <v>36</v>
      </c>
      <c r="H302" s="77">
        <v>94884</v>
      </c>
      <c r="I302" s="77">
        <v>0</v>
      </c>
      <c r="J302" s="71">
        <v>657546.12</v>
      </c>
      <c r="K302" s="71">
        <v>55981.56</v>
      </c>
      <c r="L302" s="71">
        <v>2353123.2000000002</v>
      </c>
      <c r="M302" s="71">
        <v>3415824</v>
      </c>
    </row>
    <row r="303" spans="1:13" s="67" customFormat="1" ht="12.75" hidden="1" customHeight="1" x14ac:dyDescent="0.2">
      <c r="A303" s="80" t="s">
        <v>8</v>
      </c>
      <c r="B303" s="35">
        <v>42244</v>
      </c>
      <c r="C303" s="81">
        <v>87</v>
      </c>
      <c r="D303" s="74">
        <v>8.3699999999999992</v>
      </c>
      <c r="E303" s="74">
        <v>1.02</v>
      </c>
      <c r="F303" s="74">
        <v>10.5</v>
      </c>
      <c r="G303" s="74">
        <v>16</v>
      </c>
      <c r="H303" s="74">
        <v>28517</v>
      </c>
      <c r="I303" s="74">
        <v>0</v>
      </c>
      <c r="J303" s="71">
        <v>238687.28999999998</v>
      </c>
      <c r="K303" s="71">
        <v>29087.34</v>
      </c>
      <c r="L303" s="71">
        <v>299428.5</v>
      </c>
      <c r="M303" s="71">
        <v>456272</v>
      </c>
    </row>
    <row r="304" spans="1:13" s="67" customFormat="1" ht="12.75" hidden="1" customHeight="1" x14ac:dyDescent="0.2">
      <c r="A304" s="80" t="s">
        <v>5</v>
      </c>
      <c r="B304" s="35">
        <v>42247</v>
      </c>
      <c r="C304" s="81">
        <v>87</v>
      </c>
      <c r="D304" s="74">
        <v>8.9499999999999993</v>
      </c>
      <c r="E304" s="74">
        <v>0.74</v>
      </c>
      <c r="F304" s="74">
        <v>23.3</v>
      </c>
      <c r="G304" s="74">
        <v>22</v>
      </c>
      <c r="H304" s="74">
        <v>35844</v>
      </c>
      <c r="I304" s="74" t="s">
        <v>6</v>
      </c>
      <c r="J304" s="71">
        <v>320803.8</v>
      </c>
      <c r="K304" s="71">
        <v>26524.560000000001</v>
      </c>
      <c r="L304" s="71">
        <v>835165.20000000007</v>
      </c>
      <c r="M304" s="71">
        <v>788568</v>
      </c>
    </row>
    <row r="305" spans="1:13" s="67" customFormat="1" ht="12.75" hidden="1" customHeight="1" x14ac:dyDescent="0.2">
      <c r="A305" s="80" t="s">
        <v>5</v>
      </c>
      <c r="B305" s="35">
        <v>42247</v>
      </c>
      <c r="C305" s="81">
        <v>93</v>
      </c>
      <c r="D305" s="74">
        <v>6.78</v>
      </c>
      <c r="E305" s="74">
        <v>0.15</v>
      </c>
      <c r="F305" s="74">
        <v>3</v>
      </c>
      <c r="G305" s="74">
        <v>9</v>
      </c>
      <c r="H305" s="74">
        <v>9863</v>
      </c>
      <c r="I305" s="74" t="s">
        <v>6</v>
      </c>
      <c r="J305" s="71">
        <v>66871.14</v>
      </c>
      <c r="K305" s="71">
        <v>1479.45</v>
      </c>
      <c r="L305" s="71">
        <v>29589</v>
      </c>
      <c r="M305" s="71">
        <v>88767</v>
      </c>
    </row>
    <row r="306" spans="1:13" s="67" customFormat="1" ht="12.75" customHeight="1" x14ac:dyDescent="0.2">
      <c r="A306" s="74" t="s">
        <v>4</v>
      </c>
      <c r="B306" s="56">
        <v>42248</v>
      </c>
      <c r="C306" s="57">
        <v>87</v>
      </c>
      <c r="D306" s="71">
        <v>7.51</v>
      </c>
      <c r="E306" s="71">
        <v>0.96</v>
      </c>
      <c r="F306" s="76">
        <v>26</v>
      </c>
      <c r="G306" s="71">
        <v>17</v>
      </c>
      <c r="H306" s="77">
        <v>35070</v>
      </c>
      <c r="I306" s="77"/>
      <c r="J306" s="71">
        <v>263375.7</v>
      </c>
      <c r="K306" s="71">
        <v>33667.199999999997</v>
      </c>
      <c r="L306" s="71">
        <v>911820</v>
      </c>
      <c r="M306" s="71">
        <v>596190</v>
      </c>
    </row>
    <row r="307" spans="1:13" s="67" customFormat="1" ht="12.75" hidden="1" customHeight="1" x14ac:dyDescent="0.2">
      <c r="A307" s="74" t="s">
        <v>4</v>
      </c>
      <c r="B307" s="56">
        <v>42248</v>
      </c>
      <c r="C307" s="57">
        <v>87</v>
      </c>
      <c r="D307" s="71">
        <v>5.64</v>
      </c>
      <c r="E307" s="75">
        <v>0.54</v>
      </c>
      <c r="F307" s="76">
        <v>25.4</v>
      </c>
      <c r="G307" s="76">
        <v>40</v>
      </c>
      <c r="H307" s="77">
        <v>55006</v>
      </c>
      <c r="I307" s="77"/>
      <c r="J307" s="71">
        <v>310233.83999999997</v>
      </c>
      <c r="K307" s="71">
        <v>29703.24</v>
      </c>
      <c r="L307" s="71">
        <v>1397152.4</v>
      </c>
      <c r="M307" s="71">
        <v>2200240</v>
      </c>
    </row>
    <row r="308" spans="1:13" s="67" customFormat="1" ht="12.75" hidden="1" customHeight="1" x14ac:dyDescent="0.2">
      <c r="A308" s="80" t="s">
        <v>8</v>
      </c>
      <c r="B308" s="35">
        <v>42249</v>
      </c>
      <c r="C308" s="81">
        <v>87</v>
      </c>
      <c r="D308" s="74">
        <v>6.89</v>
      </c>
      <c r="E308" s="74">
        <v>0.5</v>
      </c>
      <c r="F308" s="74">
        <v>22.8</v>
      </c>
      <c r="G308" s="74">
        <v>33</v>
      </c>
      <c r="H308" s="74">
        <v>40225</v>
      </c>
      <c r="I308" s="74">
        <v>0</v>
      </c>
      <c r="J308" s="71">
        <v>277150.25</v>
      </c>
      <c r="K308" s="71">
        <v>20112.5</v>
      </c>
      <c r="L308" s="71">
        <v>917130</v>
      </c>
      <c r="M308" s="71">
        <v>1327425</v>
      </c>
    </row>
    <row r="309" spans="1:13" s="67" customFormat="1" ht="12.75" customHeight="1" x14ac:dyDescent="0.2">
      <c r="A309" s="80" t="s">
        <v>8</v>
      </c>
      <c r="B309" s="35">
        <v>42249</v>
      </c>
      <c r="C309" s="81">
        <v>87</v>
      </c>
      <c r="D309" s="74">
        <v>8.6199999999999992</v>
      </c>
      <c r="E309" s="74">
        <v>0.87</v>
      </c>
      <c r="F309" s="74">
        <v>23.5</v>
      </c>
      <c r="G309" s="74">
        <v>15</v>
      </c>
      <c r="H309" s="74">
        <v>44832</v>
      </c>
      <c r="I309" s="74">
        <v>0</v>
      </c>
      <c r="J309" s="71">
        <v>386451.83999999997</v>
      </c>
      <c r="K309" s="71">
        <v>39003.839999999997</v>
      </c>
      <c r="L309" s="71">
        <v>1053552</v>
      </c>
      <c r="M309" s="71">
        <v>672480</v>
      </c>
    </row>
    <row r="310" spans="1:13" s="67" customFormat="1" ht="12.75" customHeight="1" x14ac:dyDescent="0.2">
      <c r="A310" s="74" t="s">
        <v>7</v>
      </c>
      <c r="B310" s="56">
        <v>42249</v>
      </c>
      <c r="C310" s="57">
        <v>83.8</v>
      </c>
      <c r="D310" s="71">
        <v>7.58</v>
      </c>
      <c r="E310" s="71">
        <v>0.98</v>
      </c>
      <c r="F310" s="76">
        <v>25.9</v>
      </c>
      <c r="G310" s="71">
        <v>18</v>
      </c>
      <c r="H310" s="77">
        <v>38085</v>
      </c>
      <c r="I310" s="77"/>
      <c r="J310" s="71">
        <v>288684.3</v>
      </c>
      <c r="K310" s="71">
        <v>37323.300000000003</v>
      </c>
      <c r="L310" s="71">
        <v>986401.5</v>
      </c>
      <c r="M310" s="71">
        <v>685530</v>
      </c>
    </row>
    <row r="311" spans="1:13" s="67" customFormat="1" ht="12.75" hidden="1" customHeight="1" x14ac:dyDescent="0.2">
      <c r="A311" s="74" t="s">
        <v>5</v>
      </c>
      <c r="B311" s="56">
        <v>42252</v>
      </c>
      <c r="C311" s="57" t="s">
        <v>3</v>
      </c>
      <c r="D311" s="71" t="s">
        <v>6</v>
      </c>
      <c r="E311" s="71" t="s">
        <v>6</v>
      </c>
      <c r="F311" s="76" t="s">
        <v>6</v>
      </c>
      <c r="G311" s="71" t="s">
        <v>24</v>
      </c>
      <c r="H311" s="77" t="s">
        <v>6</v>
      </c>
      <c r="I311" s="77">
        <v>9818</v>
      </c>
      <c r="J311" s="71">
        <v>0</v>
      </c>
      <c r="K311" s="71">
        <v>0</v>
      </c>
      <c r="L311" s="71">
        <v>0</v>
      </c>
      <c r="M311" s="71">
        <v>0</v>
      </c>
    </row>
    <row r="312" spans="1:13" s="67" customFormat="1" ht="12.75" hidden="1" customHeight="1" x14ac:dyDescent="0.2">
      <c r="A312" s="74" t="s">
        <v>4</v>
      </c>
      <c r="B312" s="56">
        <v>42252</v>
      </c>
      <c r="C312" s="57" t="s">
        <v>3</v>
      </c>
      <c r="D312" s="71"/>
      <c r="E312" s="71"/>
      <c r="F312" s="76"/>
      <c r="G312" s="71"/>
      <c r="H312" s="77"/>
      <c r="I312" s="77">
        <v>19785</v>
      </c>
      <c r="J312" s="71">
        <v>0</v>
      </c>
      <c r="K312" s="71">
        <v>0</v>
      </c>
      <c r="L312" s="71">
        <v>0</v>
      </c>
      <c r="M312" s="71">
        <v>0</v>
      </c>
    </row>
    <row r="313" spans="1:13" s="67" customFormat="1" ht="12.75" hidden="1" customHeight="1" x14ac:dyDescent="0.2">
      <c r="A313" s="68" t="s">
        <v>8</v>
      </c>
      <c r="B313" s="63">
        <v>42253</v>
      </c>
      <c r="C313" s="69" t="s">
        <v>3</v>
      </c>
      <c r="D313" s="68"/>
      <c r="E313" s="68"/>
      <c r="F313" s="68"/>
      <c r="G313" s="68"/>
      <c r="H313" s="70">
        <v>0</v>
      </c>
      <c r="I313" s="70">
        <v>15014</v>
      </c>
      <c r="J313" s="71">
        <v>0</v>
      </c>
      <c r="K313" s="71">
        <v>0</v>
      </c>
      <c r="L313" s="71">
        <v>0</v>
      </c>
      <c r="M313" s="71">
        <v>0</v>
      </c>
    </row>
    <row r="314" spans="1:13" s="67" customFormat="1" ht="12.75" hidden="1" customHeight="1" x14ac:dyDescent="0.2">
      <c r="A314" s="68" t="s">
        <v>7</v>
      </c>
      <c r="B314" s="63">
        <v>42253</v>
      </c>
      <c r="C314" s="69" t="s">
        <v>3</v>
      </c>
      <c r="D314" s="68"/>
      <c r="E314" s="68"/>
      <c r="F314" s="68"/>
      <c r="G314" s="68"/>
      <c r="H314" s="70"/>
      <c r="I314" s="68">
        <v>29587</v>
      </c>
      <c r="J314" s="71">
        <v>0</v>
      </c>
      <c r="K314" s="71">
        <v>0</v>
      </c>
      <c r="L314" s="71">
        <v>0</v>
      </c>
      <c r="M314" s="71">
        <v>0</v>
      </c>
    </row>
    <row r="315" spans="1:13" s="67" customFormat="1" ht="12.75" hidden="1" customHeight="1" x14ac:dyDescent="0.2">
      <c r="A315" s="80" t="s">
        <v>4</v>
      </c>
      <c r="B315" s="35">
        <v>42254</v>
      </c>
      <c r="C315" s="81" t="s">
        <v>3</v>
      </c>
      <c r="D315" s="74"/>
      <c r="E315" s="74"/>
      <c r="F315" s="74"/>
      <c r="G315" s="74"/>
      <c r="H315" s="74"/>
      <c r="I315" s="74">
        <v>12721</v>
      </c>
      <c r="J315" s="71">
        <v>0</v>
      </c>
      <c r="K315" s="71">
        <v>0</v>
      </c>
      <c r="L315" s="71">
        <v>0</v>
      </c>
      <c r="M315" s="71">
        <v>0</v>
      </c>
    </row>
    <row r="316" spans="1:13" s="67" customFormat="1" ht="12.75" customHeight="1" x14ac:dyDescent="0.2">
      <c r="A316" s="80" t="s">
        <v>4</v>
      </c>
      <c r="B316" s="35">
        <v>42254</v>
      </c>
      <c r="C316" s="81">
        <v>87</v>
      </c>
      <c r="D316" s="74">
        <v>7.2</v>
      </c>
      <c r="E316" s="74">
        <v>0.74</v>
      </c>
      <c r="F316" s="74">
        <v>25</v>
      </c>
      <c r="G316" s="74">
        <v>18</v>
      </c>
      <c r="H316" s="74">
        <v>71605</v>
      </c>
      <c r="I316" s="74"/>
      <c r="J316" s="71">
        <v>515556</v>
      </c>
      <c r="K316" s="71">
        <v>52987.7</v>
      </c>
      <c r="L316" s="71">
        <v>1790125</v>
      </c>
      <c r="M316" s="71">
        <v>1288890</v>
      </c>
    </row>
    <row r="317" spans="1:13" s="67" customFormat="1" ht="12.75" customHeight="1" x14ac:dyDescent="0.2">
      <c r="A317" s="80" t="s">
        <v>8</v>
      </c>
      <c r="B317" s="35">
        <v>42255</v>
      </c>
      <c r="C317" s="81">
        <v>87</v>
      </c>
      <c r="D317" s="74">
        <v>7.16</v>
      </c>
      <c r="E317" s="74">
        <v>0.46</v>
      </c>
      <c r="F317" s="74">
        <v>23.3</v>
      </c>
      <c r="G317" s="74">
        <v>30</v>
      </c>
      <c r="H317" s="74">
        <v>50032</v>
      </c>
      <c r="I317" s="74">
        <v>0</v>
      </c>
      <c r="J317" s="71">
        <v>358229.12</v>
      </c>
      <c r="K317" s="71">
        <v>23014.720000000001</v>
      </c>
      <c r="L317" s="71">
        <v>1165745.6000000001</v>
      </c>
      <c r="M317" s="71">
        <v>1500960</v>
      </c>
    </row>
    <row r="318" spans="1:13" s="67" customFormat="1" ht="12.75" customHeight="1" x14ac:dyDescent="0.2">
      <c r="A318" s="80" t="s">
        <v>8</v>
      </c>
      <c r="B318" s="35">
        <v>42255</v>
      </c>
      <c r="C318" s="81">
        <v>87</v>
      </c>
      <c r="D318" s="74">
        <v>8.3000000000000007</v>
      </c>
      <c r="E318" s="74">
        <v>0.64</v>
      </c>
      <c r="F318" s="74">
        <v>22.8</v>
      </c>
      <c r="G318" s="74">
        <v>16</v>
      </c>
      <c r="H318" s="74">
        <v>15287</v>
      </c>
      <c r="I318" s="74">
        <v>0</v>
      </c>
      <c r="J318" s="71">
        <v>126882.1</v>
      </c>
      <c r="K318" s="71">
        <v>9783.68</v>
      </c>
      <c r="L318" s="71">
        <v>348543.60000000003</v>
      </c>
      <c r="M318" s="71">
        <v>244592</v>
      </c>
    </row>
    <row r="319" spans="1:13" s="67" customFormat="1" ht="12.75" hidden="1" customHeight="1" x14ac:dyDescent="0.2">
      <c r="A319" s="74" t="s">
        <v>8</v>
      </c>
      <c r="B319" s="56">
        <v>42255</v>
      </c>
      <c r="C319" s="57" t="s">
        <v>3</v>
      </c>
      <c r="D319" s="71"/>
      <c r="E319" s="71"/>
      <c r="F319" s="76"/>
      <c r="G319" s="71"/>
      <c r="H319" s="77">
        <v>0</v>
      </c>
      <c r="I319" s="77">
        <v>25483</v>
      </c>
      <c r="J319" s="71">
        <v>0</v>
      </c>
      <c r="K319" s="71">
        <v>0</v>
      </c>
      <c r="L319" s="71">
        <v>0</v>
      </c>
      <c r="M319" s="71">
        <v>0</v>
      </c>
    </row>
    <row r="320" spans="1:13" s="67" customFormat="1" ht="12.75" hidden="1" customHeight="1" x14ac:dyDescent="0.2">
      <c r="A320" s="68" t="s">
        <v>5</v>
      </c>
      <c r="B320" s="63">
        <v>42255</v>
      </c>
      <c r="C320" s="69" t="s">
        <v>3</v>
      </c>
      <c r="D320" s="68" t="s">
        <v>6</v>
      </c>
      <c r="E320" s="78" t="s">
        <v>6</v>
      </c>
      <c r="F320" s="79" t="s">
        <v>6</v>
      </c>
      <c r="G320" s="68" t="s">
        <v>6</v>
      </c>
      <c r="H320" s="68" t="s">
        <v>6</v>
      </c>
      <c r="I320" s="70">
        <v>30305</v>
      </c>
      <c r="J320" s="71">
        <v>0</v>
      </c>
      <c r="K320" s="71">
        <v>0</v>
      </c>
      <c r="L320" s="71">
        <v>0</v>
      </c>
      <c r="M320" s="71">
        <v>0</v>
      </c>
    </row>
    <row r="321" spans="1:13" s="67" customFormat="1" ht="12.75" customHeight="1" x14ac:dyDescent="0.2">
      <c r="A321" s="74" t="s">
        <v>5</v>
      </c>
      <c r="B321" s="56">
        <v>42258</v>
      </c>
      <c r="C321" s="57">
        <v>87</v>
      </c>
      <c r="D321" s="71">
        <v>13.46</v>
      </c>
      <c r="E321" s="71">
        <v>0.53</v>
      </c>
      <c r="F321" s="76">
        <v>16.899999999999999</v>
      </c>
      <c r="G321" s="71">
        <v>23</v>
      </c>
      <c r="H321" s="77">
        <v>25170</v>
      </c>
      <c r="I321" s="77"/>
      <c r="J321" s="71">
        <v>338788.2</v>
      </c>
      <c r="K321" s="71">
        <v>13340.1</v>
      </c>
      <c r="L321" s="71">
        <v>425372.99999999994</v>
      </c>
      <c r="M321" s="71">
        <v>578910</v>
      </c>
    </row>
    <row r="322" spans="1:13" s="67" customFormat="1" ht="12.75" customHeight="1" x14ac:dyDescent="0.2">
      <c r="A322" s="80" t="s">
        <v>8</v>
      </c>
      <c r="B322" s="35">
        <v>42260</v>
      </c>
      <c r="C322" s="57">
        <v>87</v>
      </c>
      <c r="D322" s="74">
        <v>7.16</v>
      </c>
      <c r="E322" s="74">
        <v>0.47</v>
      </c>
      <c r="F322" s="74">
        <v>24.2</v>
      </c>
      <c r="G322" s="74">
        <v>26</v>
      </c>
      <c r="H322" s="74">
        <v>41194</v>
      </c>
      <c r="I322" s="74">
        <v>0</v>
      </c>
      <c r="J322" s="71">
        <v>294949.03999999998</v>
      </c>
      <c r="K322" s="71">
        <v>19361.18</v>
      </c>
      <c r="L322" s="71">
        <v>996894.79999999993</v>
      </c>
      <c r="M322" s="71">
        <v>1071044</v>
      </c>
    </row>
    <row r="323" spans="1:13" s="67" customFormat="1" ht="12.75" customHeight="1" x14ac:dyDescent="0.2">
      <c r="A323" s="74" t="s">
        <v>8</v>
      </c>
      <c r="B323" s="56">
        <v>42260</v>
      </c>
      <c r="C323" s="57">
        <v>87</v>
      </c>
      <c r="D323" s="71">
        <v>11.02</v>
      </c>
      <c r="E323" s="71">
        <v>0.45</v>
      </c>
      <c r="F323" s="76">
        <v>17.7</v>
      </c>
      <c r="G323" s="71">
        <v>27</v>
      </c>
      <c r="H323" s="77">
        <v>36951</v>
      </c>
      <c r="I323" s="77">
        <v>0</v>
      </c>
      <c r="J323" s="71">
        <v>407200.01999999996</v>
      </c>
      <c r="K323" s="71">
        <v>16627.95</v>
      </c>
      <c r="L323" s="71">
        <v>654032.69999999995</v>
      </c>
      <c r="M323" s="71">
        <v>997677</v>
      </c>
    </row>
    <row r="324" spans="1:13" s="67" customFormat="1" ht="12.75" customHeight="1" x14ac:dyDescent="0.2">
      <c r="A324" s="74" t="s">
        <v>5</v>
      </c>
      <c r="B324" s="56">
        <v>42260</v>
      </c>
      <c r="C324" s="57">
        <v>87.4</v>
      </c>
      <c r="D324" s="71">
        <v>11.73</v>
      </c>
      <c r="E324" s="71">
        <v>0.51</v>
      </c>
      <c r="F324" s="76">
        <v>16.7</v>
      </c>
      <c r="G324" s="71">
        <v>28</v>
      </c>
      <c r="H324" s="77">
        <v>60108</v>
      </c>
      <c r="I324" s="77"/>
      <c r="J324" s="71">
        <v>705066.84000000008</v>
      </c>
      <c r="K324" s="71">
        <v>30655.08</v>
      </c>
      <c r="L324" s="71">
        <v>1003803.6</v>
      </c>
      <c r="M324" s="71">
        <v>1683024</v>
      </c>
    </row>
    <row r="325" spans="1:13" s="67" customFormat="1" ht="12.75" customHeight="1" x14ac:dyDescent="0.2">
      <c r="A325" s="80" t="s">
        <v>4</v>
      </c>
      <c r="B325" s="35">
        <v>42260</v>
      </c>
      <c r="C325" s="81">
        <v>87</v>
      </c>
      <c r="D325" s="74">
        <v>11.34</v>
      </c>
      <c r="E325" s="74">
        <v>0.56000000000000005</v>
      </c>
      <c r="F325" s="74">
        <v>18.8</v>
      </c>
      <c r="G325" s="74">
        <v>32</v>
      </c>
      <c r="H325" s="74">
        <v>39897</v>
      </c>
      <c r="I325" s="74"/>
      <c r="J325" s="71">
        <v>452431.98</v>
      </c>
      <c r="K325" s="71">
        <v>22342.320000000003</v>
      </c>
      <c r="L325" s="71">
        <v>750063.6</v>
      </c>
      <c r="M325" s="71">
        <v>1276704</v>
      </c>
    </row>
    <row r="326" spans="1:13" s="67" customFormat="1" ht="12.75" customHeight="1" x14ac:dyDescent="0.2">
      <c r="A326" s="68" t="s">
        <v>4</v>
      </c>
      <c r="B326" s="63">
        <v>42260</v>
      </c>
      <c r="C326" s="69">
        <v>87</v>
      </c>
      <c r="D326" s="68">
        <v>11.34</v>
      </c>
      <c r="E326" s="78">
        <v>0.56000000000000005</v>
      </c>
      <c r="F326" s="68">
        <v>18.8</v>
      </c>
      <c r="G326" s="68">
        <v>32</v>
      </c>
      <c r="H326" s="70">
        <v>20065</v>
      </c>
      <c r="I326" s="70"/>
      <c r="J326" s="71">
        <v>227537.1</v>
      </c>
      <c r="K326" s="71">
        <v>11236.400000000001</v>
      </c>
      <c r="L326" s="71">
        <v>377222</v>
      </c>
      <c r="M326" s="71">
        <v>642080</v>
      </c>
    </row>
    <row r="327" spans="1:13" s="67" customFormat="1" ht="12.75" customHeight="1" x14ac:dyDescent="0.2">
      <c r="A327" s="74" t="s">
        <v>8</v>
      </c>
      <c r="B327" s="56">
        <v>42261</v>
      </c>
      <c r="C327" s="57">
        <v>87</v>
      </c>
      <c r="D327" s="75">
        <v>7.23</v>
      </c>
      <c r="E327" s="71">
        <v>0.48</v>
      </c>
      <c r="F327" s="76">
        <v>25.2</v>
      </c>
      <c r="G327" s="71">
        <v>26</v>
      </c>
      <c r="H327" s="77">
        <v>7098</v>
      </c>
      <c r="I327" s="77">
        <v>0</v>
      </c>
      <c r="J327" s="71">
        <v>51318.54</v>
      </c>
      <c r="K327" s="71">
        <v>3407.04</v>
      </c>
      <c r="L327" s="71">
        <v>178869.6</v>
      </c>
      <c r="M327" s="71">
        <v>184548</v>
      </c>
    </row>
    <row r="328" spans="1:13" s="67" customFormat="1" ht="12.75" customHeight="1" x14ac:dyDescent="0.2">
      <c r="A328" s="74" t="s">
        <v>8</v>
      </c>
      <c r="B328" s="56">
        <v>42261</v>
      </c>
      <c r="C328" s="57">
        <v>87</v>
      </c>
      <c r="D328" s="71">
        <v>11.73</v>
      </c>
      <c r="E328" s="71">
        <v>0.51</v>
      </c>
      <c r="F328" s="76">
        <v>16.7</v>
      </c>
      <c r="G328" s="71">
        <v>28</v>
      </c>
      <c r="H328" s="77">
        <v>42115</v>
      </c>
      <c r="I328" s="77">
        <v>0</v>
      </c>
      <c r="J328" s="71">
        <v>494008.95</v>
      </c>
      <c r="K328" s="71">
        <v>21478.65</v>
      </c>
      <c r="L328" s="71">
        <v>703320.5</v>
      </c>
      <c r="M328" s="71">
        <v>1179220</v>
      </c>
    </row>
    <row r="329" spans="1:13" s="67" customFormat="1" ht="12.75" customHeight="1" x14ac:dyDescent="0.2">
      <c r="A329" s="74" t="s">
        <v>8</v>
      </c>
      <c r="B329" s="56">
        <v>42261</v>
      </c>
      <c r="C329" s="57">
        <v>87</v>
      </c>
      <c r="D329" s="71">
        <v>11.73</v>
      </c>
      <c r="E329" s="71">
        <v>0.51</v>
      </c>
      <c r="F329" s="76">
        <v>16.7</v>
      </c>
      <c r="G329" s="71">
        <v>28</v>
      </c>
      <c r="H329" s="77">
        <v>48726</v>
      </c>
      <c r="I329" s="77">
        <v>0</v>
      </c>
      <c r="J329" s="71">
        <v>571555.98</v>
      </c>
      <c r="K329" s="71">
        <v>24850.260000000002</v>
      </c>
      <c r="L329" s="71">
        <v>813724.2</v>
      </c>
      <c r="M329" s="71">
        <v>1364328</v>
      </c>
    </row>
    <row r="330" spans="1:13" s="67" customFormat="1" ht="12.75" customHeight="1" x14ac:dyDescent="0.2">
      <c r="A330" s="80" t="s">
        <v>8</v>
      </c>
      <c r="B330" s="35">
        <v>42264</v>
      </c>
      <c r="C330" s="81">
        <v>87</v>
      </c>
      <c r="D330" s="74">
        <v>12.37</v>
      </c>
      <c r="E330" s="74">
        <v>0.5</v>
      </c>
      <c r="F330" s="74">
        <v>17</v>
      </c>
      <c r="G330" s="74">
        <v>35</v>
      </c>
      <c r="H330" s="74">
        <v>50296</v>
      </c>
      <c r="I330" s="74">
        <v>0</v>
      </c>
      <c r="J330" s="71">
        <v>622161.52</v>
      </c>
      <c r="K330" s="71">
        <v>25148</v>
      </c>
      <c r="L330" s="71">
        <v>855032</v>
      </c>
      <c r="M330" s="71">
        <v>1760360</v>
      </c>
    </row>
    <row r="331" spans="1:13" s="67" customFormat="1" ht="12.75" customHeight="1" x14ac:dyDescent="0.2">
      <c r="A331" s="80" t="s">
        <v>8</v>
      </c>
      <c r="B331" s="35">
        <v>42264</v>
      </c>
      <c r="C331" s="81">
        <v>87</v>
      </c>
      <c r="D331" s="74">
        <v>12.37</v>
      </c>
      <c r="E331" s="74">
        <v>0.5</v>
      </c>
      <c r="F331" s="74">
        <v>17</v>
      </c>
      <c r="G331" s="74">
        <v>35</v>
      </c>
      <c r="H331" s="74">
        <v>19664</v>
      </c>
      <c r="I331" s="74">
        <v>0</v>
      </c>
      <c r="J331" s="71">
        <v>243243.68</v>
      </c>
      <c r="K331" s="71">
        <v>9832</v>
      </c>
      <c r="L331" s="71">
        <v>334288</v>
      </c>
      <c r="M331" s="71">
        <v>688240</v>
      </c>
    </row>
    <row r="332" spans="1:13" s="67" customFormat="1" ht="12.75" customHeight="1" x14ac:dyDescent="0.2">
      <c r="A332" s="80" t="s">
        <v>8</v>
      </c>
      <c r="B332" s="35">
        <v>42264</v>
      </c>
      <c r="C332" s="81">
        <v>91</v>
      </c>
      <c r="D332" s="74">
        <v>12.73</v>
      </c>
      <c r="E332" s="74">
        <v>0.09</v>
      </c>
      <c r="F332" s="74">
        <v>1.3</v>
      </c>
      <c r="G332" s="74">
        <v>1</v>
      </c>
      <c r="H332" s="74">
        <v>25072</v>
      </c>
      <c r="I332" s="74">
        <v>0</v>
      </c>
      <c r="J332" s="71">
        <v>319166.56</v>
      </c>
      <c r="K332" s="71">
        <v>2256.48</v>
      </c>
      <c r="L332" s="71">
        <v>32593.600000000002</v>
      </c>
      <c r="M332" s="71">
        <v>25072</v>
      </c>
    </row>
    <row r="333" spans="1:13" s="67" customFormat="1" ht="12.75" customHeight="1" x14ac:dyDescent="0.2">
      <c r="A333" s="68" t="s">
        <v>7</v>
      </c>
      <c r="B333" s="63">
        <v>42265</v>
      </c>
      <c r="C333" s="69">
        <v>83.8</v>
      </c>
      <c r="D333" s="68">
        <v>12.54</v>
      </c>
      <c r="E333" s="68">
        <v>0.51</v>
      </c>
      <c r="F333" s="68">
        <v>18.899999999999999</v>
      </c>
      <c r="G333" s="68">
        <v>33</v>
      </c>
      <c r="H333" s="70">
        <v>44966</v>
      </c>
      <c r="I333" s="70"/>
      <c r="J333" s="71">
        <v>563873.64</v>
      </c>
      <c r="K333" s="71">
        <v>22932.66</v>
      </c>
      <c r="L333" s="71">
        <v>849857.39999999991</v>
      </c>
      <c r="M333" s="71">
        <v>1483878</v>
      </c>
    </row>
    <row r="334" spans="1:13" s="67" customFormat="1" ht="12.75" customHeight="1" x14ac:dyDescent="0.2">
      <c r="A334" s="68" t="s">
        <v>4</v>
      </c>
      <c r="B334" s="63">
        <v>42265</v>
      </c>
      <c r="C334" s="69">
        <v>87</v>
      </c>
      <c r="D334" s="68">
        <v>12.14</v>
      </c>
      <c r="E334" s="68">
        <v>0.59</v>
      </c>
      <c r="F334" s="68">
        <v>19.2</v>
      </c>
      <c r="G334" s="68">
        <v>41</v>
      </c>
      <c r="H334" s="70">
        <v>16971</v>
      </c>
      <c r="I334" s="70"/>
      <c r="J334" s="71">
        <v>206027.94</v>
      </c>
      <c r="K334" s="71">
        <v>10012.89</v>
      </c>
      <c r="L334" s="71">
        <v>325843.20000000001</v>
      </c>
      <c r="M334" s="71">
        <v>695811</v>
      </c>
    </row>
    <row r="335" spans="1:13" s="67" customFormat="1" ht="12.75" customHeight="1" x14ac:dyDescent="0.2">
      <c r="A335" s="74" t="s">
        <v>4</v>
      </c>
      <c r="B335" s="56">
        <v>42265</v>
      </c>
      <c r="C335" s="57">
        <v>87</v>
      </c>
      <c r="D335" s="71">
        <v>12.14</v>
      </c>
      <c r="E335" s="71">
        <v>0.59</v>
      </c>
      <c r="F335" s="76">
        <v>19.2</v>
      </c>
      <c r="G335" s="71">
        <v>41</v>
      </c>
      <c r="H335" s="77">
        <v>36790</v>
      </c>
      <c r="I335" s="77"/>
      <c r="J335" s="71">
        <v>446630.60000000003</v>
      </c>
      <c r="K335" s="71">
        <v>21706.1</v>
      </c>
      <c r="L335" s="71">
        <v>706368</v>
      </c>
      <c r="M335" s="71">
        <v>1508390</v>
      </c>
    </row>
    <row r="336" spans="1:13" s="67" customFormat="1" ht="12.75" customHeight="1" x14ac:dyDescent="0.2">
      <c r="A336" s="80" t="s">
        <v>4</v>
      </c>
      <c r="B336" s="35">
        <v>42265</v>
      </c>
      <c r="C336" s="81">
        <v>91</v>
      </c>
      <c r="D336" s="74">
        <v>12.31</v>
      </c>
      <c r="E336" s="74">
        <v>0.11</v>
      </c>
      <c r="F336" s="74">
        <v>1.3</v>
      </c>
      <c r="G336" s="74">
        <v>2</v>
      </c>
      <c r="H336" s="74">
        <v>16528</v>
      </c>
      <c r="I336" s="74"/>
      <c r="J336" s="71">
        <v>203459.68000000002</v>
      </c>
      <c r="K336" s="71">
        <v>1818.08</v>
      </c>
      <c r="L336" s="71">
        <v>21486.400000000001</v>
      </c>
      <c r="M336" s="71">
        <v>33056</v>
      </c>
    </row>
    <row r="337" spans="1:13" s="67" customFormat="1" ht="12.75" customHeight="1" x14ac:dyDescent="0.2">
      <c r="A337" s="74" t="s">
        <v>5</v>
      </c>
      <c r="B337" s="56">
        <v>42268</v>
      </c>
      <c r="C337" s="57">
        <v>87.1</v>
      </c>
      <c r="D337" s="71">
        <v>12.02</v>
      </c>
      <c r="E337" s="71">
        <v>0.41</v>
      </c>
      <c r="F337" s="76">
        <v>9.1999999999999993</v>
      </c>
      <c r="G337" s="71">
        <v>7</v>
      </c>
      <c r="H337" s="77">
        <v>214915</v>
      </c>
      <c r="I337" s="77"/>
      <c r="J337" s="71">
        <v>2583278.2999999998</v>
      </c>
      <c r="K337" s="71">
        <v>88115.15</v>
      </c>
      <c r="L337" s="71">
        <v>1977217.9999999998</v>
      </c>
      <c r="M337" s="71">
        <v>1504405</v>
      </c>
    </row>
    <row r="338" spans="1:13" s="67" customFormat="1" ht="12.75" customHeight="1" x14ac:dyDescent="0.2">
      <c r="A338" s="74" t="s">
        <v>4</v>
      </c>
      <c r="B338" s="56">
        <v>42269</v>
      </c>
      <c r="C338" s="57">
        <v>87</v>
      </c>
      <c r="D338" s="71">
        <v>11.74</v>
      </c>
      <c r="E338" s="71">
        <v>0.97</v>
      </c>
      <c r="F338" s="76">
        <v>21.1</v>
      </c>
      <c r="G338" s="71">
        <v>4</v>
      </c>
      <c r="H338" s="77">
        <v>49752</v>
      </c>
      <c r="I338" s="77"/>
      <c r="J338" s="71">
        <v>584088.48</v>
      </c>
      <c r="K338" s="71">
        <v>48259.439999999995</v>
      </c>
      <c r="L338" s="71">
        <v>1049767.2000000002</v>
      </c>
      <c r="M338" s="71">
        <v>199008</v>
      </c>
    </row>
    <row r="339" spans="1:13" s="67" customFormat="1" ht="12.75" customHeight="1" x14ac:dyDescent="0.2">
      <c r="A339" s="74" t="s">
        <v>4</v>
      </c>
      <c r="B339" s="56">
        <v>42269</v>
      </c>
      <c r="C339" s="57">
        <v>91</v>
      </c>
      <c r="D339" s="75">
        <v>11.74</v>
      </c>
      <c r="E339" s="71">
        <v>0.97</v>
      </c>
      <c r="F339" s="76">
        <v>21.1</v>
      </c>
      <c r="G339" s="71">
        <v>4</v>
      </c>
      <c r="H339" s="77">
        <v>62088</v>
      </c>
      <c r="I339" s="77"/>
      <c r="J339" s="71">
        <v>728913.12</v>
      </c>
      <c r="K339" s="71">
        <v>60225.36</v>
      </c>
      <c r="L339" s="71">
        <v>1310056.8</v>
      </c>
      <c r="M339" s="71">
        <v>248352</v>
      </c>
    </row>
    <row r="340" spans="1:13" s="67" customFormat="1" ht="12.75" hidden="1" customHeight="1" x14ac:dyDescent="0.2">
      <c r="A340" s="80" t="s">
        <v>8</v>
      </c>
      <c r="B340" s="35">
        <v>42270</v>
      </c>
      <c r="C340" s="81" t="s">
        <v>3</v>
      </c>
      <c r="D340" s="74"/>
      <c r="E340" s="74"/>
      <c r="F340" s="74"/>
      <c r="G340" s="74"/>
      <c r="H340" s="74">
        <v>0</v>
      </c>
      <c r="I340" s="74">
        <v>19926</v>
      </c>
      <c r="J340" s="71">
        <v>0</v>
      </c>
      <c r="K340" s="71">
        <v>0</v>
      </c>
      <c r="L340" s="71">
        <v>0</v>
      </c>
      <c r="M340" s="71">
        <v>0</v>
      </c>
    </row>
    <row r="341" spans="1:13" s="67" customFormat="1" ht="12.75" customHeight="1" x14ac:dyDescent="0.2">
      <c r="A341" s="80" t="s">
        <v>8</v>
      </c>
      <c r="B341" s="35">
        <v>42270</v>
      </c>
      <c r="C341" s="81">
        <v>87</v>
      </c>
      <c r="D341" s="74">
        <v>12.41</v>
      </c>
      <c r="E341" s="74">
        <v>0.95</v>
      </c>
      <c r="F341" s="74">
        <v>18.8</v>
      </c>
      <c r="G341" s="74">
        <v>4</v>
      </c>
      <c r="H341" s="74">
        <v>80244</v>
      </c>
      <c r="I341" s="74">
        <v>0</v>
      </c>
      <c r="J341" s="71">
        <v>995828.04</v>
      </c>
      <c r="K341" s="71">
        <v>76231.8</v>
      </c>
      <c r="L341" s="71">
        <v>1508587.2</v>
      </c>
      <c r="M341" s="71">
        <v>320976</v>
      </c>
    </row>
    <row r="342" spans="1:13" s="67" customFormat="1" ht="12.75" customHeight="1" x14ac:dyDescent="0.2">
      <c r="A342" s="80" t="s">
        <v>8</v>
      </c>
      <c r="B342" s="35">
        <v>42270</v>
      </c>
      <c r="C342" s="81">
        <v>87</v>
      </c>
      <c r="D342" s="74">
        <v>12.41</v>
      </c>
      <c r="E342" s="74">
        <v>0.95</v>
      </c>
      <c r="F342" s="74">
        <v>18.8</v>
      </c>
      <c r="G342" s="74">
        <v>4</v>
      </c>
      <c r="H342" s="74">
        <v>39250</v>
      </c>
      <c r="I342" s="74">
        <v>0</v>
      </c>
      <c r="J342" s="71">
        <v>487092.5</v>
      </c>
      <c r="K342" s="71">
        <v>37287.5</v>
      </c>
      <c r="L342" s="71">
        <v>737900</v>
      </c>
      <c r="M342" s="71">
        <v>157000</v>
      </c>
    </row>
    <row r="343" spans="1:13" s="67" customFormat="1" ht="12.75" customHeight="1" x14ac:dyDescent="0.2">
      <c r="A343" s="68" t="s">
        <v>5</v>
      </c>
      <c r="B343" s="63">
        <v>42270</v>
      </c>
      <c r="C343" s="69">
        <v>93</v>
      </c>
      <c r="D343" s="68">
        <v>10.43</v>
      </c>
      <c r="E343" s="78">
        <v>0.81</v>
      </c>
      <c r="F343" s="79">
        <v>28.2</v>
      </c>
      <c r="G343" s="68">
        <v>26</v>
      </c>
      <c r="H343" s="70">
        <v>14909</v>
      </c>
      <c r="I343" s="70"/>
      <c r="J343" s="71">
        <v>155500.87</v>
      </c>
      <c r="K343" s="71">
        <v>12076.29</v>
      </c>
      <c r="L343" s="71">
        <v>420433.8</v>
      </c>
      <c r="M343" s="71">
        <v>387634</v>
      </c>
    </row>
    <row r="344" spans="1:13" s="67" customFormat="1" ht="12.75" customHeight="1" x14ac:dyDescent="0.2">
      <c r="A344" s="80" t="s">
        <v>5</v>
      </c>
      <c r="B344" s="35">
        <v>42271</v>
      </c>
      <c r="C344" s="81">
        <v>87</v>
      </c>
      <c r="D344" s="74">
        <v>12.41</v>
      </c>
      <c r="E344" s="74">
        <v>0.95</v>
      </c>
      <c r="F344" s="74">
        <v>18.8</v>
      </c>
      <c r="G344" s="74">
        <v>4</v>
      </c>
      <c r="H344" s="74">
        <v>60310</v>
      </c>
      <c r="I344" s="74"/>
      <c r="J344" s="71">
        <v>748447.1</v>
      </c>
      <c r="K344" s="71">
        <v>57294.5</v>
      </c>
      <c r="L344" s="71">
        <v>1133828</v>
      </c>
      <c r="M344" s="71">
        <v>241240</v>
      </c>
    </row>
    <row r="345" spans="1:13" s="67" customFormat="1" ht="12.75" customHeight="1" x14ac:dyDescent="0.2">
      <c r="A345" s="80" t="s">
        <v>4</v>
      </c>
      <c r="B345" s="35">
        <v>42271</v>
      </c>
      <c r="C345" s="81">
        <v>91</v>
      </c>
      <c r="D345" s="74">
        <v>12.28</v>
      </c>
      <c r="E345" s="74">
        <v>0.15</v>
      </c>
      <c r="F345" s="74">
        <v>7.2</v>
      </c>
      <c r="G345" s="74">
        <v>2</v>
      </c>
      <c r="H345" s="74">
        <v>19962</v>
      </c>
      <c r="I345" s="74"/>
      <c r="J345" s="71">
        <v>245133.36</v>
      </c>
      <c r="K345" s="71">
        <v>2994.2999999999997</v>
      </c>
      <c r="L345" s="71">
        <v>143726.39999999999</v>
      </c>
      <c r="M345" s="71">
        <v>39924</v>
      </c>
    </row>
    <row r="346" spans="1:13" s="67" customFormat="1" ht="12.75" customHeight="1" x14ac:dyDescent="0.2">
      <c r="A346" s="68" t="s">
        <v>8</v>
      </c>
      <c r="B346" s="63">
        <v>42272</v>
      </c>
      <c r="C346" s="81">
        <v>91</v>
      </c>
      <c r="D346" s="68">
        <v>12.45</v>
      </c>
      <c r="E346" s="78">
        <v>0.12</v>
      </c>
      <c r="F346" s="68">
        <v>6.6</v>
      </c>
      <c r="G346" s="68">
        <v>2</v>
      </c>
      <c r="H346" s="68">
        <v>18036</v>
      </c>
      <c r="I346" s="70">
        <v>0</v>
      </c>
      <c r="J346" s="71">
        <v>224548.19999999998</v>
      </c>
      <c r="K346" s="71">
        <v>2164.3199999999997</v>
      </c>
      <c r="L346" s="71">
        <v>119037.59999999999</v>
      </c>
      <c r="M346" s="71">
        <v>36072</v>
      </c>
    </row>
    <row r="347" spans="1:13" s="67" customFormat="1" ht="12.75" hidden="1" customHeight="1" x14ac:dyDescent="0.2">
      <c r="A347" s="74" t="s">
        <v>7</v>
      </c>
      <c r="B347" s="56">
        <v>42273</v>
      </c>
      <c r="C347" s="57" t="s">
        <v>3</v>
      </c>
      <c r="D347" s="71"/>
      <c r="E347" s="71"/>
      <c r="F347" s="76"/>
      <c r="G347" s="71"/>
      <c r="H347" s="77"/>
      <c r="I347" s="77">
        <v>19489</v>
      </c>
      <c r="J347" s="71">
        <v>0</v>
      </c>
      <c r="K347" s="71">
        <v>0</v>
      </c>
      <c r="L347" s="71">
        <v>0</v>
      </c>
      <c r="M347" s="71">
        <v>0</v>
      </c>
    </row>
    <row r="348" spans="1:13" s="67" customFormat="1" ht="12.75" customHeight="1" x14ac:dyDescent="0.2">
      <c r="A348" s="74" t="s">
        <v>4</v>
      </c>
      <c r="B348" s="56">
        <v>42273</v>
      </c>
      <c r="C348" s="57">
        <v>87</v>
      </c>
      <c r="D348" s="71">
        <v>12.4</v>
      </c>
      <c r="E348" s="71">
        <v>0.48</v>
      </c>
      <c r="F348" s="76">
        <v>12.3</v>
      </c>
      <c r="G348" s="71">
        <v>9</v>
      </c>
      <c r="H348" s="77">
        <v>51867</v>
      </c>
      <c r="I348" s="77"/>
      <c r="J348" s="71">
        <v>643150.80000000005</v>
      </c>
      <c r="K348" s="71">
        <v>24896.16</v>
      </c>
      <c r="L348" s="71">
        <v>637964.10000000009</v>
      </c>
      <c r="M348" s="71">
        <v>466803</v>
      </c>
    </row>
    <row r="349" spans="1:13" s="67" customFormat="1" ht="12.75" customHeight="1" x14ac:dyDescent="0.2">
      <c r="A349" s="80" t="s">
        <v>4</v>
      </c>
      <c r="B349" s="35">
        <v>42273</v>
      </c>
      <c r="C349" s="81">
        <v>87</v>
      </c>
      <c r="D349" s="74">
        <v>12.4</v>
      </c>
      <c r="E349" s="74">
        <v>0.48</v>
      </c>
      <c r="F349" s="74">
        <v>12.3</v>
      </c>
      <c r="G349" s="74">
        <v>9</v>
      </c>
      <c r="H349" s="74">
        <v>29258</v>
      </c>
      <c r="I349" s="74"/>
      <c r="J349" s="71">
        <v>362799.2</v>
      </c>
      <c r="K349" s="71">
        <v>14043.84</v>
      </c>
      <c r="L349" s="71">
        <v>359873.4</v>
      </c>
      <c r="M349" s="71">
        <v>263322</v>
      </c>
    </row>
    <row r="350" spans="1:13" s="67" customFormat="1" ht="12.75" customHeight="1" x14ac:dyDescent="0.2">
      <c r="A350" s="80" t="s">
        <v>8</v>
      </c>
      <c r="B350" s="35">
        <v>42274</v>
      </c>
      <c r="C350" s="81">
        <v>87</v>
      </c>
      <c r="D350" s="74">
        <v>12.68</v>
      </c>
      <c r="E350" s="74">
        <v>0.39</v>
      </c>
      <c r="F350" s="74">
        <v>15</v>
      </c>
      <c r="G350" s="74">
        <v>8</v>
      </c>
      <c r="H350" s="74">
        <v>51341</v>
      </c>
      <c r="I350" s="74">
        <v>0</v>
      </c>
      <c r="J350" s="71">
        <v>651003.88</v>
      </c>
      <c r="K350" s="71">
        <v>20022.990000000002</v>
      </c>
      <c r="L350" s="71">
        <v>770115</v>
      </c>
      <c r="M350" s="71">
        <v>410728</v>
      </c>
    </row>
    <row r="351" spans="1:13" s="67" customFormat="1" ht="12.75" customHeight="1" x14ac:dyDescent="0.2">
      <c r="A351" s="68" t="s">
        <v>8</v>
      </c>
      <c r="B351" s="63">
        <v>42274</v>
      </c>
      <c r="C351" s="69">
        <v>87</v>
      </c>
      <c r="D351" s="68">
        <v>12.68</v>
      </c>
      <c r="E351" s="68">
        <v>0.39</v>
      </c>
      <c r="F351" s="68">
        <v>15</v>
      </c>
      <c r="G351" s="68">
        <v>8</v>
      </c>
      <c r="H351" s="70">
        <v>38664</v>
      </c>
      <c r="I351" s="70">
        <v>0</v>
      </c>
      <c r="J351" s="71">
        <v>490259.51999999996</v>
      </c>
      <c r="K351" s="71">
        <v>15078.960000000001</v>
      </c>
      <c r="L351" s="71">
        <v>579960</v>
      </c>
      <c r="M351" s="71">
        <v>309312</v>
      </c>
    </row>
    <row r="352" spans="1:13" s="67" customFormat="1" ht="12.75" hidden="1" customHeight="1" x14ac:dyDescent="0.2">
      <c r="A352" s="74" t="s">
        <v>8</v>
      </c>
      <c r="B352" s="56">
        <v>42275</v>
      </c>
      <c r="C352" s="57" t="s">
        <v>3</v>
      </c>
      <c r="D352" s="71"/>
      <c r="E352" s="71"/>
      <c r="F352" s="76"/>
      <c r="G352" s="71"/>
      <c r="H352" s="77">
        <v>0</v>
      </c>
      <c r="I352" s="77">
        <v>14928</v>
      </c>
      <c r="J352" s="71">
        <v>0</v>
      </c>
      <c r="K352" s="71">
        <v>0</v>
      </c>
      <c r="L352" s="71">
        <v>0</v>
      </c>
      <c r="M352" s="71">
        <v>0</v>
      </c>
    </row>
    <row r="353" spans="1:16" s="67" customFormat="1" ht="12.75" hidden="1" customHeight="1" x14ac:dyDescent="0.2">
      <c r="A353" s="74" t="s">
        <v>5</v>
      </c>
      <c r="B353" s="56">
        <v>42275</v>
      </c>
      <c r="C353" s="57" t="s">
        <v>3</v>
      </c>
      <c r="D353" s="75"/>
      <c r="E353" s="75"/>
      <c r="F353" s="76"/>
      <c r="G353" s="71"/>
      <c r="H353" s="77"/>
      <c r="I353" s="77">
        <v>30071</v>
      </c>
      <c r="J353" s="71">
        <v>0</v>
      </c>
      <c r="K353" s="71">
        <v>0</v>
      </c>
      <c r="L353" s="71">
        <v>0</v>
      </c>
      <c r="M353" s="71">
        <v>0</v>
      </c>
    </row>
    <row r="354" spans="1:16" s="67" customFormat="1" ht="12.75" hidden="1" customHeight="1" x14ac:dyDescent="0.2">
      <c r="A354" s="80" t="s">
        <v>4</v>
      </c>
      <c r="B354" s="35">
        <v>42275</v>
      </c>
      <c r="C354" s="81" t="s">
        <v>3</v>
      </c>
      <c r="D354" s="74"/>
      <c r="E354" s="74"/>
      <c r="F354" s="74"/>
      <c r="G354" s="74"/>
      <c r="H354" s="74"/>
      <c r="I354" s="74">
        <v>14961</v>
      </c>
      <c r="J354" s="71">
        <v>0</v>
      </c>
      <c r="K354" s="71">
        <v>0</v>
      </c>
      <c r="L354" s="71">
        <v>0</v>
      </c>
      <c r="M354" s="71">
        <v>0</v>
      </c>
    </row>
    <row r="355" spans="1:16" s="67" customFormat="1" ht="12.75" customHeight="1" x14ac:dyDescent="0.2">
      <c r="A355" s="80" t="s">
        <v>7</v>
      </c>
      <c r="B355" s="35">
        <v>42276</v>
      </c>
      <c r="C355" s="81">
        <v>84.6</v>
      </c>
      <c r="D355" s="74">
        <v>12.55</v>
      </c>
      <c r="E355" s="74">
        <v>0.47</v>
      </c>
      <c r="F355" s="74">
        <v>12.7</v>
      </c>
      <c r="G355" s="74">
        <v>9</v>
      </c>
      <c r="H355" s="74">
        <v>133182</v>
      </c>
      <c r="I355" s="74"/>
      <c r="J355" s="71">
        <v>1671434.1</v>
      </c>
      <c r="K355" s="71">
        <v>62595.539999999994</v>
      </c>
      <c r="L355" s="71">
        <v>1691411.4</v>
      </c>
      <c r="M355" s="71">
        <v>1198638</v>
      </c>
    </row>
    <row r="356" spans="1:16" s="67" customFormat="1" ht="14.25" customHeight="1" x14ac:dyDescent="0.2">
      <c r="A356" s="74" t="s">
        <v>8</v>
      </c>
      <c r="B356" s="56">
        <v>42255</v>
      </c>
      <c r="C356" s="57">
        <v>91</v>
      </c>
      <c r="D356" s="71">
        <v>7.2</v>
      </c>
      <c r="E356" s="71">
        <v>0.12</v>
      </c>
      <c r="F356" s="76">
        <v>9.6999999999999993</v>
      </c>
      <c r="G356" s="71">
        <v>4</v>
      </c>
      <c r="H356" s="77">
        <v>5019</v>
      </c>
      <c r="I356" s="77">
        <v>0</v>
      </c>
      <c r="J356" s="71">
        <v>36136.800000000003</v>
      </c>
      <c r="K356" s="71">
        <v>602.28</v>
      </c>
      <c r="L356" s="71">
        <v>48684.299999999996</v>
      </c>
      <c r="M356" s="71">
        <v>20076</v>
      </c>
    </row>
    <row r="357" spans="1:16" ht="16.5" hidden="1" customHeight="1" x14ac:dyDescent="0.2">
      <c r="A357" s="156" t="s">
        <v>8</v>
      </c>
      <c r="B357" s="123">
        <v>42282</v>
      </c>
      <c r="C357" s="16">
        <v>87</v>
      </c>
      <c r="D357" s="16">
        <v>12.46</v>
      </c>
      <c r="E357" s="16">
        <v>0.88</v>
      </c>
      <c r="F357" s="16">
        <v>21.2</v>
      </c>
      <c r="G357" s="16">
        <v>15</v>
      </c>
      <c r="H357" s="16">
        <v>70173</v>
      </c>
      <c r="I357" s="16">
        <v>0</v>
      </c>
      <c r="J357" s="121">
        <v>874355.58000000007</v>
      </c>
      <c r="K357" s="121">
        <v>61752.24</v>
      </c>
      <c r="L357" s="121">
        <v>1487667.5999999999</v>
      </c>
      <c r="M357" s="121">
        <v>1052595</v>
      </c>
      <c r="N357" s="122"/>
      <c r="O357" s="122"/>
      <c r="P357" s="134"/>
    </row>
    <row r="358" spans="1:16" ht="16.5" hidden="1" customHeight="1" x14ac:dyDescent="0.2">
      <c r="A358" s="156" t="s">
        <v>8</v>
      </c>
      <c r="B358" s="123">
        <v>42282</v>
      </c>
      <c r="C358" s="16">
        <v>87</v>
      </c>
      <c r="D358" s="16">
        <v>12.46</v>
      </c>
      <c r="E358" s="16">
        <v>0.88</v>
      </c>
      <c r="F358" s="16">
        <v>21.2</v>
      </c>
      <c r="G358" s="16">
        <v>15</v>
      </c>
      <c r="H358" s="16">
        <v>20157</v>
      </c>
      <c r="I358" s="16">
        <v>0</v>
      </c>
      <c r="J358" s="121">
        <v>251156.22000000003</v>
      </c>
      <c r="K358" s="121">
        <v>17738.16</v>
      </c>
      <c r="L358" s="121">
        <v>427328.39999999997</v>
      </c>
      <c r="M358" s="121">
        <v>302355</v>
      </c>
      <c r="N358" s="122"/>
      <c r="O358" s="122"/>
      <c r="P358" s="122"/>
    </row>
    <row r="359" spans="1:16" ht="16.5" hidden="1" customHeight="1" x14ac:dyDescent="0.2">
      <c r="A359" s="156" t="s">
        <v>8</v>
      </c>
      <c r="B359" s="123">
        <v>42284</v>
      </c>
      <c r="C359" s="16">
        <v>91</v>
      </c>
      <c r="D359" s="16">
        <v>12</v>
      </c>
      <c r="E359" s="16">
        <v>0.13</v>
      </c>
      <c r="F359" s="16">
        <v>7.2</v>
      </c>
      <c r="G359" s="16">
        <v>1</v>
      </c>
      <c r="H359" s="16">
        <v>20081</v>
      </c>
      <c r="I359" s="16">
        <v>0</v>
      </c>
      <c r="J359" s="121">
        <v>240972</v>
      </c>
      <c r="K359" s="121">
        <v>2610.5300000000002</v>
      </c>
      <c r="L359" s="121">
        <v>144583.20000000001</v>
      </c>
      <c r="M359" s="121">
        <v>20081</v>
      </c>
      <c r="N359" s="122"/>
      <c r="O359" s="122"/>
      <c r="P359" s="122"/>
    </row>
    <row r="360" spans="1:16" ht="16.5" hidden="1" customHeight="1" x14ac:dyDescent="0.2">
      <c r="A360" s="156" t="s">
        <v>8</v>
      </c>
      <c r="B360" s="123">
        <v>42284</v>
      </c>
      <c r="C360" s="16">
        <v>87</v>
      </c>
      <c r="D360" s="16">
        <v>12.27</v>
      </c>
      <c r="E360" s="16">
        <v>0.44</v>
      </c>
      <c r="F360" s="16">
        <v>27.6</v>
      </c>
      <c r="G360" s="16">
        <v>1</v>
      </c>
      <c r="H360" s="16">
        <v>13546</v>
      </c>
      <c r="I360" s="16">
        <v>0</v>
      </c>
      <c r="J360" s="121">
        <v>166209.41999999998</v>
      </c>
      <c r="K360" s="121">
        <v>5960.24</v>
      </c>
      <c r="L360" s="121">
        <v>373869.60000000003</v>
      </c>
      <c r="M360" s="121">
        <v>13546</v>
      </c>
      <c r="N360" s="122"/>
      <c r="O360" s="122"/>
      <c r="P360" s="122"/>
    </row>
    <row r="361" spans="1:16" ht="16.5" hidden="1" customHeight="1" x14ac:dyDescent="0.2">
      <c r="A361" s="33" t="s">
        <v>5</v>
      </c>
      <c r="B361" s="157">
        <v>42285</v>
      </c>
      <c r="C361" s="61">
        <v>87</v>
      </c>
      <c r="D361" s="61">
        <v>12.27</v>
      </c>
      <c r="E361" s="51">
        <v>0.44</v>
      </c>
      <c r="F361" s="51">
        <v>27.6</v>
      </c>
      <c r="G361" s="51">
        <v>1</v>
      </c>
      <c r="H361" s="52">
        <v>119009</v>
      </c>
      <c r="I361" s="53" t="s">
        <v>6</v>
      </c>
      <c r="J361" s="121">
        <v>1460240.43</v>
      </c>
      <c r="K361" s="121">
        <v>52363.96</v>
      </c>
      <c r="L361" s="121">
        <v>3284648.4000000004</v>
      </c>
      <c r="M361" s="121">
        <v>119009</v>
      </c>
      <c r="N361" s="122"/>
      <c r="O361" s="122"/>
      <c r="P361" s="122"/>
    </row>
    <row r="362" spans="1:16" s="88" customFormat="1" ht="16.5" hidden="1" customHeight="1" x14ac:dyDescent="0.2">
      <c r="A362" s="118" t="s">
        <v>8</v>
      </c>
      <c r="B362" s="84">
        <v>42287</v>
      </c>
      <c r="C362" s="93" t="s">
        <v>3</v>
      </c>
      <c r="D362" s="93"/>
      <c r="E362" s="93"/>
      <c r="F362" s="93"/>
      <c r="G362" s="93"/>
      <c r="H362" s="85">
        <v>0</v>
      </c>
      <c r="I362" s="85">
        <v>20037</v>
      </c>
      <c r="J362" s="86">
        <v>0</v>
      </c>
      <c r="K362" s="86">
        <v>0</v>
      </c>
      <c r="L362" s="86">
        <v>0</v>
      </c>
      <c r="M362" s="86">
        <v>0</v>
      </c>
      <c r="N362" s="87"/>
      <c r="O362" s="87"/>
      <c r="P362" s="87"/>
    </row>
    <row r="363" spans="1:16" s="88" customFormat="1" ht="16.5" hidden="1" customHeight="1" x14ac:dyDescent="0.2">
      <c r="A363" s="119" t="s">
        <v>7</v>
      </c>
      <c r="B363" s="84">
        <v>42287</v>
      </c>
      <c r="C363" s="85" t="s">
        <v>3</v>
      </c>
      <c r="D363" s="85"/>
      <c r="E363" s="94"/>
      <c r="F363" s="95"/>
      <c r="G363" s="85"/>
      <c r="H363" s="96"/>
      <c r="I363" s="96">
        <v>22714</v>
      </c>
      <c r="J363" s="86">
        <v>0</v>
      </c>
      <c r="K363" s="86">
        <v>0</v>
      </c>
      <c r="L363" s="86">
        <v>0</v>
      </c>
      <c r="M363" s="86">
        <v>0</v>
      </c>
      <c r="N363" s="87"/>
      <c r="O363" s="87"/>
      <c r="P363" s="87"/>
    </row>
    <row r="364" spans="1:16" s="88" customFormat="1" ht="16.5" hidden="1" customHeight="1" x14ac:dyDescent="0.2">
      <c r="A364" s="118" t="s">
        <v>8</v>
      </c>
      <c r="B364" s="84">
        <v>42288</v>
      </c>
      <c r="C364" s="93" t="s">
        <v>3</v>
      </c>
      <c r="D364" s="93"/>
      <c r="E364" s="93"/>
      <c r="F364" s="93"/>
      <c r="G364" s="93"/>
      <c r="H364" s="85">
        <v>0</v>
      </c>
      <c r="I364" s="85">
        <v>14644</v>
      </c>
      <c r="J364" s="86">
        <v>0</v>
      </c>
      <c r="K364" s="86">
        <v>0</v>
      </c>
      <c r="L364" s="86">
        <v>0</v>
      </c>
      <c r="M364" s="86">
        <v>0</v>
      </c>
      <c r="N364" s="87"/>
      <c r="O364" s="87"/>
      <c r="P364" s="87"/>
    </row>
    <row r="365" spans="1:16" ht="16.5" hidden="1" customHeight="1" x14ac:dyDescent="0.2">
      <c r="A365" s="33" t="s">
        <v>7</v>
      </c>
      <c r="B365" s="120">
        <v>42289</v>
      </c>
      <c r="C365" s="16">
        <v>83.2</v>
      </c>
      <c r="D365" s="16">
        <v>12.23</v>
      </c>
      <c r="E365" s="16">
        <v>1.03</v>
      </c>
      <c r="F365" s="25">
        <v>20</v>
      </c>
      <c r="G365" s="16">
        <v>9</v>
      </c>
      <c r="H365" s="22">
        <v>54849</v>
      </c>
      <c r="I365" s="22"/>
      <c r="J365" s="121">
        <v>670803.27</v>
      </c>
      <c r="K365" s="121">
        <v>56494.47</v>
      </c>
      <c r="L365" s="121">
        <v>1096980</v>
      </c>
      <c r="M365" s="121">
        <v>493641</v>
      </c>
      <c r="N365" s="122"/>
      <c r="O365" s="122"/>
      <c r="P365" s="122"/>
    </row>
    <row r="366" spans="1:16" ht="16.5" hidden="1" customHeight="1" x14ac:dyDescent="0.2">
      <c r="A366" s="156" t="s">
        <v>8</v>
      </c>
      <c r="B366" s="123">
        <v>42290</v>
      </c>
      <c r="C366" s="16">
        <v>87</v>
      </c>
      <c r="D366" s="16">
        <v>12.11</v>
      </c>
      <c r="E366" s="16">
        <v>0.89</v>
      </c>
      <c r="F366" s="16">
        <v>20.100000000000001</v>
      </c>
      <c r="G366" s="16">
        <v>8</v>
      </c>
      <c r="H366" s="16">
        <v>75371</v>
      </c>
      <c r="I366" s="16">
        <v>0</v>
      </c>
      <c r="J366" s="121">
        <v>912742.80999999994</v>
      </c>
      <c r="K366" s="121">
        <v>67080.19</v>
      </c>
      <c r="L366" s="121">
        <v>1514957.1</v>
      </c>
      <c r="M366" s="121">
        <v>602968</v>
      </c>
      <c r="N366" s="122"/>
      <c r="O366" s="122"/>
      <c r="P366" s="122"/>
    </row>
    <row r="367" spans="1:16" ht="16.5" hidden="1" customHeight="1" x14ac:dyDescent="0.2">
      <c r="A367" s="156" t="s">
        <v>8</v>
      </c>
      <c r="B367" s="123">
        <v>42290</v>
      </c>
      <c r="C367" s="16">
        <v>87</v>
      </c>
      <c r="D367" s="16">
        <v>12.11</v>
      </c>
      <c r="E367" s="16">
        <v>0.89</v>
      </c>
      <c r="F367" s="16">
        <v>20.100000000000001</v>
      </c>
      <c r="G367" s="16">
        <v>8</v>
      </c>
      <c r="H367" s="16">
        <v>34667</v>
      </c>
      <c r="I367" s="16">
        <v>0</v>
      </c>
      <c r="J367" s="121">
        <v>419817.37</v>
      </c>
      <c r="K367" s="121">
        <v>30853.63</v>
      </c>
      <c r="L367" s="121">
        <v>696806.70000000007</v>
      </c>
      <c r="M367" s="121">
        <v>277336</v>
      </c>
      <c r="N367" s="134"/>
      <c r="O367" s="134"/>
      <c r="P367" s="134"/>
    </row>
    <row r="368" spans="1:16" ht="16.5" hidden="1" customHeight="1" x14ac:dyDescent="0.2">
      <c r="A368" s="156" t="s">
        <v>8</v>
      </c>
      <c r="B368" s="123">
        <v>42296</v>
      </c>
      <c r="C368" s="16">
        <v>87</v>
      </c>
      <c r="D368" s="16">
        <v>11.88</v>
      </c>
      <c r="E368" s="16">
        <v>0.51</v>
      </c>
      <c r="F368" s="16">
        <v>27.2</v>
      </c>
      <c r="G368" s="16">
        <v>1</v>
      </c>
      <c r="H368" s="16">
        <v>20085</v>
      </c>
      <c r="I368" s="16">
        <v>0</v>
      </c>
      <c r="J368" s="121">
        <v>238609.80000000002</v>
      </c>
      <c r="K368" s="121">
        <v>10243.35</v>
      </c>
      <c r="L368" s="121">
        <v>546312</v>
      </c>
      <c r="M368" s="121">
        <v>20085</v>
      </c>
    </row>
    <row r="369" spans="1:13" ht="16.5" hidden="1" customHeight="1" x14ac:dyDescent="0.2">
      <c r="A369" s="33" t="s">
        <v>5</v>
      </c>
      <c r="B369" s="157">
        <v>42298</v>
      </c>
      <c r="C369" s="61">
        <v>87</v>
      </c>
      <c r="D369" s="61">
        <v>12.94</v>
      </c>
      <c r="E369" s="51">
        <v>0.98</v>
      </c>
      <c r="F369" s="51">
        <v>22.8</v>
      </c>
      <c r="G369" s="51">
        <v>10</v>
      </c>
      <c r="H369" s="52">
        <v>124232</v>
      </c>
      <c r="I369" s="53" t="s">
        <v>6</v>
      </c>
      <c r="J369" s="121">
        <v>1607562.0799999998</v>
      </c>
      <c r="K369" s="121">
        <v>121747.36</v>
      </c>
      <c r="L369" s="121">
        <v>2832489.6</v>
      </c>
      <c r="M369" s="121">
        <v>1242320</v>
      </c>
    </row>
    <row r="370" spans="1:13" s="88" customFormat="1" ht="16.5" hidden="1" customHeight="1" x14ac:dyDescent="0.2">
      <c r="A370" s="119" t="s">
        <v>7</v>
      </c>
      <c r="B370" s="97">
        <v>42299</v>
      </c>
      <c r="C370" s="85" t="s">
        <v>3</v>
      </c>
      <c r="D370" s="85"/>
      <c r="E370" s="94"/>
      <c r="F370" s="95"/>
      <c r="G370" s="85"/>
      <c r="H370" s="98"/>
      <c r="I370" s="98">
        <v>22661</v>
      </c>
      <c r="J370" s="86">
        <v>0</v>
      </c>
      <c r="K370" s="86">
        <v>0</v>
      </c>
      <c r="L370" s="86">
        <v>0</v>
      </c>
      <c r="M370" s="86">
        <v>0</v>
      </c>
    </row>
    <row r="371" spans="1:13" ht="16.5" hidden="1" customHeight="1" x14ac:dyDescent="0.2">
      <c r="A371" s="156" t="s">
        <v>8</v>
      </c>
      <c r="B371" s="123">
        <v>42300</v>
      </c>
      <c r="C371" s="16">
        <v>87</v>
      </c>
      <c r="D371" s="16">
        <v>12.46</v>
      </c>
      <c r="E371" s="16">
        <v>0.76</v>
      </c>
      <c r="F371" s="16">
        <v>20.6</v>
      </c>
      <c r="G371" s="16">
        <v>13</v>
      </c>
      <c r="H371" s="16">
        <v>64929</v>
      </c>
      <c r="I371" s="16">
        <v>0</v>
      </c>
      <c r="J371" s="121">
        <v>809015.34000000008</v>
      </c>
      <c r="K371" s="121">
        <v>49346.04</v>
      </c>
      <c r="L371" s="121">
        <v>1337537.4000000001</v>
      </c>
      <c r="M371" s="121">
        <v>844077</v>
      </c>
    </row>
    <row r="372" spans="1:13" ht="16.5" hidden="1" customHeight="1" x14ac:dyDescent="0.2">
      <c r="A372" s="156" t="s">
        <v>8</v>
      </c>
      <c r="B372" s="123">
        <v>42300</v>
      </c>
      <c r="C372" s="16">
        <v>87</v>
      </c>
      <c r="D372" s="16">
        <v>12.46</v>
      </c>
      <c r="E372" s="16">
        <v>0.76</v>
      </c>
      <c r="F372" s="16">
        <v>20.6</v>
      </c>
      <c r="G372" s="16">
        <v>13</v>
      </c>
      <c r="H372" s="16">
        <v>34924</v>
      </c>
      <c r="I372" s="16">
        <v>0</v>
      </c>
      <c r="J372" s="121">
        <v>435153.04000000004</v>
      </c>
      <c r="K372" s="121">
        <v>26542.240000000002</v>
      </c>
      <c r="L372" s="121">
        <v>719434.4</v>
      </c>
      <c r="M372" s="121">
        <v>454012</v>
      </c>
    </row>
    <row r="373" spans="1:13" s="88" customFormat="1" ht="16.5" hidden="1" customHeight="1" x14ac:dyDescent="0.2">
      <c r="A373" s="118" t="s">
        <v>8</v>
      </c>
      <c r="B373" s="84">
        <v>42301</v>
      </c>
      <c r="C373" s="93" t="s">
        <v>3</v>
      </c>
      <c r="D373" s="93"/>
      <c r="E373" s="93"/>
      <c r="F373" s="93"/>
      <c r="G373" s="93"/>
      <c r="H373" s="85">
        <v>0</v>
      </c>
      <c r="I373" s="85">
        <v>11956</v>
      </c>
      <c r="J373" s="86">
        <v>0</v>
      </c>
      <c r="K373" s="86">
        <v>0</v>
      </c>
      <c r="L373" s="86">
        <v>0</v>
      </c>
      <c r="M373" s="86">
        <v>0</v>
      </c>
    </row>
    <row r="374" spans="1:13" ht="16.5" hidden="1" customHeight="1" x14ac:dyDescent="0.2">
      <c r="A374" s="156" t="s">
        <v>8</v>
      </c>
      <c r="B374" s="123">
        <v>42301</v>
      </c>
      <c r="C374" s="16">
        <v>91</v>
      </c>
      <c r="D374" s="16">
        <v>12.52</v>
      </c>
      <c r="E374" s="16">
        <v>0.16</v>
      </c>
      <c r="F374" s="16">
        <v>7.9</v>
      </c>
      <c r="G374" s="16">
        <v>3</v>
      </c>
      <c r="H374" s="16">
        <v>16973</v>
      </c>
      <c r="I374" s="16">
        <v>0</v>
      </c>
      <c r="J374" s="121">
        <v>212501.96</v>
      </c>
      <c r="K374" s="121">
        <v>2715.68</v>
      </c>
      <c r="L374" s="121">
        <v>134086.70000000001</v>
      </c>
      <c r="M374" s="121">
        <v>50919</v>
      </c>
    </row>
    <row r="375" spans="1:13" ht="16.5" hidden="1" customHeight="1" x14ac:dyDescent="0.2">
      <c r="A375" s="33" t="s">
        <v>7</v>
      </c>
      <c r="B375" s="123">
        <v>42301</v>
      </c>
      <c r="C375" s="25">
        <v>83.1</v>
      </c>
      <c r="D375" s="16">
        <v>11.97</v>
      </c>
      <c r="E375" s="24">
        <v>0.9</v>
      </c>
      <c r="F375" s="25">
        <v>23.6</v>
      </c>
      <c r="G375" s="16">
        <v>16</v>
      </c>
      <c r="H375" s="23">
        <v>69735</v>
      </c>
      <c r="I375" s="23"/>
      <c r="J375" s="121">
        <v>834727.95000000007</v>
      </c>
      <c r="K375" s="121">
        <v>62761.5</v>
      </c>
      <c r="L375" s="121">
        <v>1645746</v>
      </c>
      <c r="M375" s="121">
        <v>1115760</v>
      </c>
    </row>
    <row r="376" spans="1:13" ht="16.5" hidden="1" customHeight="1" x14ac:dyDescent="0.2">
      <c r="A376" s="156" t="s">
        <v>8</v>
      </c>
      <c r="B376" s="123">
        <v>42307</v>
      </c>
      <c r="C376" s="16">
        <v>87</v>
      </c>
      <c r="D376" s="16">
        <v>12.21</v>
      </c>
      <c r="E376" s="16">
        <v>0.89</v>
      </c>
      <c r="F376" s="16">
        <v>20.5</v>
      </c>
      <c r="G376" s="16">
        <v>20</v>
      </c>
      <c r="H376" s="16">
        <v>89785</v>
      </c>
      <c r="I376" s="16">
        <v>0</v>
      </c>
      <c r="J376" s="121">
        <v>1096274.8500000001</v>
      </c>
      <c r="K376" s="121">
        <v>79908.649999999994</v>
      </c>
      <c r="L376" s="121">
        <v>1840592.5</v>
      </c>
      <c r="M376" s="121">
        <v>1795700</v>
      </c>
    </row>
    <row r="377" spans="1:13" ht="16.5" hidden="1" customHeight="1" x14ac:dyDescent="0.2">
      <c r="A377" s="156" t="s">
        <v>8</v>
      </c>
      <c r="B377" s="123">
        <v>42307</v>
      </c>
      <c r="C377" s="16">
        <v>87</v>
      </c>
      <c r="D377" s="16">
        <v>12.21</v>
      </c>
      <c r="E377" s="16">
        <v>0.89</v>
      </c>
      <c r="F377" s="16">
        <v>20.5</v>
      </c>
      <c r="G377" s="16">
        <v>20</v>
      </c>
      <c r="H377" s="16">
        <v>60631</v>
      </c>
      <c r="I377" s="16">
        <v>0</v>
      </c>
      <c r="J377" s="121">
        <v>740304.51</v>
      </c>
      <c r="K377" s="121">
        <v>53961.590000000004</v>
      </c>
      <c r="L377" s="121">
        <v>1242935.5</v>
      </c>
      <c r="M377" s="121">
        <v>1212620</v>
      </c>
    </row>
    <row r="378" spans="1:13" s="88" customFormat="1" ht="16.5" hidden="1" customHeight="1" x14ac:dyDescent="0.2">
      <c r="A378" s="118" t="s">
        <v>8</v>
      </c>
      <c r="B378" s="84">
        <v>42308</v>
      </c>
      <c r="C378" s="93" t="s">
        <v>3</v>
      </c>
      <c r="D378" s="93"/>
      <c r="E378" s="93"/>
      <c r="F378" s="93"/>
      <c r="G378" s="93"/>
      <c r="H378" s="85">
        <v>14923</v>
      </c>
      <c r="I378" s="85">
        <v>0</v>
      </c>
      <c r="J378" s="86">
        <v>0</v>
      </c>
      <c r="K378" s="86">
        <v>0</v>
      </c>
      <c r="L378" s="86">
        <v>0</v>
      </c>
      <c r="M378" s="86">
        <v>0</v>
      </c>
    </row>
    <row r="379" spans="1:13" ht="16.5" hidden="1" customHeight="1" x14ac:dyDescent="0.2">
      <c r="A379" s="33" t="s">
        <v>5</v>
      </c>
      <c r="B379" s="157">
        <v>42308</v>
      </c>
      <c r="C379" s="61">
        <v>87</v>
      </c>
      <c r="D379" s="61">
        <v>12.21</v>
      </c>
      <c r="E379" s="51">
        <v>0.89</v>
      </c>
      <c r="F379" s="51">
        <v>20.5</v>
      </c>
      <c r="G379" s="51">
        <v>20</v>
      </c>
      <c r="H379" s="52">
        <v>59737</v>
      </c>
      <c r="I379" s="53" t="s">
        <v>6</v>
      </c>
      <c r="J379" s="121">
        <v>729388.77</v>
      </c>
      <c r="K379" s="121">
        <v>53165.93</v>
      </c>
      <c r="L379" s="121">
        <v>1224608.5</v>
      </c>
      <c r="M379" s="121">
        <v>1194740</v>
      </c>
    </row>
    <row r="380" spans="1:13" ht="16.5" hidden="1" customHeight="1" x14ac:dyDescent="0.2">
      <c r="A380" s="156" t="s">
        <v>8</v>
      </c>
      <c r="B380" s="123">
        <v>42310</v>
      </c>
      <c r="C380" s="16">
        <v>87</v>
      </c>
      <c r="D380" s="16">
        <v>12.73</v>
      </c>
      <c r="E380" s="16">
        <v>0.66</v>
      </c>
      <c r="F380" s="16">
        <v>22.6</v>
      </c>
      <c r="G380" s="16">
        <v>16</v>
      </c>
      <c r="H380" s="16">
        <v>55934</v>
      </c>
      <c r="I380" s="16">
        <v>0</v>
      </c>
      <c r="J380" s="121">
        <v>712039.82000000007</v>
      </c>
      <c r="K380" s="121">
        <v>36916.44</v>
      </c>
      <c r="L380" s="121">
        <v>1264108.4000000001</v>
      </c>
      <c r="M380" s="121">
        <v>894944</v>
      </c>
    </row>
    <row r="381" spans="1:13" ht="16.5" hidden="1" customHeight="1" x14ac:dyDescent="0.2">
      <c r="A381" s="156" t="s">
        <v>8</v>
      </c>
      <c r="B381" s="123">
        <v>42310</v>
      </c>
      <c r="C381" s="16">
        <v>87</v>
      </c>
      <c r="D381" s="16">
        <v>12.73</v>
      </c>
      <c r="E381" s="16">
        <v>0.66</v>
      </c>
      <c r="F381" s="16">
        <v>22.6</v>
      </c>
      <c r="G381" s="16">
        <v>16</v>
      </c>
      <c r="H381" s="16">
        <v>30236</v>
      </c>
      <c r="I381" s="16">
        <v>0</v>
      </c>
      <c r="J381" s="121">
        <v>384904.28</v>
      </c>
      <c r="K381" s="121">
        <v>19955.760000000002</v>
      </c>
      <c r="L381" s="121">
        <v>683333.60000000009</v>
      </c>
      <c r="M381" s="121">
        <v>483776</v>
      </c>
    </row>
    <row r="382" spans="1:13" ht="16.5" hidden="1" customHeight="1" x14ac:dyDescent="0.2">
      <c r="A382" s="33" t="s">
        <v>5</v>
      </c>
      <c r="B382" s="157">
        <v>42313</v>
      </c>
      <c r="C382" s="51">
        <v>93</v>
      </c>
      <c r="D382" s="51">
        <v>14.48</v>
      </c>
      <c r="E382" s="51">
        <v>0.59</v>
      </c>
      <c r="F382" s="51">
        <v>24.5</v>
      </c>
      <c r="G382" s="51">
        <v>19</v>
      </c>
      <c r="H382" s="52">
        <v>12890</v>
      </c>
      <c r="I382" s="61"/>
      <c r="J382" s="121">
        <v>186647.2</v>
      </c>
      <c r="K382" s="121">
        <v>7605.0999999999995</v>
      </c>
      <c r="L382" s="121">
        <v>315805</v>
      </c>
      <c r="M382" s="121">
        <v>244910</v>
      </c>
    </row>
    <row r="383" spans="1:13" s="88" customFormat="1" ht="16.5" hidden="1" customHeight="1" x14ac:dyDescent="0.2">
      <c r="A383" s="119" t="s">
        <v>5</v>
      </c>
      <c r="B383" s="89">
        <v>42313</v>
      </c>
      <c r="C383" s="90" t="s">
        <v>3</v>
      </c>
      <c r="D383" s="90" t="s">
        <v>6</v>
      </c>
      <c r="E383" s="90" t="s">
        <v>6</v>
      </c>
      <c r="F383" s="90" t="s">
        <v>6</v>
      </c>
      <c r="G383" s="90" t="s">
        <v>6</v>
      </c>
      <c r="H383" s="91" t="s">
        <v>6</v>
      </c>
      <c r="I383" s="92">
        <v>36501</v>
      </c>
      <c r="J383" s="86">
        <v>0</v>
      </c>
      <c r="K383" s="86">
        <v>0</v>
      </c>
      <c r="L383" s="86">
        <v>0</v>
      </c>
      <c r="M383" s="86">
        <v>0</v>
      </c>
    </row>
    <row r="384" spans="1:13" ht="16.5" hidden="1" customHeight="1" x14ac:dyDescent="0.2">
      <c r="A384" s="33" t="s">
        <v>7</v>
      </c>
      <c r="B384" s="120">
        <v>42313</v>
      </c>
      <c r="C384" s="25">
        <v>83</v>
      </c>
      <c r="D384" s="16">
        <v>12.82</v>
      </c>
      <c r="E384" s="24">
        <v>0.79</v>
      </c>
      <c r="F384" s="25">
        <v>22.1</v>
      </c>
      <c r="G384" s="16">
        <v>19</v>
      </c>
      <c r="H384" s="22">
        <v>86567</v>
      </c>
      <c r="I384" s="16"/>
      <c r="J384" s="121">
        <v>1109788.94</v>
      </c>
      <c r="K384" s="121">
        <v>68387.930000000008</v>
      </c>
      <c r="L384" s="121">
        <v>1913130.7000000002</v>
      </c>
      <c r="M384" s="121">
        <v>1644773</v>
      </c>
    </row>
    <row r="385" spans="1:13" s="88" customFormat="1" hidden="1" x14ac:dyDescent="0.2">
      <c r="A385" s="119" t="s">
        <v>7</v>
      </c>
      <c r="B385" s="84">
        <v>42316</v>
      </c>
      <c r="C385" s="95" t="s">
        <v>3</v>
      </c>
      <c r="D385" s="85"/>
      <c r="E385" s="94"/>
      <c r="F385" s="95"/>
      <c r="G385" s="85"/>
      <c r="H385" s="96"/>
      <c r="I385" s="96">
        <v>22626</v>
      </c>
      <c r="J385" s="86">
        <v>0</v>
      </c>
      <c r="K385" s="86">
        <v>0</v>
      </c>
      <c r="L385" s="86">
        <v>0</v>
      </c>
      <c r="M385" s="86">
        <v>0</v>
      </c>
    </row>
    <row r="386" spans="1:13" s="88" customFormat="1" hidden="1" x14ac:dyDescent="0.2">
      <c r="A386" s="118" t="s">
        <v>8</v>
      </c>
      <c r="B386" s="84">
        <v>42317</v>
      </c>
      <c r="C386" s="93" t="s">
        <v>3</v>
      </c>
      <c r="D386" s="93"/>
      <c r="E386" s="93"/>
      <c r="F386" s="93"/>
      <c r="G386" s="93"/>
      <c r="H386" s="85">
        <v>0</v>
      </c>
      <c r="I386" s="85">
        <v>13066</v>
      </c>
      <c r="J386" s="86">
        <v>0</v>
      </c>
      <c r="K386" s="86">
        <v>0</v>
      </c>
      <c r="L386" s="86">
        <v>0</v>
      </c>
      <c r="M386" s="86">
        <v>0</v>
      </c>
    </row>
    <row r="387" spans="1:13" hidden="1" x14ac:dyDescent="0.2">
      <c r="A387" s="156" t="s">
        <v>8</v>
      </c>
      <c r="B387" s="123">
        <v>42318</v>
      </c>
      <c r="C387" s="16">
        <v>87</v>
      </c>
      <c r="D387" s="16">
        <v>12.41</v>
      </c>
      <c r="E387" s="16">
        <v>0.72</v>
      </c>
      <c r="F387" s="16">
        <v>28.2</v>
      </c>
      <c r="G387" s="16">
        <v>1</v>
      </c>
      <c r="H387" s="16">
        <v>77333</v>
      </c>
      <c r="I387" s="16">
        <v>0</v>
      </c>
      <c r="J387" s="121">
        <v>959702.53</v>
      </c>
      <c r="K387" s="121">
        <v>55679.759999999995</v>
      </c>
      <c r="L387" s="121">
        <v>2180790.6</v>
      </c>
      <c r="M387" s="121">
        <v>77333</v>
      </c>
    </row>
    <row r="388" spans="1:13" hidden="1" x14ac:dyDescent="0.2">
      <c r="A388" s="156" t="s">
        <v>8</v>
      </c>
      <c r="B388" s="123">
        <v>42318</v>
      </c>
      <c r="C388" s="16">
        <v>87</v>
      </c>
      <c r="D388" s="16">
        <v>12.43</v>
      </c>
      <c r="E388" s="16">
        <v>0.76</v>
      </c>
      <c r="F388" s="16">
        <v>27.2</v>
      </c>
      <c r="G388" s="16">
        <v>1</v>
      </c>
      <c r="H388" s="16">
        <v>22428</v>
      </c>
      <c r="I388" s="16">
        <v>0</v>
      </c>
      <c r="J388" s="121">
        <v>278780.03999999998</v>
      </c>
      <c r="K388" s="121">
        <v>17045.28</v>
      </c>
      <c r="L388" s="121">
        <v>610041.59999999998</v>
      </c>
      <c r="M388" s="121">
        <v>22428</v>
      </c>
    </row>
    <row r="389" spans="1:13" hidden="1" x14ac:dyDescent="0.2">
      <c r="A389" s="156" t="s">
        <v>8</v>
      </c>
      <c r="B389" s="123">
        <v>42318</v>
      </c>
      <c r="C389" s="16">
        <v>91</v>
      </c>
      <c r="D389" s="16">
        <v>13.74</v>
      </c>
      <c r="E389" s="16">
        <v>0.1</v>
      </c>
      <c r="F389" s="16">
        <v>3.6</v>
      </c>
      <c r="G389" s="16">
        <v>2</v>
      </c>
      <c r="H389" s="16">
        <v>10015</v>
      </c>
      <c r="I389" s="16">
        <v>0</v>
      </c>
      <c r="J389" s="121">
        <v>137606.1</v>
      </c>
      <c r="K389" s="121">
        <v>1001.5</v>
      </c>
      <c r="L389" s="121">
        <v>36054</v>
      </c>
      <c r="M389" s="121">
        <v>20030</v>
      </c>
    </row>
    <row r="390" spans="1:13" hidden="1" x14ac:dyDescent="0.2">
      <c r="A390" s="17" t="s">
        <v>4</v>
      </c>
      <c r="B390" s="158">
        <v>42318</v>
      </c>
      <c r="C390" s="57">
        <v>87</v>
      </c>
      <c r="D390" s="58">
        <v>11.92</v>
      </c>
      <c r="E390" s="58">
        <v>0.82</v>
      </c>
      <c r="F390" s="59">
        <v>31</v>
      </c>
      <c r="G390" s="58">
        <v>1</v>
      </c>
      <c r="H390" s="60">
        <v>20036</v>
      </c>
      <c r="I390" s="60"/>
      <c r="J390" s="121">
        <v>238829.12</v>
      </c>
      <c r="K390" s="121">
        <v>16429.52</v>
      </c>
      <c r="L390" s="121">
        <v>621116</v>
      </c>
      <c r="M390" s="121">
        <v>20036</v>
      </c>
    </row>
    <row r="391" spans="1:13" hidden="1" x14ac:dyDescent="0.2">
      <c r="A391" s="17" t="s">
        <v>4</v>
      </c>
      <c r="B391" s="158">
        <v>42318</v>
      </c>
      <c r="C391" s="57">
        <v>91</v>
      </c>
      <c r="D391" s="62">
        <v>13.37</v>
      </c>
      <c r="E391" s="58">
        <v>0.12</v>
      </c>
      <c r="F391" s="59">
        <v>3.9</v>
      </c>
      <c r="G391" s="58">
        <v>3</v>
      </c>
      <c r="H391" s="60">
        <v>17957</v>
      </c>
      <c r="I391" s="60"/>
      <c r="J391" s="121">
        <v>240085.09</v>
      </c>
      <c r="K391" s="121">
        <v>2154.84</v>
      </c>
      <c r="L391" s="121">
        <v>70032.3</v>
      </c>
      <c r="M391" s="121">
        <v>53871</v>
      </c>
    </row>
    <row r="392" spans="1:13" hidden="1" x14ac:dyDescent="0.2">
      <c r="A392" s="17" t="s">
        <v>4</v>
      </c>
      <c r="B392" s="158">
        <v>42323</v>
      </c>
      <c r="C392" s="57">
        <v>87</v>
      </c>
      <c r="D392" s="58">
        <v>11.87</v>
      </c>
      <c r="E392" s="62">
        <v>0.6</v>
      </c>
      <c r="F392" s="59">
        <v>29.9</v>
      </c>
      <c r="G392" s="58">
        <v>0</v>
      </c>
      <c r="H392" s="60">
        <v>54092</v>
      </c>
      <c r="I392" s="60"/>
      <c r="J392" s="121">
        <v>642072.03999999992</v>
      </c>
      <c r="K392" s="121">
        <v>32455.199999999997</v>
      </c>
      <c r="L392" s="121">
        <v>1617350.7999999998</v>
      </c>
      <c r="M392" s="121">
        <v>0</v>
      </c>
    </row>
    <row r="393" spans="1:13" hidden="1" x14ac:dyDescent="0.2">
      <c r="A393" s="17" t="s">
        <v>4</v>
      </c>
      <c r="B393" s="158">
        <v>42323</v>
      </c>
      <c r="C393" s="57">
        <v>87</v>
      </c>
      <c r="D393" s="58">
        <v>11.87</v>
      </c>
      <c r="E393" s="62">
        <v>0.6</v>
      </c>
      <c r="F393" s="59">
        <v>29.9</v>
      </c>
      <c r="G393" s="58">
        <v>0</v>
      </c>
      <c r="H393" s="60">
        <v>25896</v>
      </c>
      <c r="I393" s="60"/>
      <c r="J393" s="121">
        <v>307385.51999999996</v>
      </c>
      <c r="K393" s="121">
        <v>15537.599999999999</v>
      </c>
      <c r="L393" s="121">
        <v>774290.39999999991</v>
      </c>
      <c r="M393" s="121">
        <v>0</v>
      </c>
    </row>
    <row r="394" spans="1:13" hidden="1" x14ac:dyDescent="0.2">
      <c r="A394" s="156" t="s">
        <v>8</v>
      </c>
      <c r="B394" s="123">
        <v>42324</v>
      </c>
      <c r="C394" s="16">
        <v>87</v>
      </c>
      <c r="D394" s="16">
        <v>12.46</v>
      </c>
      <c r="E394" s="16">
        <v>0.53</v>
      </c>
      <c r="F394" s="16">
        <v>27.2</v>
      </c>
      <c r="G394" s="16">
        <v>0</v>
      </c>
      <c r="H394" s="16">
        <v>39273</v>
      </c>
      <c r="I394" s="16">
        <v>0</v>
      </c>
      <c r="J394" s="121">
        <v>489341.58</v>
      </c>
      <c r="K394" s="121">
        <v>20814.690000000002</v>
      </c>
      <c r="L394" s="121">
        <v>1068225.5999999999</v>
      </c>
      <c r="M394" s="121">
        <v>0</v>
      </c>
    </row>
    <row r="395" spans="1:13" hidden="1" x14ac:dyDescent="0.2">
      <c r="A395" s="156" t="s">
        <v>8</v>
      </c>
      <c r="B395" s="123">
        <v>42324</v>
      </c>
      <c r="C395" s="16">
        <v>87</v>
      </c>
      <c r="D395" s="16">
        <v>12.46</v>
      </c>
      <c r="E395" s="16">
        <v>0.53</v>
      </c>
      <c r="F395" s="16">
        <v>27.2</v>
      </c>
      <c r="G395" s="16">
        <v>0</v>
      </c>
      <c r="H395" s="16">
        <v>10043</v>
      </c>
      <c r="I395" s="16">
        <v>0</v>
      </c>
      <c r="J395" s="121">
        <v>125135.78000000001</v>
      </c>
      <c r="K395" s="121">
        <v>5322.79</v>
      </c>
      <c r="L395" s="121">
        <v>273169.59999999998</v>
      </c>
      <c r="M395" s="121">
        <v>0</v>
      </c>
    </row>
    <row r="396" spans="1:13" hidden="1" x14ac:dyDescent="0.2">
      <c r="A396" s="33" t="s">
        <v>7</v>
      </c>
      <c r="B396" s="120">
        <v>42326</v>
      </c>
      <c r="C396" s="25">
        <v>82.7</v>
      </c>
      <c r="D396" s="16">
        <v>12.34</v>
      </c>
      <c r="E396" s="24">
        <v>0.56000000000000005</v>
      </c>
      <c r="F396" s="25">
        <v>28.4</v>
      </c>
      <c r="G396" s="16">
        <v>0</v>
      </c>
      <c r="H396" s="23">
        <v>75081</v>
      </c>
      <c r="I396" s="23"/>
      <c r="J396" s="121">
        <v>926499.54</v>
      </c>
      <c r="K396" s="121">
        <v>42045.36</v>
      </c>
      <c r="L396" s="121">
        <v>2132300.4</v>
      </c>
      <c r="M396" s="121">
        <v>0</v>
      </c>
    </row>
    <row r="397" spans="1:13" hidden="1" x14ac:dyDescent="0.2">
      <c r="A397" s="17" t="s">
        <v>4</v>
      </c>
      <c r="B397" s="158">
        <v>42329</v>
      </c>
      <c r="C397" s="57">
        <v>87</v>
      </c>
      <c r="D397" s="58">
        <v>12.72</v>
      </c>
      <c r="E397" s="58">
        <v>0.71</v>
      </c>
      <c r="F397" s="59">
        <v>28</v>
      </c>
      <c r="G397" s="58">
        <v>0</v>
      </c>
      <c r="H397" s="60">
        <v>41986</v>
      </c>
      <c r="I397" s="60"/>
      <c r="J397" s="121">
        <v>534061.92000000004</v>
      </c>
      <c r="K397" s="121">
        <v>29810.059999999998</v>
      </c>
      <c r="L397" s="121">
        <v>1175608</v>
      </c>
      <c r="M397" s="121">
        <v>0</v>
      </c>
    </row>
    <row r="398" spans="1:13" hidden="1" x14ac:dyDescent="0.2">
      <c r="A398" s="17" t="s">
        <v>4</v>
      </c>
      <c r="B398" s="158">
        <v>42329</v>
      </c>
      <c r="C398" s="57">
        <v>91</v>
      </c>
      <c r="D398" s="58">
        <v>13.95</v>
      </c>
      <c r="E398" s="62">
        <v>0.1</v>
      </c>
      <c r="F398" s="59">
        <v>1.3</v>
      </c>
      <c r="G398" s="58">
        <v>3</v>
      </c>
      <c r="H398" s="60">
        <v>7947</v>
      </c>
      <c r="I398" s="60"/>
      <c r="J398" s="121">
        <v>110860.65</v>
      </c>
      <c r="K398" s="121">
        <v>794.7</v>
      </c>
      <c r="L398" s="121">
        <v>10331.1</v>
      </c>
      <c r="M398" s="121">
        <v>23841</v>
      </c>
    </row>
    <row r="399" spans="1:13" hidden="1" x14ac:dyDescent="0.2">
      <c r="A399" s="156" t="s">
        <v>8</v>
      </c>
      <c r="B399" s="123">
        <v>42330</v>
      </c>
      <c r="C399" s="16">
        <v>87</v>
      </c>
      <c r="D399" s="16">
        <v>13.24</v>
      </c>
      <c r="E399" s="16">
        <v>0.6</v>
      </c>
      <c r="F399" s="16">
        <v>25.1</v>
      </c>
      <c r="G399" s="16">
        <v>1</v>
      </c>
      <c r="H399" s="16">
        <v>60149</v>
      </c>
      <c r="I399" s="16">
        <v>0</v>
      </c>
      <c r="J399" s="121">
        <v>796372.76</v>
      </c>
      <c r="K399" s="121">
        <v>36089.4</v>
      </c>
      <c r="L399" s="121">
        <v>1509739.9000000001</v>
      </c>
      <c r="M399" s="121">
        <v>60149</v>
      </c>
    </row>
    <row r="400" spans="1:13" hidden="1" x14ac:dyDescent="0.2">
      <c r="A400" s="156" t="s">
        <v>8</v>
      </c>
      <c r="B400" s="123">
        <v>42330</v>
      </c>
      <c r="C400" s="16">
        <v>87</v>
      </c>
      <c r="D400" s="16">
        <v>13.24</v>
      </c>
      <c r="E400" s="16">
        <v>0.06</v>
      </c>
      <c r="F400" s="16">
        <v>25.1</v>
      </c>
      <c r="G400" s="16">
        <v>1</v>
      </c>
      <c r="H400" s="16">
        <v>29917</v>
      </c>
      <c r="I400" s="16">
        <v>0</v>
      </c>
      <c r="J400" s="121">
        <v>396101.08</v>
      </c>
      <c r="K400" s="121">
        <v>1795.02</v>
      </c>
      <c r="L400" s="121">
        <v>750916.70000000007</v>
      </c>
      <c r="M400" s="121">
        <v>29917</v>
      </c>
    </row>
    <row r="401" spans="1:13" hidden="1" x14ac:dyDescent="0.2">
      <c r="A401" s="156" t="s">
        <v>8</v>
      </c>
      <c r="B401" s="123">
        <v>42330</v>
      </c>
      <c r="C401" s="16">
        <v>91</v>
      </c>
      <c r="D401" s="16">
        <v>14.27</v>
      </c>
      <c r="E401" s="16">
        <v>0.08</v>
      </c>
      <c r="F401" s="16">
        <v>1.2</v>
      </c>
      <c r="G401" s="16">
        <v>3</v>
      </c>
      <c r="H401" s="16">
        <v>17122</v>
      </c>
      <c r="I401" s="16">
        <v>0</v>
      </c>
      <c r="J401" s="121">
        <v>244330.94</v>
      </c>
      <c r="K401" s="121">
        <v>1369.76</v>
      </c>
      <c r="L401" s="121">
        <v>20546.399999999998</v>
      </c>
      <c r="M401" s="121">
        <v>51366</v>
      </c>
    </row>
    <row r="402" spans="1:13" s="88" customFormat="1" hidden="1" x14ac:dyDescent="0.2">
      <c r="A402" s="118" t="s">
        <v>8</v>
      </c>
      <c r="B402" s="84">
        <v>42330</v>
      </c>
      <c r="C402" s="93" t="s">
        <v>3</v>
      </c>
      <c r="D402" s="93"/>
      <c r="E402" s="93"/>
      <c r="F402" s="93"/>
      <c r="G402" s="93"/>
      <c r="H402" s="85">
        <v>0</v>
      </c>
      <c r="I402" s="85">
        <v>20072</v>
      </c>
      <c r="J402" s="86">
        <v>0</v>
      </c>
      <c r="K402" s="86">
        <v>0</v>
      </c>
      <c r="L402" s="86">
        <v>0</v>
      </c>
      <c r="M402" s="86">
        <v>0</v>
      </c>
    </row>
    <row r="403" spans="1:13" s="88" customFormat="1" hidden="1" x14ac:dyDescent="0.2">
      <c r="A403" s="119" t="s">
        <v>7</v>
      </c>
      <c r="B403" s="97">
        <v>42330</v>
      </c>
      <c r="C403" s="95" t="s">
        <v>3</v>
      </c>
      <c r="D403" s="85"/>
      <c r="E403" s="94"/>
      <c r="F403" s="95"/>
      <c r="G403" s="95"/>
      <c r="H403" s="96"/>
      <c r="I403" s="96">
        <v>22092</v>
      </c>
      <c r="J403" s="86">
        <v>0</v>
      </c>
      <c r="K403" s="86">
        <v>0</v>
      </c>
      <c r="L403" s="86">
        <v>0</v>
      </c>
      <c r="M403" s="86">
        <v>0</v>
      </c>
    </row>
    <row r="404" spans="1:13" s="88" customFormat="1" hidden="1" x14ac:dyDescent="0.2">
      <c r="A404" s="93" t="s">
        <v>4</v>
      </c>
      <c r="B404" s="99">
        <v>42331</v>
      </c>
      <c r="C404" s="100" t="s">
        <v>3</v>
      </c>
      <c r="D404" s="104"/>
      <c r="E404" s="104"/>
      <c r="F404" s="102"/>
      <c r="G404" s="101"/>
      <c r="H404" s="103"/>
      <c r="I404" s="103">
        <v>7994</v>
      </c>
      <c r="J404" s="86">
        <v>0</v>
      </c>
      <c r="K404" s="86">
        <v>0</v>
      </c>
      <c r="L404" s="86">
        <v>0</v>
      </c>
      <c r="M404" s="86">
        <v>0</v>
      </c>
    </row>
    <row r="405" spans="1:13" s="88" customFormat="1" hidden="1" x14ac:dyDescent="0.2">
      <c r="A405" s="118" t="s">
        <v>8</v>
      </c>
      <c r="B405" s="84">
        <v>42333</v>
      </c>
      <c r="C405" s="93" t="s">
        <v>3</v>
      </c>
      <c r="D405" s="93"/>
      <c r="E405" s="93"/>
      <c r="F405" s="93"/>
      <c r="G405" s="93"/>
      <c r="H405" s="85">
        <v>0</v>
      </c>
      <c r="I405" s="85">
        <v>20194</v>
      </c>
      <c r="J405" s="86">
        <v>0</v>
      </c>
      <c r="K405" s="86">
        <v>0</v>
      </c>
      <c r="L405" s="86">
        <v>0</v>
      </c>
      <c r="M405" s="86">
        <v>0</v>
      </c>
    </row>
    <row r="406" spans="1:13" hidden="1" x14ac:dyDescent="0.2">
      <c r="A406" s="156" t="s">
        <v>8</v>
      </c>
      <c r="B406" s="123">
        <v>42336</v>
      </c>
      <c r="C406" s="16">
        <v>87</v>
      </c>
      <c r="D406" s="16">
        <v>12.68</v>
      </c>
      <c r="E406" s="16">
        <v>0.46</v>
      </c>
      <c r="F406" s="16">
        <v>20.3</v>
      </c>
      <c r="G406" s="16">
        <v>4</v>
      </c>
      <c r="H406" s="16">
        <v>67307</v>
      </c>
      <c r="I406" s="16">
        <v>0</v>
      </c>
      <c r="J406" s="121">
        <v>853452.76</v>
      </c>
      <c r="K406" s="121">
        <v>30961.22</v>
      </c>
      <c r="L406" s="121">
        <v>1366332.1</v>
      </c>
      <c r="M406" s="121">
        <v>269228</v>
      </c>
    </row>
    <row r="407" spans="1:13" hidden="1" x14ac:dyDescent="0.2">
      <c r="A407" s="17" t="s">
        <v>4</v>
      </c>
      <c r="B407" s="158">
        <v>42336</v>
      </c>
      <c r="C407" s="57">
        <v>87</v>
      </c>
      <c r="D407" s="58">
        <v>12.29</v>
      </c>
      <c r="E407" s="62">
        <v>0.53</v>
      </c>
      <c r="F407" s="59">
        <v>22.4</v>
      </c>
      <c r="G407" s="58">
        <v>4</v>
      </c>
      <c r="H407" s="60">
        <v>38190</v>
      </c>
      <c r="I407" s="60"/>
      <c r="J407" s="121">
        <v>469355.1</v>
      </c>
      <c r="K407" s="121">
        <v>20240.7</v>
      </c>
      <c r="L407" s="121">
        <v>855456</v>
      </c>
      <c r="M407" s="121">
        <v>152760</v>
      </c>
    </row>
    <row r="408" spans="1:13" hidden="1" x14ac:dyDescent="0.2">
      <c r="A408" s="17" t="s">
        <v>4</v>
      </c>
      <c r="B408" s="158">
        <v>42336</v>
      </c>
      <c r="C408" s="57">
        <v>87</v>
      </c>
      <c r="D408" s="58">
        <v>12.29</v>
      </c>
      <c r="E408" s="62">
        <v>0.53</v>
      </c>
      <c r="F408" s="59">
        <v>22.4</v>
      </c>
      <c r="G408" s="58">
        <v>4</v>
      </c>
      <c r="H408" s="60">
        <v>31572</v>
      </c>
      <c r="I408" s="60"/>
      <c r="J408" s="121">
        <v>388019.87999999995</v>
      </c>
      <c r="K408" s="121">
        <v>16733.16</v>
      </c>
      <c r="L408" s="121">
        <v>707212.79999999993</v>
      </c>
      <c r="M408" s="121">
        <v>126288</v>
      </c>
    </row>
    <row r="409" spans="1:13" hidden="1" x14ac:dyDescent="0.2">
      <c r="A409" s="33" t="s">
        <v>5</v>
      </c>
      <c r="B409" s="157">
        <v>42340</v>
      </c>
      <c r="C409" s="51">
        <v>87.3</v>
      </c>
      <c r="D409" s="51">
        <v>14.43</v>
      </c>
      <c r="E409" s="51">
        <v>0.59</v>
      </c>
      <c r="F409" s="51">
        <v>10.8</v>
      </c>
      <c r="G409" s="51">
        <v>6</v>
      </c>
      <c r="H409" s="52">
        <v>93927</v>
      </c>
      <c r="I409" s="61" t="s">
        <v>6</v>
      </c>
      <c r="J409" s="121">
        <v>1355366.6099999999</v>
      </c>
      <c r="K409" s="121">
        <v>55416.93</v>
      </c>
      <c r="L409" s="121">
        <v>1014411.6000000001</v>
      </c>
      <c r="M409" s="121">
        <v>563562</v>
      </c>
    </row>
    <row r="410" spans="1:13" hidden="1" x14ac:dyDescent="0.2">
      <c r="A410" s="17" t="s">
        <v>4</v>
      </c>
      <c r="B410" s="158">
        <v>42340</v>
      </c>
      <c r="C410" s="57">
        <v>87</v>
      </c>
      <c r="D410" s="58">
        <v>14.04</v>
      </c>
      <c r="E410" s="58">
        <v>0.68</v>
      </c>
      <c r="F410" s="59">
        <v>12</v>
      </c>
      <c r="G410" s="58">
        <v>6</v>
      </c>
      <c r="H410" s="60">
        <v>15000</v>
      </c>
      <c r="I410" s="60"/>
      <c r="J410" s="121">
        <v>210600</v>
      </c>
      <c r="K410" s="121">
        <v>10200</v>
      </c>
      <c r="L410" s="121">
        <v>180000</v>
      </c>
      <c r="M410" s="121">
        <v>90000</v>
      </c>
    </row>
    <row r="411" spans="1:13" hidden="1" x14ac:dyDescent="0.2">
      <c r="A411" s="156" t="s">
        <v>8</v>
      </c>
      <c r="B411" s="123">
        <v>42341</v>
      </c>
      <c r="C411" s="16">
        <v>87</v>
      </c>
      <c r="D411" s="16">
        <v>14.43</v>
      </c>
      <c r="E411" s="16">
        <v>0.59</v>
      </c>
      <c r="F411" s="16">
        <v>10.8</v>
      </c>
      <c r="G411" s="16">
        <v>6</v>
      </c>
      <c r="H411" s="16">
        <v>94953</v>
      </c>
      <c r="I411" s="16">
        <v>0</v>
      </c>
      <c r="J411" s="121">
        <v>1370171.79</v>
      </c>
      <c r="K411" s="121">
        <v>56022.27</v>
      </c>
      <c r="L411" s="121">
        <v>1025492.4</v>
      </c>
      <c r="M411" s="121">
        <v>569718</v>
      </c>
    </row>
    <row r="412" spans="1:13" hidden="1" x14ac:dyDescent="0.2">
      <c r="A412" s="156" t="s">
        <v>8</v>
      </c>
      <c r="B412" s="123">
        <v>42341</v>
      </c>
      <c r="C412" s="16">
        <v>87</v>
      </c>
      <c r="D412" s="16">
        <v>14.43</v>
      </c>
      <c r="E412" s="16">
        <v>0.59</v>
      </c>
      <c r="F412" s="16">
        <v>10.8</v>
      </c>
      <c r="G412" s="16">
        <v>6</v>
      </c>
      <c r="H412" s="16">
        <v>39578</v>
      </c>
      <c r="I412" s="16">
        <v>0</v>
      </c>
      <c r="J412" s="121">
        <v>571110.54</v>
      </c>
      <c r="K412" s="121">
        <v>23351.02</v>
      </c>
      <c r="L412" s="121">
        <v>427442.4</v>
      </c>
      <c r="M412" s="121">
        <v>237468</v>
      </c>
    </row>
    <row r="413" spans="1:13" s="88" customFormat="1" hidden="1" x14ac:dyDescent="0.2">
      <c r="A413" s="119" t="s">
        <v>7</v>
      </c>
      <c r="B413" s="84">
        <v>42342</v>
      </c>
      <c r="C413" s="85" t="s">
        <v>3</v>
      </c>
      <c r="D413" s="85"/>
      <c r="E413" s="94"/>
      <c r="F413" s="85"/>
      <c r="G413" s="85"/>
      <c r="H413" s="96"/>
      <c r="I413" s="96">
        <v>15915</v>
      </c>
      <c r="J413" s="86">
        <v>0</v>
      </c>
      <c r="K413" s="86">
        <v>0</v>
      </c>
      <c r="L413" s="86">
        <v>0</v>
      </c>
      <c r="M413" s="86">
        <v>0</v>
      </c>
    </row>
    <row r="414" spans="1:13" s="88" customFormat="1" hidden="1" x14ac:dyDescent="0.2">
      <c r="A414" s="93" t="s">
        <v>4</v>
      </c>
      <c r="B414" s="99">
        <v>42343</v>
      </c>
      <c r="C414" s="100" t="s">
        <v>3</v>
      </c>
      <c r="D414" s="101"/>
      <c r="E414" s="104"/>
      <c r="F414" s="102"/>
      <c r="G414" s="102"/>
      <c r="H414" s="103"/>
      <c r="I414" s="103">
        <v>10509</v>
      </c>
      <c r="J414" s="86">
        <v>0</v>
      </c>
      <c r="K414" s="86">
        <v>0</v>
      </c>
      <c r="L414" s="86">
        <v>0</v>
      </c>
      <c r="M414" s="86">
        <v>0</v>
      </c>
    </row>
    <row r="415" spans="1:13" hidden="1" x14ac:dyDescent="0.2">
      <c r="A415" s="17" t="s">
        <v>4</v>
      </c>
      <c r="B415" s="158">
        <v>42343</v>
      </c>
      <c r="C415" s="57">
        <v>87</v>
      </c>
      <c r="D415" s="58">
        <v>12.15</v>
      </c>
      <c r="E415" s="58">
        <v>0.71</v>
      </c>
      <c r="F415" s="59">
        <v>26.9</v>
      </c>
      <c r="G415" s="58">
        <v>5</v>
      </c>
      <c r="H415" s="60">
        <v>14595</v>
      </c>
      <c r="I415" s="60"/>
      <c r="J415" s="121">
        <v>177329.25</v>
      </c>
      <c r="K415" s="121">
        <v>10362.449999999999</v>
      </c>
      <c r="L415" s="121">
        <v>392605.5</v>
      </c>
      <c r="M415" s="121">
        <v>72975</v>
      </c>
    </row>
    <row r="416" spans="1:13" hidden="1" x14ac:dyDescent="0.2">
      <c r="A416" s="17" t="s">
        <v>4</v>
      </c>
      <c r="B416" s="158">
        <v>42343</v>
      </c>
      <c r="C416" s="57">
        <v>87</v>
      </c>
      <c r="D416" s="58">
        <v>12.15</v>
      </c>
      <c r="E416" s="58">
        <v>0.71</v>
      </c>
      <c r="F416" s="59">
        <v>26.9</v>
      </c>
      <c r="G416" s="58">
        <v>5</v>
      </c>
      <c r="H416" s="60">
        <v>15450</v>
      </c>
      <c r="I416" s="60"/>
      <c r="J416" s="121">
        <v>187717.5</v>
      </c>
      <c r="K416" s="121">
        <v>10969.5</v>
      </c>
      <c r="L416" s="121">
        <v>415605</v>
      </c>
      <c r="M416" s="121">
        <v>77250</v>
      </c>
    </row>
    <row r="417" spans="1:13" hidden="1" x14ac:dyDescent="0.2">
      <c r="A417" s="156" t="s">
        <v>8</v>
      </c>
      <c r="B417" s="123">
        <v>42344</v>
      </c>
      <c r="C417" s="16">
        <v>87</v>
      </c>
      <c r="D417" s="16">
        <v>12.58</v>
      </c>
      <c r="E417" s="16">
        <v>0.61</v>
      </c>
      <c r="F417" s="16">
        <v>4.5999999999999996</v>
      </c>
      <c r="G417" s="16">
        <v>5</v>
      </c>
      <c r="H417" s="16">
        <v>45004</v>
      </c>
      <c r="I417" s="16">
        <v>0</v>
      </c>
      <c r="J417" s="121">
        <v>566150.31999999995</v>
      </c>
      <c r="K417" s="121">
        <v>27452.44</v>
      </c>
      <c r="L417" s="121">
        <v>207018.4</v>
      </c>
      <c r="M417" s="121">
        <v>225020</v>
      </c>
    </row>
    <row r="418" spans="1:13" hidden="1" x14ac:dyDescent="0.2">
      <c r="A418" s="156" t="s">
        <v>8</v>
      </c>
      <c r="B418" s="123">
        <v>42344</v>
      </c>
      <c r="C418" s="16">
        <v>87</v>
      </c>
      <c r="D418" s="16">
        <v>12.58</v>
      </c>
      <c r="E418" s="16">
        <v>0.61</v>
      </c>
      <c r="F418" s="16">
        <v>4.5999999999999996</v>
      </c>
      <c r="G418" s="16">
        <v>5</v>
      </c>
      <c r="H418" s="16">
        <v>20886</v>
      </c>
      <c r="I418" s="16">
        <v>0</v>
      </c>
      <c r="J418" s="121">
        <v>262745.88</v>
      </c>
      <c r="K418" s="121">
        <v>12740.46</v>
      </c>
      <c r="L418" s="121">
        <v>96075.599999999991</v>
      </c>
      <c r="M418" s="121">
        <v>104430</v>
      </c>
    </row>
    <row r="419" spans="1:13" hidden="1" x14ac:dyDescent="0.2">
      <c r="A419" s="33" t="s">
        <v>7</v>
      </c>
      <c r="B419" s="123">
        <v>42344</v>
      </c>
      <c r="C419" s="25">
        <v>83.2</v>
      </c>
      <c r="D419" s="16">
        <v>11.93</v>
      </c>
      <c r="E419" s="24">
        <v>0.61</v>
      </c>
      <c r="F419" s="16">
        <v>25.6</v>
      </c>
      <c r="G419" s="16">
        <v>5</v>
      </c>
      <c r="H419" s="23">
        <v>45777</v>
      </c>
      <c r="I419" s="23"/>
      <c r="J419" s="121">
        <v>546119.61</v>
      </c>
      <c r="K419" s="121">
        <v>27923.97</v>
      </c>
      <c r="L419" s="121">
        <v>1171891.2</v>
      </c>
      <c r="M419" s="121">
        <v>228885</v>
      </c>
    </row>
    <row r="420" spans="1:13" s="88" customFormat="1" hidden="1" x14ac:dyDescent="0.2">
      <c r="A420" s="118" t="s">
        <v>8</v>
      </c>
      <c r="B420" s="84">
        <v>42345</v>
      </c>
      <c r="C420" s="93" t="s">
        <v>3</v>
      </c>
      <c r="D420" s="93"/>
      <c r="E420" s="93"/>
      <c r="F420" s="93"/>
      <c r="G420" s="93"/>
      <c r="H420" s="85">
        <v>0</v>
      </c>
      <c r="I420" s="85">
        <v>11936</v>
      </c>
      <c r="J420" s="86">
        <v>0</v>
      </c>
      <c r="K420" s="86">
        <v>0</v>
      </c>
      <c r="L420" s="86">
        <v>0</v>
      </c>
      <c r="M420" s="86">
        <v>0</v>
      </c>
    </row>
    <row r="421" spans="1:13" hidden="1" x14ac:dyDescent="0.2">
      <c r="A421" s="17" t="s">
        <v>4</v>
      </c>
      <c r="B421" s="158">
        <v>42347</v>
      </c>
      <c r="C421" s="57">
        <v>87</v>
      </c>
      <c r="D421" s="58">
        <v>12.05</v>
      </c>
      <c r="E421" s="58">
        <v>1.27</v>
      </c>
      <c r="F421" s="59">
        <v>25.3</v>
      </c>
      <c r="G421" s="58">
        <v>5</v>
      </c>
      <c r="H421" s="60">
        <v>39313</v>
      </c>
      <c r="I421" s="60"/>
      <c r="J421" s="121">
        <v>473721.65</v>
      </c>
      <c r="K421" s="121">
        <v>49927.51</v>
      </c>
      <c r="L421" s="121">
        <v>994618.9</v>
      </c>
      <c r="M421" s="121">
        <v>196565</v>
      </c>
    </row>
    <row r="422" spans="1:13" hidden="1" x14ac:dyDescent="0.2">
      <c r="A422" s="17" t="s">
        <v>4</v>
      </c>
      <c r="B422" s="158">
        <v>42347</v>
      </c>
      <c r="C422" s="57">
        <v>87</v>
      </c>
      <c r="D422" s="58">
        <v>12.05</v>
      </c>
      <c r="E422" s="58">
        <v>1.27</v>
      </c>
      <c r="F422" s="59">
        <v>25.3</v>
      </c>
      <c r="G422" s="58">
        <v>5</v>
      </c>
      <c r="H422" s="60">
        <v>25636</v>
      </c>
      <c r="I422" s="60"/>
      <c r="J422" s="121">
        <v>308913.80000000005</v>
      </c>
      <c r="K422" s="121">
        <v>32557.72</v>
      </c>
      <c r="L422" s="121">
        <v>648590.80000000005</v>
      </c>
      <c r="M422" s="121">
        <v>128180</v>
      </c>
    </row>
    <row r="423" spans="1:13" hidden="1" x14ac:dyDescent="0.2">
      <c r="A423" s="156" t="s">
        <v>8</v>
      </c>
      <c r="B423" s="123">
        <v>42348</v>
      </c>
      <c r="C423" s="16">
        <v>87</v>
      </c>
      <c r="D423" s="16">
        <v>12.64</v>
      </c>
      <c r="E423" s="16">
        <v>1.0900000000000001</v>
      </c>
      <c r="F423" s="16">
        <v>22.4</v>
      </c>
      <c r="G423" s="16">
        <v>4</v>
      </c>
      <c r="H423" s="16">
        <v>58146</v>
      </c>
      <c r="I423" s="16">
        <v>0</v>
      </c>
      <c r="J423" s="121">
        <v>734965.44000000006</v>
      </c>
      <c r="K423" s="121">
        <v>63379.140000000007</v>
      </c>
      <c r="L423" s="121">
        <v>1302470.3999999999</v>
      </c>
      <c r="M423" s="121">
        <v>232584</v>
      </c>
    </row>
    <row r="424" spans="1:13" hidden="1" x14ac:dyDescent="0.2">
      <c r="A424" s="156" t="s">
        <v>8</v>
      </c>
      <c r="B424" s="123">
        <v>42348</v>
      </c>
      <c r="C424" s="16">
        <v>87</v>
      </c>
      <c r="D424" s="16">
        <v>12.64</v>
      </c>
      <c r="E424" s="16">
        <v>1.0900000000000001</v>
      </c>
      <c r="F424" s="16">
        <v>22.4</v>
      </c>
      <c r="G424" s="16">
        <v>4</v>
      </c>
      <c r="H424" s="16">
        <v>63252</v>
      </c>
      <c r="I424" s="16">
        <v>0</v>
      </c>
      <c r="J424" s="121">
        <v>799505.28</v>
      </c>
      <c r="K424" s="121">
        <v>68944.680000000008</v>
      </c>
      <c r="L424" s="121">
        <v>1416844.7999999998</v>
      </c>
      <c r="M424" s="121">
        <v>253008</v>
      </c>
    </row>
    <row r="425" spans="1:13" s="88" customFormat="1" hidden="1" x14ac:dyDescent="0.2">
      <c r="A425" s="119" t="s">
        <v>5</v>
      </c>
      <c r="B425" s="105">
        <v>42349</v>
      </c>
      <c r="C425" s="106" t="s">
        <v>3</v>
      </c>
      <c r="D425" s="106" t="s">
        <v>6</v>
      </c>
      <c r="E425" s="106" t="s">
        <v>24</v>
      </c>
      <c r="F425" s="106" t="s">
        <v>6</v>
      </c>
      <c r="G425" s="106" t="s">
        <v>6</v>
      </c>
      <c r="H425" s="107" t="s">
        <v>6</v>
      </c>
      <c r="I425" s="108">
        <v>60389</v>
      </c>
      <c r="J425" s="86">
        <v>0</v>
      </c>
      <c r="K425" s="86">
        <v>0</v>
      </c>
      <c r="L425" s="86">
        <v>0</v>
      </c>
      <c r="M425" s="86">
        <v>0</v>
      </c>
    </row>
    <row r="426" spans="1:13" hidden="1" x14ac:dyDescent="0.2">
      <c r="A426" s="33" t="s">
        <v>7</v>
      </c>
      <c r="B426" s="124">
        <v>42353</v>
      </c>
      <c r="C426" s="125">
        <v>84</v>
      </c>
      <c r="D426" s="126">
        <v>10.199999999999999</v>
      </c>
      <c r="E426" s="127">
        <v>0.85</v>
      </c>
      <c r="F426" s="126">
        <v>23.2</v>
      </c>
      <c r="G426" s="125">
        <v>25</v>
      </c>
      <c r="H426" s="128">
        <v>90067</v>
      </c>
      <c r="I426" s="129"/>
      <c r="J426" s="121">
        <v>918683.39999999991</v>
      </c>
      <c r="K426" s="121">
        <v>76556.95</v>
      </c>
      <c r="L426" s="121">
        <v>2089554.4</v>
      </c>
      <c r="M426" s="121">
        <v>2251675</v>
      </c>
    </row>
    <row r="427" spans="1:13" hidden="1" x14ac:dyDescent="0.2">
      <c r="A427" s="156" t="s">
        <v>8</v>
      </c>
      <c r="B427" s="124">
        <v>42357</v>
      </c>
      <c r="C427" s="126">
        <v>87</v>
      </c>
      <c r="D427" s="126">
        <v>11.42</v>
      </c>
      <c r="E427" s="126">
        <v>0.7</v>
      </c>
      <c r="F427" s="126">
        <v>20.2</v>
      </c>
      <c r="G427" s="126">
        <v>20</v>
      </c>
      <c r="H427" s="126">
        <v>60155</v>
      </c>
      <c r="I427" s="126">
        <v>0</v>
      </c>
      <c r="J427" s="121">
        <v>686970.1</v>
      </c>
      <c r="K427" s="121">
        <v>42108.5</v>
      </c>
      <c r="L427" s="121">
        <v>1215131</v>
      </c>
      <c r="M427" s="121">
        <v>1203100</v>
      </c>
    </row>
    <row r="428" spans="1:13" hidden="1" x14ac:dyDescent="0.2">
      <c r="A428" s="17" t="s">
        <v>4</v>
      </c>
      <c r="B428" s="159">
        <v>42357</v>
      </c>
      <c r="C428" s="160">
        <v>87</v>
      </c>
      <c r="D428" s="161">
        <v>10.72</v>
      </c>
      <c r="E428" s="161">
        <v>0.83</v>
      </c>
      <c r="F428" s="162">
        <v>22.5</v>
      </c>
      <c r="G428" s="161">
        <v>28</v>
      </c>
      <c r="H428" s="163">
        <v>34967</v>
      </c>
      <c r="I428" s="163"/>
      <c r="J428" s="121">
        <v>374846.24000000005</v>
      </c>
      <c r="K428" s="121">
        <v>29022.609999999997</v>
      </c>
      <c r="L428" s="121">
        <v>786757.5</v>
      </c>
      <c r="M428" s="121">
        <v>979076</v>
      </c>
    </row>
    <row r="429" spans="1:13" hidden="1" x14ac:dyDescent="0.2">
      <c r="A429" s="156" t="s">
        <v>8</v>
      </c>
      <c r="B429" s="124">
        <v>42358</v>
      </c>
      <c r="C429" s="126">
        <v>87</v>
      </c>
      <c r="D429" s="126">
        <v>11.51</v>
      </c>
      <c r="E429" s="126">
        <v>0.69</v>
      </c>
      <c r="F429" s="126">
        <v>20.399999999999999</v>
      </c>
      <c r="G429" s="126">
        <v>26</v>
      </c>
      <c r="H429" s="126">
        <v>15108</v>
      </c>
      <c r="I429" s="126">
        <v>0</v>
      </c>
      <c r="J429" s="121">
        <v>173893.08</v>
      </c>
      <c r="K429" s="121">
        <v>10424.519999999999</v>
      </c>
      <c r="L429" s="121">
        <v>308203.19999999995</v>
      </c>
      <c r="M429" s="121">
        <v>392808</v>
      </c>
    </row>
    <row r="430" spans="1:13" hidden="1" x14ac:dyDescent="0.2">
      <c r="A430" s="156" t="s">
        <v>8</v>
      </c>
      <c r="B430" s="124">
        <v>42358</v>
      </c>
      <c r="C430" s="126">
        <v>87</v>
      </c>
      <c r="D430" s="126">
        <v>11.51</v>
      </c>
      <c r="E430" s="126">
        <v>0.69</v>
      </c>
      <c r="F430" s="126">
        <v>20.399999999999999</v>
      </c>
      <c r="G430" s="126">
        <v>26</v>
      </c>
      <c r="H430" s="126">
        <v>35793</v>
      </c>
      <c r="I430" s="126">
        <v>0</v>
      </c>
      <c r="J430" s="121">
        <v>411977.43</v>
      </c>
      <c r="K430" s="121">
        <v>24697.17</v>
      </c>
      <c r="L430" s="121">
        <v>730177.2</v>
      </c>
      <c r="M430" s="121">
        <v>930618</v>
      </c>
    </row>
    <row r="431" spans="1:13" hidden="1" x14ac:dyDescent="0.2">
      <c r="A431" s="156" t="s">
        <v>8</v>
      </c>
      <c r="B431" s="124">
        <v>42358</v>
      </c>
      <c r="C431" s="126">
        <v>87</v>
      </c>
      <c r="D431" s="126">
        <v>13.54</v>
      </c>
      <c r="E431" s="126">
        <v>0.79</v>
      </c>
      <c r="F431" s="126">
        <v>11.3</v>
      </c>
      <c r="G431" s="126">
        <v>11</v>
      </c>
      <c r="H431" s="126">
        <v>35113</v>
      </c>
      <c r="I431" s="126">
        <v>0</v>
      </c>
      <c r="J431" s="121">
        <v>475430.01999999996</v>
      </c>
      <c r="K431" s="121">
        <v>27739.27</v>
      </c>
      <c r="L431" s="121">
        <v>396776.9</v>
      </c>
      <c r="M431" s="121">
        <v>386243</v>
      </c>
    </row>
    <row r="432" spans="1:13" hidden="1" x14ac:dyDescent="0.2">
      <c r="A432" s="33" t="s">
        <v>5</v>
      </c>
      <c r="B432" s="164">
        <v>42358</v>
      </c>
      <c r="C432" s="165">
        <v>87</v>
      </c>
      <c r="D432" s="165">
        <v>14.45</v>
      </c>
      <c r="E432" s="165">
        <v>0.8</v>
      </c>
      <c r="F432" s="165">
        <v>8.8000000000000007</v>
      </c>
      <c r="G432" s="165">
        <v>5</v>
      </c>
      <c r="H432" s="166">
        <v>288846</v>
      </c>
      <c r="I432" s="167" t="s">
        <v>6</v>
      </c>
      <c r="J432" s="121">
        <v>4173824.6999999997</v>
      </c>
      <c r="K432" s="121">
        <v>231076.80000000002</v>
      </c>
      <c r="L432" s="121">
        <v>2541844.8000000003</v>
      </c>
      <c r="M432" s="121">
        <v>1444230</v>
      </c>
    </row>
    <row r="433" spans="1:13" hidden="1" x14ac:dyDescent="0.2">
      <c r="A433" s="17" t="s">
        <v>4</v>
      </c>
      <c r="B433" s="159">
        <v>42358</v>
      </c>
      <c r="C433" s="160">
        <v>87</v>
      </c>
      <c r="D433" s="161">
        <v>10.76</v>
      </c>
      <c r="E433" s="161">
        <v>0.79</v>
      </c>
      <c r="F433" s="162">
        <v>22</v>
      </c>
      <c r="G433" s="161">
        <v>31</v>
      </c>
      <c r="H433" s="163">
        <v>39950</v>
      </c>
      <c r="I433" s="163"/>
      <c r="J433" s="121">
        <v>429862</v>
      </c>
      <c r="K433" s="121">
        <v>31560.5</v>
      </c>
      <c r="L433" s="121">
        <v>878900</v>
      </c>
      <c r="M433" s="121">
        <v>1238450</v>
      </c>
    </row>
    <row r="434" spans="1:13" s="88" customFormat="1" hidden="1" x14ac:dyDescent="0.2">
      <c r="A434" s="119" t="s">
        <v>7</v>
      </c>
      <c r="B434" s="109">
        <v>42360</v>
      </c>
      <c r="C434" s="110" t="s">
        <v>3</v>
      </c>
      <c r="D434" s="110"/>
      <c r="E434" s="110"/>
      <c r="F434" s="110"/>
      <c r="G434" s="110"/>
      <c r="H434" s="111"/>
      <c r="I434" s="111">
        <v>22180</v>
      </c>
      <c r="J434" s="86">
        <v>0</v>
      </c>
      <c r="K434" s="86">
        <v>0</v>
      </c>
      <c r="L434" s="86">
        <v>0</v>
      </c>
      <c r="M434" s="86">
        <v>0</v>
      </c>
    </row>
    <row r="435" spans="1:13" s="88" customFormat="1" hidden="1" x14ac:dyDescent="0.2">
      <c r="A435" s="118" t="s">
        <v>8</v>
      </c>
      <c r="B435" s="109">
        <v>42361</v>
      </c>
      <c r="C435" s="112" t="s">
        <v>3</v>
      </c>
      <c r="D435" s="112"/>
      <c r="E435" s="112"/>
      <c r="F435" s="112"/>
      <c r="G435" s="112"/>
      <c r="H435" s="110">
        <v>0</v>
      </c>
      <c r="I435" s="110">
        <v>15008</v>
      </c>
      <c r="J435" s="86">
        <v>0</v>
      </c>
      <c r="K435" s="86">
        <v>0</v>
      </c>
      <c r="L435" s="86">
        <v>0</v>
      </c>
      <c r="M435" s="86">
        <v>0</v>
      </c>
    </row>
    <row r="436" spans="1:13" s="88" customFormat="1" hidden="1" x14ac:dyDescent="0.2">
      <c r="A436" s="93" t="s">
        <v>4</v>
      </c>
      <c r="B436" s="113">
        <v>42361</v>
      </c>
      <c r="C436" s="114" t="s">
        <v>3</v>
      </c>
      <c r="D436" s="115"/>
      <c r="E436" s="115"/>
      <c r="F436" s="116"/>
      <c r="G436" s="115"/>
      <c r="H436" s="117"/>
      <c r="I436" s="117">
        <v>10016</v>
      </c>
      <c r="J436" s="86">
        <v>0</v>
      </c>
      <c r="K436" s="86">
        <v>0</v>
      </c>
      <c r="L436" s="86">
        <v>0</v>
      </c>
      <c r="M436" s="86">
        <v>0</v>
      </c>
    </row>
    <row r="437" spans="1:13" hidden="1" x14ac:dyDescent="0.2">
      <c r="A437" s="17" t="s">
        <v>4</v>
      </c>
      <c r="B437" s="159">
        <v>42363</v>
      </c>
      <c r="C437" s="160">
        <v>87</v>
      </c>
      <c r="D437" s="161">
        <v>11.02</v>
      </c>
      <c r="E437" s="168">
        <v>0.7</v>
      </c>
      <c r="F437" s="162">
        <v>22</v>
      </c>
      <c r="G437" s="161">
        <v>30</v>
      </c>
      <c r="H437" s="163">
        <v>30048</v>
      </c>
      <c r="I437" s="163"/>
      <c r="J437" s="121">
        <v>331128.95999999996</v>
      </c>
      <c r="K437" s="121">
        <v>21033.599999999999</v>
      </c>
      <c r="L437" s="121">
        <v>661056</v>
      </c>
      <c r="M437" s="121">
        <v>901440</v>
      </c>
    </row>
    <row r="438" spans="1:13" hidden="1" x14ac:dyDescent="0.2">
      <c r="A438" s="156" t="s">
        <v>8</v>
      </c>
      <c r="B438" s="124">
        <v>42364</v>
      </c>
      <c r="C438" s="126">
        <v>87</v>
      </c>
      <c r="D438" s="126">
        <v>11.67</v>
      </c>
      <c r="E438" s="126">
        <v>0.6</v>
      </c>
      <c r="F438" s="126">
        <v>20</v>
      </c>
      <c r="G438" s="126">
        <v>25</v>
      </c>
      <c r="H438" s="126">
        <v>20037</v>
      </c>
      <c r="I438" s="126">
        <v>0</v>
      </c>
      <c r="J438" s="121">
        <v>233831.79</v>
      </c>
      <c r="K438" s="121">
        <v>12022.199999999999</v>
      </c>
      <c r="L438" s="121">
        <v>400740</v>
      </c>
      <c r="M438" s="121">
        <v>500925</v>
      </c>
    </row>
    <row r="439" spans="1:13" hidden="1" x14ac:dyDescent="0.2">
      <c r="A439" s="17" t="s">
        <v>4</v>
      </c>
      <c r="B439" s="159">
        <v>42364</v>
      </c>
      <c r="C439" s="160">
        <v>87</v>
      </c>
      <c r="D439" s="161">
        <v>11.81</v>
      </c>
      <c r="E439" s="168">
        <v>0.62</v>
      </c>
      <c r="F439" s="162">
        <v>20.2</v>
      </c>
      <c r="G439" s="161">
        <v>24</v>
      </c>
      <c r="H439" s="163">
        <v>34455</v>
      </c>
      <c r="I439" s="163"/>
      <c r="J439" s="121">
        <v>406913.55</v>
      </c>
      <c r="K439" s="121">
        <v>21362.1</v>
      </c>
      <c r="L439" s="121">
        <v>695991</v>
      </c>
      <c r="M439" s="121">
        <v>826920</v>
      </c>
    </row>
    <row r="440" spans="1:13" hidden="1" x14ac:dyDescent="0.2">
      <c r="A440" s="17" t="s">
        <v>4</v>
      </c>
      <c r="B440" s="159">
        <v>42364</v>
      </c>
      <c r="C440" s="160">
        <v>87</v>
      </c>
      <c r="D440" s="161">
        <v>11.81</v>
      </c>
      <c r="E440" s="168">
        <v>0.62</v>
      </c>
      <c r="F440" s="162">
        <v>20.2</v>
      </c>
      <c r="G440" s="161">
        <v>24</v>
      </c>
      <c r="H440" s="163">
        <v>12480</v>
      </c>
      <c r="I440" s="163"/>
      <c r="J440" s="121">
        <v>147388.80000000002</v>
      </c>
      <c r="K440" s="121">
        <v>7737.6</v>
      </c>
      <c r="L440" s="121">
        <v>252096</v>
      </c>
      <c r="M440" s="121">
        <v>299520</v>
      </c>
    </row>
    <row r="441" spans="1:13" hidden="1" x14ac:dyDescent="0.2">
      <c r="A441" s="17" t="s">
        <v>4</v>
      </c>
      <c r="B441" s="159">
        <v>42364</v>
      </c>
      <c r="C441" s="160">
        <v>91</v>
      </c>
      <c r="D441" s="161">
        <v>13.76</v>
      </c>
      <c r="E441" s="161">
        <v>0.27</v>
      </c>
      <c r="F441" s="162">
        <v>11.2</v>
      </c>
      <c r="G441" s="161">
        <v>10</v>
      </c>
      <c r="H441" s="163">
        <v>7988</v>
      </c>
      <c r="I441" s="163"/>
      <c r="J441" s="121">
        <v>109914.88</v>
      </c>
      <c r="K441" s="121">
        <v>2156.7600000000002</v>
      </c>
      <c r="L441" s="121">
        <v>89465.599999999991</v>
      </c>
      <c r="M441" s="121">
        <v>79880</v>
      </c>
    </row>
    <row r="442" spans="1:13" hidden="1" x14ac:dyDescent="0.2">
      <c r="A442" s="156" t="s">
        <v>8</v>
      </c>
      <c r="B442" s="124">
        <v>42365</v>
      </c>
      <c r="C442" s="126">
        <v>87</v>
      </c>
      <c r="D442" s="126">
        <v>11.81</v>
      </c>
      <c r="E442" s="126">
        <v>0.62</v>
      </c>
      <c r="F442" s="126">
        <v>20.2</v>
      </c>
      <c r="G442" s="126">
        <v>24</v>
      </c>
      <c r="H442" s="126">
        <v>73284</v>
      </c>
      <c r="I442" s="126">
        <v>0</v>
      </c>
      <c r="J442" s="121">
        <v>865484.04</v>
      </c>
      <c r="K442" s="121">
        <v>45436.08</v>
      </c>
      <c r="L442" s="121">
        <v>1480336.8</v>
      </c>
      <c r="M442" s="121">
        <v>1758816</v>
      </c>
    </row>
    <row r="443" spans="1:13" hidden="1" x14ac:dyDescent="0.2">
      <c r="A443" s="156" t="s">
        <v>8</v>
      </c>
      <c r="B443" s="124">
        <v>42365</v>
      </c>
      <c r="C443" s="126">
        <v>87</v>
      </c>
      <c r="D443" s="126">
        <v>11.81</v>
      </c>
      <c r="E443" s="126">
        <v>0.62</v>
      </c>
      <c r="F443" s="126">
        <v>20.2</v>
      </c>
      <c r="G443" s="126">
        <v>24</v>
      </c>
      <c r="H443" s="126">
        <v>20473</v>
      </c>
      <c r="I443" s="126">
        <v>0</v>
      </c>
      <c r="J443" s="121">
        <v>241786.13</v>
      </c>
      <c r="K443" s="121">
        <v>12693.26</v>
      </c>
      <c r="L443" s="121">
        <v>413554.6</v>
      </c>
      <c r="M443" s="121">
        <v>491352</v>
      </c>
    </row>
    <row r="444" spans="1:13" hidden="1" x14ac:dyDescent="0.2">
      <c r="A444" s="156" t="s">
        <v>8</v>
      </c>
      <c r="B444" s="124">
        <v>42365</v>
      </c>
      <c r="C444" s="126">
        <v>91</v>
      </c>
      <c r="D444" s="126">
        <v>13.92</v>
      </c>
      <c r="E444" s="126">
        <v>0.23</v>
      </c>
      <c r="F444" s="126">
        <v>10.4</v>
      </c>
      <c r="G444" s="126">
        <v>9</v>
      </c>
      <c r="H444" s="126">
        <v>29911</v>
      </c>
      <c r="I444" s="126">
        <v>0</v>
      </c>
      <c r="J444" s="121">
        <v>416361.12</v>
      </c>
      <c r="K444" s="121">
        <v>6879.5300000000007</v>
      </c>
      <c r="L444" s="121">
        <v>311074.40000000002</v>
      </c>
      <c r="M444" s="121">
        <v>269199</v>
      </c>
    </row>
    <row r="445" spans="1:13" hidden="1" x14ac:dyDescent="0.2">
      <c r="A445" s="33" t="s">
        <v>7</v>
      </c>
      <c r="B445" s="124">
        <v>42369</v>
      </c>
      <c r="C445" s="125">
        <v>83.8</v>
      </c>
      <c r="D445" s="126">
        <v>11.97</v>
      </c>
      <c r="E445" s="127">
        <v>0.65</v>
      </c>
      <c r="F445" s="125">
        <v>23</v>
      </c>
      <c r="G445" s="126">
        <v>28</v>
      </c>
      <c r="H445" s="128">
        <v>71623</v>
      </c>
      <c r="I445" s="128"/>
      <c r="J445" s="121">
        <v>857327.31</v>
      </c>
      <c r="K445" s="121">
        <v>46554.950000000004</v>
      </c>
      <c r="L445" s="121">
        <v>1647329</v>
      </c>
      <c r="M445" s="121">
        <v>2005444</v>
      </c>
    </row>
    <row r="446" spans="1:13" s="88" customFormat="1" hidden="1" x14ac:dyDescent="0.2">
      <c r="A446" s="118" t="s">
        <v>8</v>
      </c>
      <c r="B446" s="109">
        <v>42354</v>
      </c>
      <c r="C446" s="112" t="s">
        <v>3</v>
      </c>
      <c r="D446" s="112"/>
      <c r="E446" s="112"/>
      <c r="F446" s="112"/>
      <c r="G446" s="112"/>
      <c r="H446" s="110">
        <v>0</v>
      </c>
      <c r="I446" s="110">
        <v>20172</v>
      </c>
      <c r="J446" s="86">
        <v>0</v>
      </c>
      <c r="K446" s="86">
        <v>0</v>
      </c>
      <c r="L446" s="86">
        <v>0</v>
      </c>
      <c r="M446" s="86">
        <v>0</v>
      </c>
    </row>
    <row r="447" spans="1:13" ht="6.75" customHeight="1" x14ac:dyDescent="0.2"/>
    <row r="448" spans="1:13" ht="15.75" hidden="1" customHeight="1" x14ac:dyDescent="0.2"/>
    <row r="449" spans="1:13" x14ac:dyDescent="0.2">
      <c r="G449" s="28" t="s">
        <v>34</v>
      </c>
      <c r="H449" s="28">
        <f>SUBTOTAL(9,H2:H446)</f>
        <v>1655319</v>
      </c>
      <c r="J449" s="138">
        <f>SUBTOTAL(9,J2:J446)/H449</f>
        <v>11.293420543109818</v>
      </c>
      <c r="K449" s="138">
        <f>SUBTOTAL(9,K2:K446)/H449</f>
        <v>0.58881343112717255</v>
      </c>
      <c r="L449" s="138">
        <f>SUBTOTAL(9,L2:L446)/H449</f>
        <v>16.778351181856788</v>
      </c>
      <c r="M449" s="138">
        <f>SUBTOTAL(9,M2:M446)/H449</f>
        <v>15.685480562960976</v>
      </c>
    </row>
    <row r="451" spans="1:13" x14ac:dyDescent="0.2">
      <c r="A451" s="169" t="s">
        <v>41</v>
      </c>
    </row>
    <row r="452" spans="1:13" s="38" customFormat="1" x14ac:dyDescent="0.2">
      <c r="A452" s="140" t="s">
        <v>23</v>
      </c>
      <c r="B452" s="141" t="s">
        <v>22</v>
      </c>
      <c r="D452" s="140" t="s">
        <v>9</v>
      </c>
      <c r="E452" s="140" t="s">
        <v>10</v>
      </c>
      <c r="F452" s="140" t="s">
        <v>11</v>
      </c>
      <c r="G452" s="140" t="s">
        <v>12</v>
      </c>
      <c r="J452" s="140"/>
      <c r="K452" s="140"/>
      <c r="L452" s="140"/>
      <c r="M452" s="140"/>
    </row>
    <row r="453" spans="1:13" x14ac:dyDescent="0.2">
      <c r="A453" s="142">
        <v>2015</v>
      </c>
      <c r="B453" s="143" t="s">
        <v>19</v>
      </c>
      <c r="C453" s="144"/>
      <c r="D453" s="145">
        <v>14.150190584175093</v>
      </c>
      <c r="E453" s="146">
        <v>0.68112900516020625</v>
      </c>
      <c r="F453" s="145">
        <v>17.403542210653942</v>
      </c>
      <c r="G453" s="145">
        <v>26.182403985814606</v>
      </c>
    </row>
    <row r="454" spans="1:13" x14ac:dyDescent="0.2">
      <c r="A454" s="142">
        <v>2015</v>
      </c>
      <c r="B454" s="143" t="s">
        <v>20</v>
      </c>
      <c r="C454" s="144"/>
      <c r="D454" s="145">
        <v>13.368247436830597</v>
      </c>
      <c r="E454" s="146">
        <v>0.72699453947264492</v>
      </c>
      <c r="F454" s="145">
        <v>18.790031628804197</v>
      </c>
      <c r="G454" s="145">
        <v>21.284563247663222</v>
      </c>
    </row>
    <row r="455" spans="1:13" x14ac:dyDescent="0.2">
      <c r="A455" s="142">
        <v>2015</v>
      </c>
      <c r="B455" s="143" t="s">
        <v>21</v>
      </c>
      <c r="C455" s="144"/>
      <c r="D455" s="145">
        <v>11.494330487122529</v>
      </c>
      <c r="E455" s="146">
        <v>0.60277051607155607</v>
      </c>
      <c r="F455" s="145">
        <v>19.768378695318859</v>
      </c>
      <c r="G455" s="145">
        <v>23.246899942789796</v>
      </c>
    </row>
    <row r="456" spans="1:13" x14ac:dyDescent="0.2">
      <c r="A456" s="142">
        <v>2015</v>
      </c>
      <c r="B456" s="143" t="s">
        <v>25</v>
      </c>
      <c r="D456" s="145">
        <v>7.8170473908019806</v>
      </c>
      <c r="E456" s="146">
        <v>0.44846791066167452</v>
      </c>
      <c r="F456" s="145">
        <v>18.934986214498267</v>
      </c>
      <c r="G456" s="145">
        <v>23.812185467451144</v>
      </c>
    </row>
    <row r="457" spans="1:13" s="1" customFormat="1" ht="15" hidden="1" x14ac:dyDescent="0.25">
      <c r="A457" s="82">
        <v>2016</v>
      </c>
      <c r="B457" s="83" t="s">
        <v>26</v>
      </c>
    </row>
    <row r="458" spans="1:13" s="1" customFormat="1" ht="15" hidden="1" x14ac:dyDescent="0.25">
      <c r="A458" s="82">
        <v>2016</v>
      </c>
      <c r="B458" s="83" t="s">
        <v>27</v>
      </c>
    </row>
    <row r="459" spans="1:13" s="1" customFormat="1" ht="15" hidden="1" x14ac:dyDescent="0.25">
      <c r="A459" s="82">
        <v>2016</v>
      </c>
      <c r="B459" s="83" t="s">
        <v>28</v>
      </c>
    </row>
    <row r="460" spans="1:13" s="1" customFormat="1" ht="15" hidden="1" x14ac:dyDescent="0.25">
      <c r="A460" s="82">
        <v>2016</v>
      </c>
      <c r="B460" s="83" t="s">
        <v>29</v>
      </c>
    </row>
    <row r="461" spans="1:13" s="1" customFormat="1" ht="15" hidden="1" x14ac:dyDescent="0.25">
      <c r="A461" s="82">
        <v>2016</v>
      </c>
      <c r="B461" s="83" t="s">
        <v>30</v>
      </c>
    </row>
    <row r="462" spans="1:13" x14ac:dyDescent="0.2">
      <c r="A462" s="142">
        <v>2015</v>
      </c>
      <c r="B462" s="143" t="s">
        <v>31</v>
      </c>
      <c r="D462" s="145">
        <v>12.330100834243172</v>
      </c>
      <c r="E462" s="146">
        <v>0.79593054577798761</v>
      </c>
      <c r="F462" s="145">
        <v>21.657635285240346</v>
      </c>
      <c r="G462" s="145">
        <v>11.39418938458231</v>
      </c>
    </row>
    <row r="463" spans="1:13" x14ac:dyDescent="0.2">
      <c r="A463" s="142">
        <v>2015</v>
      </c>
      <c r="B463" s="143" t="s">
        <v>32</v>
      </c>
      <c r="D463" s="145">
        <v>12.65834105996483</v>
      </c>
      <c r="E463" s="146">
        <v>0.57591645622263266</v>
      </c>
      <c r="F463" s="145">
        <v>23.986283175735693</v>
      </c>
      <c r="G463" s="145">
        <v>5.0189850367380595</v>
      </c>
    </row>
    <row r="464" spans="1:13" x14ac:dyDescent="0.2">
      <c r="A464" s="147">
        <v>2015</v>
      </c>
      <c r="B464" s="148" t="s">
        <v>33</v>
      </c>
      <c r="C464" s="149"/>
      <c r="D464" s="150">
        <v>12.786961146611496</v>
      </c>
      <c r="E464" s="151">
        <v>0.7462286292774567</v>
      </c>
      <c r="F464" s="150">
        <v>16.436886021680717</v>
      </c>
      <c r="G464" s="150">
        <v>12.868017379901685</v>
      </c>
    </row>
    <row r="465" spans="1:13" s="38" customFormat="1" x14ac:dyDescent="0.2">
      <c r="A465" s="140">
        <v>2015</v>
      </c>
      <c r="B465" s="152" t="s">
        <v>38</v>
      </c>
      <c r="D465" s="153">
        <v>11.999536931517333</v>
      </c>
      <c r="E465" s="154">
        <v>0.65195505689547906</v>
      </c>
      <c r="F465" s="153">
        <v>19.196398426298583</v>
      </c>
      <c r="G465" s="153">
        <v>18.518167752689191</v>
      </c>
      <c r="J465" s="140"/>
      <c r="K465" s="140"/>
      <c r="L465" s="140"/>
      <c r="M465" s="140"/>
    </row>
    <row r="467" spans="1:13" x14ac:dyDescent="0.2">
      <c r="A467" s="169" t="s">
        <v>35</v>
      </c>
    </row>
    <row r="468" spans="1:13" x14ac:dyDescent="0.2">
      <c r="A468" s="140" t="s">
        <v>23</v>
      </c>
      <c r="B468" s="141" t="s">
        <v>22</v>
      </c>
      <c r="C468" s="38"/>
      <c r="D468" s="140" t="s">
        <v>9</v>
      </c>
      <c r="E468" s="140" t="s">
        <v>10</v>
      </c>
      <c r="F468" s="140" t="s">
        <v>11</v>
      </c>
      <c r="G468" s="140" t="s">
        <v>12</v>
      </c>
    </row>
    <row r="469" spans="1:13" x14ac:dyDescent="0.2">
      <c r="A469" s="142">
        <v>2015</v>
      </c>
      <c r="B469" s="143" t="s">
        <v>26</v>
      </c>
      <c r="D469" s="145">
        <v>6.0734841569508271</v>
      </c>
      <c r="E469" s="146">
        <v>0.52933155439879631</v>
      </c>
      <c r="F469" s="145">
        <v>20.491382282187399</v>
      </c>
      <c r="G469" s="145">
        <v>23.163488880616391</v>
      </c>
    </row>
    <row r="470" spans="1:13" x14ac:dyDescent="0.2">
      <c r="A470" s="142">
        <v>2015</v>
      </c>
      <c r="B470" s="143" t="s">
        <v>27</v>
      </c>
      <c r="D470" s="145">
        <v>6.330690019314714</v>
      </c>
      <c r="E470" s="146">
        <v>0.56330066167690562</v>
      </c>
      <c r="F470" s="145">
        <v>23.140587968434932</v>
      </c>
      <c r="G470" s="145">
        <v>24.341571243682512</v>
      </c>
    </row>
    <row r="471" spans="1:13" x14ac:dyDescent="0.2">
      <c r="A471" s="142">
        <v>2015</v>
      </c>
      <c r="B471" s="143" t="s">
        <v>28</v>
      </c>
      <c r="D471" s="145">
        <v>5.9565367047664841</v>
      </c>
      <c r="E471" s="146">
        <v>0.49310291321546429</v>
      </c>
      <c r="F471" s="145">
        <v>22.037455939606431</v>
      </c>
      <c r="G471" s="145">
        <v>26.54670167562184</v>
      </c>
    </row>
    <row r="472" spans="1:13" x14ac:dyDescent="0.2">
      <c r="A472" s="142">
        <v>2015</v>
      </c>
      <c r="B472" s="143" t="s">
        <v>29</v>
      </c>
      <c r="D472" s="145">
        <v>6.3633405446387954</v>
      </c>
      <c r="E472" s="146">
        <v>0.55826040220312634</v>
      </c>
      <c r="F472" s="145">
        <v>23.902143190040157</v>
      </c>
      <c r="G472" s="145">
        <v>24.825823984008235</v>
      </c>
    </row>
    <row r="473" spans="1:13" x14ac:dyDescent="0.2">
      <c r="A473" s="147">
        <v>2015</v>
      </c>
      <c r="B473" s="148" t="s">
        <v>30</v>
      </c>
      <c r="C473" s="149"/>
      <c r="D473" s="150">
        <v>6.1679924604383025</v>
      </c>
      <c r="E473" s="151">
        <v>0.52310424126597432</v>
      </c>
      <c r="F473" s="150">
        <v>24.30177568228833</v>
      </c>
      <c r="G473" s="150">
        <v>37.043242221545505</v>
      </c>
    </row>
    <row r="474" spans="1:13" x14ac:dyDescent="0.2">
      <c r="A474" s="140">
        <v>2015</v>
      </c>
      <c r="B474" s="152" t="s">
        <v>36</v>
      </c>
      <c r="C474" s="155"/>
      <c r="D474" s="153">
        <v>6.2234421330113348</v>
      </c>
      <c r="E474" s="154">
        <v>0.52900864629004474</v>
      </c>
      <c r="F474" s="153">
        <v>22.468496115809629</v>
      </c>
      <c r="G474" s="153">
        <v>25.129690336333351</v>
      </c>
    </row>
    <row r="476" spans="1:13" x14ac:dyDescent="0.2">
      <c r="A476" s="169" t="s">
        <v>37</v>
      </c>
    </row>
    <row r="477" spans="1:13" x14ac:dyDescent="0.2">
      <c r="A477" s="140" t="s">
        <v>23</v>
      </c>
      <c r="B477" s="141" t="s">
        <v>22</v>
      </c>
      <c r="C477" s="38"/>
      <c r="D477" s="140" t="s">
        <v>9</v>
      </c>
      <c r="E477" s="140" t="s">
        <v>10</v>
      </c>
      <c r="F477" s="140" t="s">
        <v>11</v>
      </c>
      <c r="G477" s="140" t="s">
        <v>12</v>
      </c>
    </row>
    <row r="478" spans="1:13" x14ac:dyDescent="0.2">
      <c r="A478" s="142">
        <v>2015</v>
      </c>
      <c r="B478" s="143" t="s">
        <v>26</v>
      </c>
      <c r="D478" s="145">
        <v>7.74837769529237</v>
      </c>
      <c r="E478" s="146">
        <v>0.49680084350408071</v>
      </c>
      <c r="F478" s="145">
        <v>18.576574197709082</v>
      </c>
      <c r="G478" s="145">
        <v>19.470017606842401</v>
      </c>
    </row>
    <row r="479" spans="1:13" x14ac:dyDescent="0.2">
      <c r="A479" s="142">
        <v>2015</v>
      </c>
      <c r="B479" s="143" t="s">
        <v>27</v>
      </c>
      <c r="D479" s="145">
        <v>7.6509432977291993</v>
      </c>
      <c r="E479" s="146">
        <v>0.47126394501088698</v>
      </c>
      <c r="F479" s="145">
        <v>20.678908935835885</v>
      </c>
      <c r="G479" s="145">
        <v>16.337096118557671</v>
      </c>
    </row>
    <row r="480" spans="1:13" x14ac:dyDescent="0.2">
      <c r="A480" s="142">
        <v>2015</v>
      </c>
      <c r="B480" s="143" t="s">
        <v>28</v>
      </c>
      <c r="D480" s="145">
        <v>7.3981939907775525</v>
      </c>
      <c r="E480" s="146">
        <v>0.51599744716816198</v>
      </c>
      <c r="F480" s="145">
        <v>22.078542044627575</v>
      </c>
      <c r="G480" s="145">
        <v>22.392599391590441</v>
      </c>
    </row>
    <row r="481" spans="1:7" x14ac:dyDescent="0.2">
      <c r="A481" s="142">
        <v>2015</v>
      </c>
      <c r="B481" s="143" t="s">
        <v>29</v>
      </c>
      <c r="D481" s="145">
        <v>7.6489803620980732</v>
      </c>
      <c r="E481" s="146">
        <v>0.60147928511827375</v>
      </c>
      <c r="F481" s="145">
        <v>22.443068519201287</v>
      </c>
      <c r="G481" s="145">
        <v>22.441949818562861</v>
      </c>
    </row>
    <row r="482" spans="1:7" x14ac:dyDescent="0.2">
      <c r="A482" s="147">
        <v>2015</v>
      </c>
      <c r="B482" s="148" t="s">
        <v>30</v>
      </c>
      <c r="C482" s="149"/>
      <c r="D482" s="150">
        <v>11.293420543109818</v>
      </c>
      <c r="E482" s="151">
        <v>0.58881343112717255</v>
      </c>
      <c r="F482" s="150">
        <v>16.778351181856788</v>
      </c>
      <c r="G482" s="150">
        <v>15.685480562960976</v>
      </c>
    </row>
    <row r="483" spans="1:7" x14ac:dyDescent="0.2">
      <c r="A483" s="140">
        <v>2015</v>
      </c>
      <c r="B483" s="152" t="s">
        <v>36</v>
      </c>
      <c r="C483" s="155"/>
      <c r="D483" s="153">
        <v>8.6531114898343677</v>
      </c>
      <c r="E483" s="154">
        <v>0.54109775964968831</v>
      </c>
      <c r="F483" s="153">
        <v>19.786069440269873</v>
      </c>
      <c r="G483" s="153">
        <v>18.986343041901062</v>
      </c>
    </row>
  </sheetData>
  <autoFilter ref="A1:P446">
    <filterColumn colId="1">
      <filters>
        <dateGroupItem year="2015" month="9" dateTimeGrouping="month"/>
      </filters>
    </filterColumn>
    <filterColumn colId="2">
      <filters>
        <filter val="82"/>
        <filter val="82.3"/>
        <filter val="82.7"/>
        <filter val="83"/>
        <filter val="83.0"/>
        <filter val="83.1"/>
        <filter val="83.2"/>
        <filter val="83.4"/>
        <filter val="83.8"/>
        <filter val="83.9"/>
        <filter val="84"/>
        <filter val="84.0"/>
        <filter val="85"/>
        <filter val="86.6"/>
        <filter val="87"/>
        <filter val="87.0"/>
        <filter val="87.2"/>
        <filter val="87.3"/>
        <filter val="87.8"/>
        <filter val="88"/>
        <filter val="91"/>
        <filter val="91.0"/>
        <filter val="93"/>
        <filter val="93.7"/>
        <filter val="94"/>
      </filters>
    </filterColumn>
    <filterColumn colId="3">
      <customFilters>
        <customFilter operator="greaterThan" val="6.9"/>
      </custom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workbookViewId="0">
      <pane ySplit="3" topLeftCell="A4" activePane="bottomLeft" state="frozen"/>
      <selection activeCell="D1" sqref="D1"/>
      <selection pane="bottomLeft" activeCell="A4" sqref="A4"/>
    </sheetView>
  </sheetViews>
  <sheetFormatPr defaultRowHeight="12.75" x14ac:dyDescent="0.2"/>
  <cols>
    <col min="1" max="1" width="20.85546875" style="170" customWidth="1"/>
    <col min="2" max="2" width="15.7109375" style="219" customWidth="1"/>
    <col min="3" max="3" width="8" style="218" customWidth="1"/>
    <col min="4" max="7" width="8.7109375" style="170" customWidth="1"/>
    <col min="8" max="8" width="10.7109375" style="170" customWidth="1"/>
    <col min="9" max="9" width="9.140625" style="170"/>
    <col min="10" max="10" width="18" style="170" customWidth="1"/>
    <col min="11" max="11" width="18.140625" style="170" customWidth="1"/>
    <col min="12" max="12" width="18.42578125" style="170" customWidth="1"/>
    <col min="13" max="13" width="18.5703125" style="170" customWidth="1"/>
    <col min="14" max="16384" width="9.140625" style="170"/>
  </cols>
  <sheetData>
    <row r="1" spans="1:16" x14ac:dyDescent="0.2">
      <c r="A1" s="252"/>
      <c r="B1" s="97"/>
      <c r="C1" s="93"/>
      <c r="D1" s="252"/>
      <c r="E1" s="252"/>
      <c r="F1" s="252"/>
      <c r="G1" s="252"/>
      <c r="H1" s="252"/>
      <c r="I1" s="252"/>
      <c r="J1" s="209"/>
      <c r="K1" s="209"/>
      <c r="L1" s="209"/>
      <c r="M1" s="209"/>
    </row>
    <row r="2" spans="1:16" s="186" customFormat="1" x14ac:dyDescent="0.2">
      <c r="A2" s="197"/>
      <c r="B2" s="188"/>
      <c r="C2" s="197"/>
      <c r="D2" s="197" t="s">
        <v>47</v>
      </c>
      <c r="E2" s="197" t="s">
        <v>56</v>
      </c>
      <c r="F2" s="197" t="s">
        <v>55</v>
      </c>
      <c r="G2" s="197" t="s">
        <v>54</v>
      </c>
      <c r="H2" s="197" t="s">
        <v>53</v>
      </c>
      <c r="I2" s="197" t="s">
        <v>3</v>
      </c>
      <c r="J2" s="197" t="s">
        <v>52</v>
      </c>
      <c r="K2" s="197" t="s">
        <v>52</v>
      </c>
      <c r="L2" s="197" t="s">
        <v>52</v>
      </c>
      <c r="M2" s="197" t="s">
        <v>52</v>
      </c>
    </row>
    <row r="3" spans="1:16" s="186" customFormat="1" ht="14.25" customHeight="1" x14ac:dyDescent="0.2">
      <c r="A3" s="197" t="s">
        <v>0</v>
      </c>
      <c r="B3" s="188" t="s">
        <v>1</v>
      </c>
      <c r="C3" s="197" t="s">
        <v>2</v>
      </c>
      <c r="D3" s="197" t="s">
        <v>51</v>
      </c>
      <c r="E3" s="197" t="s">
        <v>50</v>
      </c>
      <c r="F3" s="197" t="s">
        <v>50</v>
      </c>
      <c r="G3" s="197" t="s">
        <v>49</v>
      </c>
      <c r="H3" s="197" t="s">
        <v>48</v>
      </c>
      <c r="I3" s="197" t="s">
        <v>48</v>
      </c>
      <c r="J3" s="197" t="s">
        <v>47</v>
      </c>
      <c r="K3" s="197" t="s">
        <v>46</v>
      </c>
      <c r="L3" s="197" t="s">
        <v>45</v>
      </c>
      <c r="M3" s="197" t="s">
        <v>44</v>
      </c>
    </row>
    <row r="4" spans="1:16" ht="16.5" customHeight="1" x14ac:dyDescent="0.2">
      <c r="A4" s="181" t="s">
        <v>4</v>
      </c>
      <c r="B4" s="99">
        <v>42007</v>
      </c>
      <c r="C4" s="245">
        <v>87</v>
      </c>
      <c r="D4" s="242">
        <v>14.13</v>
      </c>
      <c r="E4" s="244">
        <v>0.69</v>
      </c>
      <c r="F4" s="243">
        <v>18.5</v>
      </c>
      <c r="G4" s="242">
        <v>30</v>
      </c>
      <c r="H4" s="241">
        <v>69836</v>
      </c>
      <c r="I4" s="241"/>
      <c r="J4" s="209">
        <f>D4*H4</f>
        <v>986782.68</v>
      </c>
      <c r="K4" s="209">
        <f>E4*H4</f>
        <v>48186.84</v>
      </c>
      <c r="L4" s="209">
        <f>F4*H4</f>
        <v>1291966</v>
      </c>
      <c r="M4" s="209">
        <f>G4*H4</f>
        <v>2095080</v>
      </c>
      <c r="N4" s="185"/>
      <c r="O4" s="185"/>
      <c r="P4"/>
    </row>
    <row r="5" spans="1:16" ht="16.5" customHeight="1" x14ac:dyDescent="0.2">
      <c r="A5" s="181" t="s">
        <v>4</v>
      </c>
      <c r="B5" s="99">
        <v>42008</v>
      </c>
      <c r="C5" s="245">
        <v>87</v>
      </c>
      <c r="D5" s="242">
        <v>14.07</v>
      </c>
      <c r="E5" s="244">
        <v>0.74</v>
      </c>
      <c r="F5" s="243">
        <v>19.399999999999999</v>
      </c>
      <c r="G5" s="242">
        <v>34</v>
      </c>
      <c r="H5" s="241">
        <v>49968</v>
      </c>
      <c r="I5" s="241"/>
      <c r="J5" s="209">
        <f>D5*H5</f>
        <v>703049.76</v>
      </c>
      <c r="K5" s="209">
        <f>E5*H5</f>
        <v>36976.32</v>
      </c>
      <c r="L5" s="209">
        <f>F5*H5</f>
        <v>969379.2</v>
      </c>
      <c r="M5" s="209">
        <f>G5*H5</f>
        <v>1698912</v>
      </c>
      <c r="N5" s="185"/>
      <c r="O5" s="185"/>
      <c r="P5" s="185"/>
    </row>
    <row r="6" spans="1:16" ht="16.5" customHeight="1" x14ac:dyDescent="0.2">
      <c r="A6" s="181" t="s">
        <v>8</v>
      </c>
      <c r="B6" s="97">
        <v>42009</v>
      </c>
      <c r="C6" s="85">
        <v>87</v>
      </c>
      <c r="D6" s="206">
        <v>14.19</v>
      </c>
      <c r="E6" s="206">
        <v>0.61</v>
      </c>
      <c r="F6" s="206">
        <v>17.5</v>
      </c>
      <c r="G6" s="206">
        <v>25</v>
      </c>
      <c r="H6" s="206">
        <v>100168</v>
      </c>
      <c r="I6" s="206">
        <v>0</v>
      </c>
      <c r="J6" s="209">
        <f>D6*H6</f>
        <v>1421383.92</v>
      </c>
      <c r="K6" s="209">
        <f>E6*H6</f>
        <v>61102.479999999996</v>
      </c>
      <c r="L6" s="209">
        <f>F6*H6</f>
        <v>1752940</v>
      </c>
      <c r="M6" s="209">
        <f>G6*H6</f>
        <v>2504200</v>
      </c>
      <c r="N6" s="185"/>
      <c r="O6" s="185"/>
      <c r="P6" s="185"/>
    </row>
    <row r="7" spans="1:16" ht="16.5" customHeight="1" x14ac:dyDescent="0.2">
      <c r="A7" s="181" t="s">
        <v>8</v>
      </c>
      <c r="B7" s="97">
        <v>42011</v>
      </c>
      <c r="C7" s="85">
        <v>87</v>
      </c>
      <c r="D7" s="206">
        <v>14.24</v>
      </c>
      <c r="E7" s="206">
        <v>0.6</v>
      </c>
      <c r="F7" s="206">
        <v>17.2</v>
      </c>
      <c r="G7" s="206">
        <v>24</v>
      </c>
      <c r="H7" s="206">
        <v>30160</v>
      </c>
      <c r="I7" s="206">
        <v>0</v>
      </c>
      <c r="J7" s="209">
        <f>D7*H7</f>
        <v>429478.40000000002</v>
      </c>
      <c r="K7" s="209">
        <f>E7*H7</f>
        <v>18096</v>
      </c>
      <c r="L7" s="209">
        <f>F7*H7</f>
        <v>518752</v>
      </c>
      <c r="M7" s="209">
        <f>G7*H7</f>
        <v>723840</v>
      </c>
      <c r="N7" s="185"/>
      <c r="O7" s="185"/>
      <c r="P7" s="185"/>
    </row>
    <row r="8" spans="1:16" ht="16.5" customHeight="1" x14ac:dyDescent="0.2">
      <c r="A8" s="200" t="s">
        <v>7</v>
      </c>
      <c r="B8" s="183">
        <v>42011</v>
      </c>
      <c r="C8" s="251">
        <v>84.4</v>
      </c>
      <c r="D8" s="201">
        <v>14.04</v>
      </c>
      <c r="E8" s="203">
        <v>0.77</v>
      </c>
      <c r="F8" s="203">
        <v>18.5</v>
      </c>
      <c r="G8" s="203">
        <v>34</v>
      </c>
      <c r="H8" s="205">
        <v>91357</v>
      </c>
      <c r="I8" s="202"/>
      <c r="J8" s="209">
        <f>D8*H8</f>
        <v>1282652.28</v>
      </c>
      <c r="K8" s="209">
        <f>E8*H8</f>
        <v>70344.89</v>
      </c>
      <c r="L8" s="209">
        <f>F8*H8</f>
        <v>1690104.5</v>
      </c>
      <c r="M8" s="209">
        <f>G8*H8</f>
        <v>3106138</v>
      </c>
      <c r="N8" s="185"/>
      <c r="O8" s="185"/>
      <c r="P8" s="185"/>
    </row>
    <row r="9" spans="1:16" ht="16.5" customHeight="1" x14ac:dyDescent="0.2">
      <c r="A9" s="181" t="s">
        <v>4</v>
      </c>
      <c r="B9" s="99">
        <v>42013</v>
      </c>
      <c r="C9" s="245">
        <v>87</v>
      </c>
      <c r="D9" s="242">
        <v>13.96</v>
      </c>
      <c r="E9" s="244">
        <v>0.75</v>
      </c>
      <c r="F9" s="243">
        <v>15.9</v>
      </c>
      <c r="G9" s="242">
        <v>34</v>
      </c>
      <c r="H9" s="241">
        <v>62989</v>
      </c>
      <c r="I9" s="241"/>
      <c r="J9" s="209">
        <f>D9*H9</f>
        <v>879326.44000000006</v>
      </c>
      <c r="K9" s="209">
        <f>E9*H9</f>
        <v>47241.75</v>
      </c>
      <c r="L9" s="209">
        <f>F9*H9</f>
        <v>1001525.1</v>
      </c>
      <c r="M9" s="209">
        <f>G9*H9</f>
        <v>2141626</v>
      </c>
      <c r="N9" s="185"/>
      <c r="O9" s="185"/>
      <c r="P9" s="185"/>
    </row>
    <row r="10" spans="1:16" ht="16.5" customHeight="1" x14ac:dyDescent="0.2">
      <c r="A10" s="200" t="s">
        <v>39</v>
      </c>
      <c r="B10" s="183">
        <v>42014</v>
      </c>
      <c r="C10" s="251" t="s">
        <v>3</v>
      </c>
      <c r="D10" s="201" t="s">
        <v>6</v>
      </c>
      <c r="E10" s="203" t="s">
        <v>6</v>
      </c>
      <c r="F10" s="203" t="s">
        <v>6</v>
      </c>
      <c r="G10" s="203" t="s">
        <v>6</v>
      </c>
      <c r="H10" s="202" t="s">
        <v>6</v>
      </c>
      <c r="I10" s="205">
        <v>25702</v>
      </c>
      <c r="J10" s="209">
        <v>0</v>
      </c>
      <c r="K10" s="209">
        <v>0</v>
      </c>
      <c r="L10" s="209">
        <v>0</v>
      </c>
      <c r="M10" s="209">
        <v>0</v>
      </c>
      <c r="N10" s="185"/>
      <c r="O10" s="185"/>
      <c r="P10" s="185"/>
    </row>
    <row r="11" spans="1:16" ht="16.5" customHeight="1" x14ac:dyDescent="0.2">
      <c r="A11" s="181" t="s">
        <v>8</v>
      </c>
      <c r="B11" s="97">
        <v>42015</v>
      </c>
      <c r="C11" s="85">
        <v>87</v>
      </c>
      <c r="D11" s="206">
        <v>14.13</v>
      </c>
      <c r="E11" s="206">
        <v>0.66</v>
      </c>
      <c r="F11" s="206">
        <v>16.399999999999999</v>
      </c>
      <c r="G11" s="206">
        <v>25</v>
      </c>
      <c r="H11" s="206">
        <v>71803</v>
      </c>
      <c r="I11" s="206">
        <v>0</v>
      </c>
      <c r="J11" s="209">
        <f>D11*H11</f>
        <v>1014576.39</v>
      </c>
      <c r="K11" s="209">
        <f>E11*H11</f>
        <v>47389.98</v>
      </c>
      <c r="L11" s="209">
        <f>F11*H11</f>
        <v>1177569.2</v>
      </c>
      <c r="M11" s="209">
        <f>G11*H11</f>
        <v>1795075</v>
      </c>
      <c r="N11" s="185"/>
      <c r="O11" s="185"/>
      <c r="P11" s="185"/>
    </row>
    <row r="12" spans="1:16" ht="16.5" customHeight="1" x14ac:dyDescent="0.2">
      <c r="A12" s="200" t="s">
        <v>39</v>
      </c>
      <c r="B12" s="183">
        <v>42017</v>
      </c>
      <c r="C12" s="251">
        <v>87.1</v>
      </c>
      <c r="D12" s="201">
        <v>14.49</v>
      </c>
      <c r="E12" s="203">
        <v>0.89</v>
      </c>
      <c r="F12" s="203">
        <v>14.3</v>
      </c>
      <c r="G12" s="203">
        <v>7</v>
      </c>
      <c r="H12" s="202">
        <v>99442</v>
      </c>
      <c r="I12" s="205" t="s">
        <v>6</v>
      </c>
      <c r="J12" s="209">
        <f>D12*H12</f>
        <v>1440914.58</v>
      </c>
      <c r="K12" s="209">
        <f>E12*H12</f>
        <v>88503.38</v>
      </c>
      <c r="L12" s="209">
        <f>F12*H12</f>
        <v>1422020.6</v>
      </c>
      <c r="M12" s="209">
        <f>G12*H12</f>
        <v>696094</v>
      </c>
      <c r="N12" s="185"/>
      <c r="O12" s="185"/>
      <c r="P12" s="185"/>
    </row>
    <row r="13" spans="1:16" ht="16.5" customHeight="1" x14ac:dyDescent="0.2">
      <c r="A13" s="181" t="s">
        <v>4</v>
      </c>
      <c r="B13" s="99">
        <v>42017</v>
      </c>
      <c r="C13" s="245">
        <v>87</v>
      </c>
      <c r="D13" s="242">
        <v>14.02</v>
      </c>
      <c r="E13" s="244">
        <v>0.7</v>
      </c>
      <c r="F13" s="243">
        <v>17.7</v>
      </c>
      <c r="G13" s="242">
        <v>23</v>
      </c>
      <c r="H13" s="241">
        <v>82832</v>
      </c>
      <c r="I13" s="241"/>
      <c r="J13" s="209">
        <f>D13*H13</f>
        <v>1161304.6399999999</v>
      </c>
      <c r="K13" s="209">
        <f>E13*H13</f>
        <v>57982.399999999994</v>
      </c>
      <c r="L13" s="209">
        <f>F13*H13</f>
        <v>1466126.4</v>
      </c>
      <c r="M13" s="209">
        <f>G13*H13</f>
        <v>1905136</v>
      </c>
      <c r="N13" s="185"/>
      <c r="O13" s="185"/>
      <c r="P13" s="185"/>
    </row>
    <row r="14" spans="1:16" ht="16.5" customHeight="1" x14ac:dyDescent="0.2">
      <c r="A14" s="181" t="s">
        <v>4</v>
      </c>
      <c r="B14" s="99">
        <v>42017</v>
      </c>
      <c r="C14" s="245">
        <v>91</v>
      </c>
      <c r="D14" s="242">
        <v>14.17</v>
      </c>
      <c r="E14" s="244">
        <v>0.3</v>
      </c>
      <c r="F14" s="243">
        <v>9.8000000000000007</v>
      </c>
      <c r="G14" s="242">
        <v>14</v>
      </c>
      <c r="H14" s="241">
        <v>24273</v>
      </c>
      <c r="I14" s="241"/>
      <c r="J14" s="209">
        <f>D14*H14</f>
        <v>343948.41</v>
      </c>
      <c r="K14" s="209">
        <f>E14*H14</f>
        <v>7281.9</v>
      </c>
      <c r="L14" s="209">
        <f>F14*H14</f>
        <v>237875.40000000002</v>
      </c>
      <c r="M14" s="209">
        <f>G14*H14</f>
        <v>339822</v>
      </c>
      <c r="N14"/>
      <c r="O14"/>
      <c r="P14"/>
    </row>
    <row r="15" spans="1:16" ht="16.5" customHeight="1" x14ac:dyDescent="0.2">
      <c r="A15" s="200" t="s">
        <v>7</v>
      </c>
      <c r="B15" s="183">
        <v>42019</v>
      </c>
      <c r="C15" s="249">
        <v>84</v>
      </c>
      <c r="D15" s="210">
        <v>14.11</v>
      </c>
      <c r="E15" s="210">
        <v>0.7</v>
      </c>
      <c r="F15" s="211">
        <v>18.3</v>
      </c>
      <c r="G15" s="247">
        <v>29</v>
      </c>
      <c r="H15" s="202">
        <v>85331</v>
      </c>
      <c r="I15" s="250"/>
      <c r="J15" s="209">
        <f>D15*H15</f>
        <v>1204020.4099999999</v>
      </c>
      <c r="K15" s="209">
        <f>E15*H15</f>
        <v>59731.7</v>
      </c>
      <c r="L15" s="209">
        <f>F15*H15</f>
        <v>1561557.3</v>
      </c>
      <c r="M15" s="209">
        <f>G15*H15</f>
        <v>2474599</v>
      </c>
    </row>
    <row r="16" spans="1:16" ht="16.5" customHeight="1" x14ac:dyDescent="0.2">
      <c r="A16" s="181" t="s">
        <v>8</v>
      </c>
      <c r="B16" s="97">
        <v>42020</v>
      </c>
      <c r="C16" s="85">
        <v>87</v>
      </c>
      <c r="D16" s="206">
        <v>14.28</v>
      </c>
      <c r="E16" s="206">
        <v>0.62</v>
      </c>
      <c r="F16" s="206">
        <v>16.3</v>
      </c>
      <c r="G16" s="206">
        <v>21</v>
      </c>
      <c r="H16" s="206">
        <v>55410</v>
      </c>
      <c r="I16" s="206">
        <v>0</v>
      </c>
      <c r="J16" s="209">
        <f>D16*H16</f>
        <v>791254.79999999993</v>
      </c>
      <c r="K16" s="209">
        <f>E16*H16</f>
        <v>34354.199999999997</v>
      </c>
      <c r="L16" s="209">
        <f>F16*H16</f>
        <v>903183</v>
      </c>
      <c r="M16" s="209">
        <f>G16*H16</f>
        <v>1163610</v>
      </c>
    </row>
    <row r="17" spans="1:13" ht="16.5" customHeight="1" x14ac:dyDescent="0.2">
      <c r="A17" s="181" t="s">
        <v>8</v>
      </c>
      <c r="B17" s="97">
        <v>42020</v>
      </c>
      <c r="C17" s="85">
        <v>91</v>
      </c>
      <c r="D17" s="206">
        <v>14.28</v>
      </c>
      <c r="E17" s="206">
        <v>0.23</v>
      </c>
      <c r="F17" s="206">
        <v>8.9</v>
      </c>
      <c r="G17" s="206">
        <v>9</v>
      </c>
      <c r="H17" s="206">
        <v>17451</v>
      </c>
      <c r="I17" s="206">
        <v>0</v>
      </c>
      <c r="J17" s="209">
        <f>D17*H17</f>
        <v>249200.28</v>
      </c>
      <c r="K17" s="209">
        <f>E17*H17</f>
        <v>4013.73</v>
      </c>
      <c r="L17" s="209">
        <f>F17*H17</f>
        <v>155313.9</v>
      </c>
      <c r="M17" s="209">
        <f>G17*H17</f>
        <v>157059</v>
      </c>
    </row>
    <row r="18" spans="1:13" ht="16.5" customHeight="1" x14ac:dyDescent="0.2">
      <c r="A18" s="181" t="s">
        <v>4</v>
      </c>
      <c r="B18" s="99">
        <v>42020</v>
      </c>
      <c r="C18" s="245" t="s">
        <v>3</v>
      </c>
      <c r="D18" s="242"/>
      <c r="E18" s="242"/>
      <c r="F18" s="243"/>
      <c r="G18" s="242"/>
      <c r="H18" s="241"/>
      <c r="I18" s="241">
        <v>10988</v>
      </c>
      <c r="J18" s="209">
        <f>D18*H18</f>
        <v>0</v>
      </c>
      <c r="K18" s="209">
        <f>E18*H18</f>
        <v>0</v>
      </c>
      <c r="L18" s="209">
        <f>F18*H18</f>
        <v>0</v>
      </c>
      <c r="M18" s="209">
        <f>G18*H18</f>
        <v>0</v>
      </c>
    </row>
    <row r="19" spans="1:13" ht="16.5" customHeight="1" x14ac:dyDescent="0.2">
      <c r="A19" s="181" t="s">
        <v>8</v>
      </c>
      <c r="B19" s="97">
        <v>42021</v>
      </c>
      <c r="C19" s="85">
        <v>87</v>
      </c>
      <c r="D19" s="206">
        <v>14.19</v>
      </c>
      <c r="E19" s="206">
        <v>0.59</v>
      </c>
      <c r="F19" s="206">
        <v>12.4</v>
      </c>
      <c r="G19" s="206">
        <v>26</v>
      </c>
      <c r="H19" s="206">
        <v>45140</v>
      </c>
      <c r="I19" s="206">
        <v>0</v>
      </c>
      <c r="J19" s="209">
        <f>D19*H19</f>
        <v>640536.6</v>
      </c>
      <c r="K19" s="209">
        <f>E19*H19</f>
        <v>26632.6</v>
      </c>
      <c r="L19" s="209">
        <f>F19*H19</f>
        <v>559736</v>
      </c>
      <c r="M19" s="209">
        <f>G19*H19</f>
        <v>1173640</v>
      </c>
    </row>
    <row r="20" spans="1:13" ht="16.5" customHeight="1" x14ac:dyDescent="0.2">
      <c r="A20" s="200" t="s">
        <v>7</v>
      </c>
      <c r="B20" s="183">
        <v>42021</v>
      </c>
      <c r="C20" s="249" t="s">
        <v>3</v>
      </c>
      <c r="D20" s="210"/>
      <c r="E20" s="214"/>
      <c r="F20" s="213"/>
      <c r="G20" s="216"/>
      <c r="H20" s="201"/>
      <c r="I20" s="202">
        <v>33707</v>
      </c>
      <c r="J20" s="209">
        <f>D20*H20</f>
        <v>0</v>
      </c>
      <c r="K20" s="209">
        <f>E20*H20</f>
        <v>0</v>
      </c>
      <c r="L20" s="209">
        <f>F20*H20</f>
        <v>0</v>
      </c>
      <c r="M20" s="209">
        <f>G20*H20</f>
        <v>0</v>
      </c>
    </row>
    <row r="21" spans="1:13" ht="16.5" customHeight="1" x14ac:dyDescent="0.2">
      <c r="A21" s="181" t="s">
        <v>4</v>
      </c>
      <c r="B21" s="99">
        <v>42024</v>
      </c>
      <c r="C21" s="245">
        <v>87</v>
      </c>
      <c r="D21" s="242">
        <v>13.41</v>
      </c>
      <c r="E21" s="242">
        <v>0.67</v>
      </c>
      <c r="F21" s="243">
        <v>18.399999999999999</v>
      </c>
      <c r="G21" s="242">
        <v>36</v>
      </c>
      <c r="H21" s="241">
        <v>44348</v>
      </c>
      <c r="I21" s="241"/>
      <c r="J21" s="209">
        <f>D21*H21</f>
        <v>594706.68000000005</v>
      </c>
      <c r="K21" s="209">
        <f>E21*H21</f>
        <v>29713.160000000003</v>
      </c>
      <c r="L21" s="209">
        <f>F21*H21</f>
        <v>816003.2</v>
      </c>
      <c r="M21" s="209">
        <f>G21*H21</f>
        <v>1596528</v>
      </c>
    </row>
    <row r="22" spans="1:13" ht="16.5" customHeight="1" x14ac:dyDescent="0.2">
      <c r="A22" s="181" t="s">
        <v>8</v>
      </c>
      <c r="B22" s="97">
        <v>42025</v>
      </c>
      <c r="C22" s="249" t="s">
        <v>3</v>
      </c>
      <c r="D22" s="209"/>
      <c r="E22" s="209"/>
      <c r="F22" s="209"/>
      <c r="G22" s="209"/>
      <c r="H22" s="206">
        <v>0</v>
      </c>
      <c r="I22" s="206">
        <v>25064</v>
      </c>
      <c r="J22" s="209">
        <f>D22*H22</f>
        <v>0</v>
      </c>
      <c r="K22" s="209">
        <f>E22*H22</f>
        <v>0</v>
      </c>
      <c r="L22" s="209">
        <f>F22*H22</f>
        <v>0</v>
      </c>
      <c r="M22" s="209">
        <f>G22*H22</f>
        <v>0</v>
      </c>
    </row>
    <row r="23" spans="1:13" ht="16.5" customHeight="1" x14ac:dyDescent="0.2">
      <c r="A23" s="200" t="s">
        <v>39</v>
      </c>
      <c r="B23" s="183">
        <v>42025</v>
      </c>
      <c r="C23" s="249" t="s">
        <v>3</v>
      </c>
      <c r="D23" s="201" t="s">
        <v>6</v>
      </c>
      <c r="E23" s="203" t="s">
        <v>6</v>
      </c>
      <c r="F23" s="203" t="s">
        <v>6</v>
      </c>
      <c r="G23" s="203" t="s">
        <v>6</v>
      </c>
      <c r="H23" s="202" t="s">
        <v>6</v>
      </c>
      <c r="I23" s="205">
        <v>30857</v>
      </c>
      <c r="J23" s="209">
        <v>0</v>
      </c>
      <c r="K23" s="209">
        <v>0</v>
      </c>
      <c r="L23" s="209">
        <v>0</v>
      </c>
      <c r="M23" s="209">
        <v>0</v>
      </c>
    </row>
    <row r="24" spans="1:13" ht="16.5" customHeight="1" x14ac:dyDescent="0.2">
      <c r="A24" s="181" t="s">
        <v>8</v>
      </c>
      <c r="B24" s="97">
        <v>42026</v>
      </c>
      <c r="C24" s="85">
        <v>87</v>
      </c>
      <c r="D24" s="206">
        <v>13.41</v>
      </c>
      <c r="E24" s="206">
        <v>0.67</v>
      </c>
      <c r="F24" s="206">
        <v>18.399999999999999</v>
      </c>
      <c r="G24" s="206">
        <v>36</v>
      </c>
      <c r="H24" s="206">
        <v>45622</v>
      </c>
      <c r="I24" s="206">
        <v>0</v>
      </c>
      <c r="J24" s="209">
        <f>D24*H24</f>
        <v>611791.02</v>
      </c>
      <c r="K24" s="209">
        <f>E24*H24</f>
        <v>30566.74</v>
      </c>
      <c r="L24" s="209">
        <f>F24*H24</f>
        <v>839444.79999999993</v>
      </c>
      <c r="M24" s="209">
        <f>G24*H24</f>
        <v>1642392</v>
      </c>
    </row>
    <row r="25" spans="1:13" ht="16.5" customHeight="1" x14ac:dyDescent="0.2">
      <c r="A25" s="200" t="s">
        <v>39</v>
      </c>
      <c r="B25" s="183">
        <v>42029</v>
      </c>
      <c r="C25" s="90">
        <v>87.2</v>
      </c>
      <c r="D25" s="203">
        <v>14.46</v>
      </c>
      <c r="E25" s="203">
        <v>0.75</v>
      </c>
      <c r="F25" s="203">
        <v>21.9</v>
      </c>
      <c r="G25" s="203">
        <v>32</v>
      </c>
      <c r="H25" s="202">
        <v>141981</v>
      </c>
      <c r="I25" s="201" t="s">
        <v>6</v>
      </c>
      <c r="J25" s="209">
        <f>D25*H25</f>
        <v>2053045.26</v>
      </c>
      <c r="K25" s="209">
        <f>E25*H25</f>
        <v>106485.75</v>
      </c>
      <c r="L25" s="209">
        <f>F25*H25</f>
        <v>3109383.9</v>
      </c>
      <c r="M25" s="209">
        <f>G25*H25</f>
        <v>4543392</v>
      </c>
    </row>
    <row r="26" spans="1:13" ht="16.5" customHeight="1" x14ac:dyDescent="0.2">
      <c r="A26" s="181" t="s">
        <v>4</v>
      </c>
      <c r="B26" s="99">
        <v>42030</v>
      </c>
      <c r="C26" s="245">
        <v>87</v>
      </c>
      <c r="D26" s="242">
        <v>14.31</v>
      </c>
      <c r="E26" s="244">
        <v>0.54</v>
      </c>
      <c r="F26" s="243">
        <v>17.5</v>
      </c>
      <c r="G26" s="248">
        <v>21</v>
      </c>
      <c r="H26" s="241">
        <v>30030</v>
      </c>
      <c r="I26" s="241"/>
      <c r="J26" s="209">
        <f>D26*H26</f>
        <v>429729.3</v>
      </c>
      <c r="K26" s="209">
        <f>E26*H26</f>
        <v>16216.2</v>
      </c>
      <c r="L26" s="209">
        <f>F26*H26</f>
        <v>525525</v>
      </c>
      <c r="M26" s="209">
        <f>G26*H26</f>
        <v>630630</v>
      </c>
    </row>
    <row r="27" spans="1:13" ht="16.5" customHeight="1" x14ac:dyDescent="0.2">
      <c r="A27" s="181" t="s">
        <v>8</v>
      </c>
      <c r="B27" s="97">
        <v>42034</v>
      </c>
      <c r="C27" s="85">
        <v>87</v>
      </c>
      <c r="D27" s="206">
        <v>14.31</v>
      </c>
      <c r="E27" s="206">
        <v>0.54</v>
      </c>
      <c r="F27" s="206">
        <v>17.5</v>
      </c>
      <c r="G27" s="206">
        <v>21</v>
      </c>
      <c r="H27" s="206">
        <v>45153</v>
      </c>
      <c r="I27" s="206">
        <v>0</v>
      </c>
      <c r="J27" s="209">
        <f>D27*H27</f>
        <v>646139.43000000005</v>
      </c>
      <c r="K27" s="209">
        <f>E27*H27</f>
        <v>24382.620000000003</v>
      </c>
      <c r="L27" s="209">
        <f>F27*H27</f>
        <v>790177.5</v>
      </c>
      <c r="M27" s="209">
        <f>G27*H27</f>
        <v>948213</v>
      </c>
    </row>
    <row r="28" spans="1:13" ht="16.5" customHeight="1" x14ac:dyDescent="0.2">
      <c r="A28" s="181" t="s">
        <v>8</v>
      </c>
      <c r="B28" s="97">
        <v>42035</v>
      </c>
      <c r="C28" s="85">
        <v>87</v>
      </c>
      <c r="D28" s="206">
        <v>14.25</v>
      </c>
      <c r="E28" s="206">
        <v>0.52</v>
      </c>
      <c r="F28" s="206">
        <v>16</v>
      </c>
      <c r="G28" s="206">
        <v>20</v>
      </c>
      <c r="H28" s="206">
        <v>14991</v>
      </c>
      <c r="I28" s="206">
        <v>0</v>
      </c>
      <c r="J28" s="209">
        <f>D28*H28</f>
        <v>213621.75</v>
      </c>
      <c r="K28" s="209">
        <f>E28*H28</f>
        <v>7795.3200000000006</v>
      </c>
      <c r="L28" s="209">
        <f>F28*H28</f>
        <v>239856</v>
      </c>
      <c r="M28" s="209">
        <f>G28*H28</f>
        <v>299820</v>
      </c>
    </row>
    <row r="29" spans="1:13" ht="16.5" customHeight="1" x14ac:dyDescent="0.2">
      <c r="A29" s="200" t="s">
        <v>7</v>
      </c>
      <c r="B29" s="183">
        <v>42036</v>
      </c>
      <c r="C29" s="246">
        <v>82.3</v>
      </c>
      <c r="D29" s="210">
        <v>14.12</v>
      </c>
      <c r="E29" s="214">
        <v>0.59</v>
      </c>
      <c r="F29" s="213">
        <v>17.899999999999999</v>
      </c>
      <c r="G29" s="216">
        <v>28</v>
      </c>
      <c r="H29" s="202">
        <v>45173</v>
      </c>
      <c r="I29" s="202"/>
      <c r="J29" s="209">
        <f>D29*H29</f>
        <v>637842.76</v>
      </c>
      <c r="K29" s="209">
        <f>E29*H29</f>
        <v>26652.07</v>
      </c>
      <c r="L29" s="209">
        <f>F29*H29</f>
        <v>808596.7</v>
      </c>
      <c r="M29" s="209">
        <f>G29*H29</f>
        <v>1264844</v>
      </c>
    </row>
    <row r="30" spans="1:13" ht="16.5" customHeight="1" x14ac:dyDescent="0.2">
      <c r="A30" s="181" t="s">
        <v>4</v>
      </c>
      <c r="B30" s="99">
        <v>42036</v>
      </c>
      <c r="C30" s="245">
        <v>87</v>
      </c>
      <c r="D30" s="242">
        <v>14.06</v>
      </c>
      <c r="E30" s="242">
        <v>0.67</v>
      </c>
      <c r="F30" s="243">
        <v>20.2</v>
      </c>
      <c r="G30" s="242">
        <v>27</v>
      </c>
      <c r="H30" s="241">
        <v>34976</v>
      </c>
      <c r="I30" s="241"/>
      <c r="J30" s="209">
        <f>D30*H30</f>
        <v>491762.56</v>
      </c>
      <c r="K30" s="209">
        <f>E30*H30</f>
        <v>23433.920000000002</v>
      </c>
      <c r="L30" s="209">
        <f>F30*H30</f>
        <v>706515.2</v>
      </c>
      <c r="M30" s="209">
        <f>G30*H30</f>
        <v>944352</v>
      </c>
    </row>
    <row r="31" spans="1:13" ht="16.5" customHeight="1" x14ac:dyDescent="0.2">
      <c r="A31" s="181" t="s">
        <v>8</v>
      </c>
      <c r="B31" s="97">
        <v>42038</v>
      </c>
      <c r="C31" s="85">
        <v>87</v>
      </c>
      <c r="D31" s="206">
        <v>14.43</v>
      </c>
      <c r="E31" s="206">
        <v>0.56999999999999995</v>
      </c>
      <c r="F31" s="206">
        <v>18.2</v>
      </c>
      <c r="G31" s="206">
        <v>22</v>
      </c>
      <c r="H31" s="206">
        <v>47337</v>
      </c>
      <c r="I31" s="206">
        <v>0</v>
      </c>
      <c r="J31" s="209">
        <f>D31*H31</f>
        <v>683072.91</v>
      </c>
      <c r="K31" s="209">
        <f>E31*H31</f>
        <v>26982.089999999997</v>
      </c>
      <c r="L31" s="209">
        <f>F31*H31</f>
        <v>861533.4</v>
      </c>
      <c r="M31" s="209">
        <f>G31*H31</f>
        <v>1041414</v>
      </c>
    </row>
    <row r="32" spans="1:13" x14ac:dyDescent="0.2">
      <c r="A32" s="181" t="s">
        <v>8</v>
      </c>
      <c r="B32" s="97">
        <v>42039</v>
      </c>
      <c r="C32" s="93" t="s">
        <v>3</v>
      </c>
      <c r="D32" s="209"/>
      <c r="E32" s="209"/>
      <c r="F32" s="209"/>
      <c r="G32" s="209"/>
      <c r="H32" s="206">
        <v>0</v>
      </c>
      <c r="I32" s="206">
        <v>24045</v>
      </c>
      <c r="J32" s="209">
        <f>D32*H32</f>
        <v>0</v>
      </c>
      <c r="K32" s="209">
        <f>E32*H32</f>
        <v>0</v>
      </c>
      <c r="L32" s="209">
        <f>F32*H32</f>
        <v>0</v>
      </c>
      <c r="M32" s="209">
        <f>G32*H32</f>
        <v>0</v>
      </c>
    </row>
    <row r="33" spans="1:13" x14ac:dyDescent="0.2">
      <c r="A33" s="181" t="s">
        <v>4</v>
      </c>
      <c r="B33" s="99">
        <v>42039</v>
      </c>
      <c r="C33" s="245">
        <v>87</v>
      </c>
      <c r="D33" s="242">
        <v>13.93</v>
      </c>
      <c r="E33" s="244">
        <v>0.71</v>
      </c>
      <c r="F33" s="243">
        <v>20.399999999999999</v>
      </c>
      <c r="G33" s="248">
        <v>30</v>
      </c>
      <c r="H33" s="241">
        <v>59953</v>
      </c>
      <c r="I33" s="241"/>
      <c r="J33" s="209">
        <f>D33*H33</f>
        <v>835145.29</v>
      </c>
      <c r="K33" s="209">
        <f>E33*H33</f>
        <v>42566.63</v>
      </c>
      <c r="L33" s="209">
        <f>F33*H33</f>
        <v>1223041.2</v>
      </c>
      <c r="M33" s="209">
        <f>G33*H33</f>
        <v>1798590</v>
      </c>
    </row>
    <row r="34" spans="1:13" x14ac:dyDescent="0.2">
      <c r="A34" s="200" t="s">
        <v>7</v>
      </c>
      <c r="B34" s="183">
        <v>42040</v>
      </c>
      <c r="C34" s="93" t="s">
        <v>3</v>
      </c>
      <c r="D34" s="210"/>
      <c r="E34" s="210"/>
      <c r="F34" s="211"/>
      <c r="G34" s="247"/>
      <c r="H34" s="202"/>
      <c r="I34" s="202">
        <v>20222</v>
      </c>
      <c r="J34" s="209">
        <f>D34*H34</f>
        <v>0</v>
      </c>
      <c r="K34" s="209">
        <f>E34*H34</f>
        <v>0</v>
      </c>
      <c r="L34" s="209">
        <f>F34*H34</f>
        <v>0</v>
      </c>
      <c r="M34" s="209">
        <f>G34*H34</f>
        <v>0</v>
      </c>
    </row>
    <row r="35" spans="1:13" x14ac:dyDescent="0.2">
      <c r="A35" s="181" t="s">
        <v>8</v>
      </c>
      <c r="B35" s="97">
        <v>42041</v>
      </c>
      <c r="C35" s="85">
        <v>87</v>
      </c>
      <c r="D35" s="206">
        <v>14.15</v>
      </c>
      <c r="E35" s="206">
        <v>0.56999999999999995</v>
      </c>
      <c r="F35" s="206">
        <v>18.399999999999999</v>
      </c>
      <c r="G35" s="206">
        <v>27</v>
      </c>
      <c r="H35" s="206">
        <v>70468</v>
      </c>
      <c r="I35" s="206">
        <v>0</v>
      </c>
      <c r="J35" s="209">
        <f>D35*H35</f>
        <v>997122.20000000007</v>
      </c>
      <c r="K35" s="209">
        <f>E35*H35</f>
        <v>40166.759999999995</v>
      </c>
      <c r="L35" s="209">
        <f>F35*H35</f>
        <v>1296611.2</v>
      </c>
      <c r="M35" s="209">
        <f>G35*H35</f>
        <v>1902636</v>
      </c>
    </row>
    <row r="36" spans="1:13" x14ac:dyDescent="0.2">
      <c r="A36" s="200" t="s">
        <v>39</v>
      </c>
      <c r="B36" s="183">
        <v>42041</v>
      </c>
      <c r="C36" s="90">
        <v>87.2</v>
      </c>
      <c r="D36" s="203">
        <v>14.95</v>
      </c>
      <c r="E36" s="203">
        <v>0.9</v>
      </c>
      <c r="F36" s="203">
        <v>11</v>
      </c>
      <c r="G36" s="203">
        <v>9</v>
      </c>
      <c r="H36" s="202">
        <v>58377</v>
      </c>
      <c r="I36" s="205" t="s">
        <v>6</v>
      </c>
      <c r="J36" s="209">
        <f>D36*H36</f>
        <v>872736.14999999991</v>
      </c>
      <c r="K36" s="209">
        <f>E36*H36</f>
        <v>52539.3</v>
      </c>
      <c r="L36" s="209">
        <f>F36*H36</f>
        <v>642147</v>
      </c>
      <c r="M36" s="209">
        <f>G36*H36</f>
        <v>525393</v>
      </c>
    </row>
    <row r="37" spans="1:13" x14ac:dyDescent="0.2">
      <c r="A37" s="181" t="s">
        <v>4</v>
      </c>
      <c r="B37" s="99">
        <v>42044</v>
      </c>
      <c r="C37" s="245">
        <v>87</v>
      </c>
      <c r="D37" s="242">
        <v>11.82</v>
      </c>
      <c r="E37" s="242">
        <v>0.77</v>
      </c>
      <c r="F37" s="243">
        <v>20.3</v>
      </c>
      <c r="G37" s="242">
        <v>21</v>
      </c>
      <c r="H37" s="241">
        <v>49361</v>
      </c>
      <c r="I37" s="241"/>
      <c r="J37" s="209">
        <f>D37*H37</f>
        <v>583447.02</v>
      </c>
      <c r="K37" s="209">
        <f>E37*H37</f>
        <v>38007.97</v>
      </c>
      <c r="L37" s="209">
        <f>F37*H37</f>
        <v>1002028.3</v>
      </c>
      <c r="M37" s="209">
        <f>G37*H37</f>
        <v>1036581</v>
      </c>
    </row>
    <row r="38" spans="1:13" x14ac:dyDescent="0.2">
      <c r="A38" s="181" t="s">
        <v>8</v>
      </c>
      <c r="B38" s="97">
        <v>42045</v>
      </c>
      <c r="C38" s="85">
        <v>87</v>
      </c>
      <c r="D38" s="206">
        <v>13.17</v>
      </c>
      <c r="E38" s="206">
        <v>0.6</v>
      </c>
      <c r="F38" s="206">
        <v>17.899999999999999</v>
      </c>
      <c r="G38" s="206">
        <v>23</v>
      </c>
      <c r="H38" s="206">
        <v>45307</v>
      </c>
      <c r="I38" s="206">
        <v>0</v>
      </c>
      <c r="J38" s="209">
        <f>D38*H38</f>
        <v>596693.18999999994</v>
      </c>
      <c r="K38" s="209">
        <f>E38*H38</f>
        <v>27184.2</v>
      </c>
      <c r="L38" s="209">
        <f>F38*H38</f>
        <v>810995.29999999993</v>
      </c>
      <c r="M38" s="209">
        <f>G38*H38</f>
        <v>1042061</v>
      </c>
    </row>
    <row r="39" spans="1:13" x14ac:dyDescent="0.2">
      <c r="A39" s="181" t="s">
        <v>8</v>
      </c>
      <c r="B39" s="97">
        <v>42045</v>
      </c>
      <c r="C39" s="85">
        <v>87</v>
      </c>
      <c r="D39" s="206">
        <v>12.25</v>
      </c>
      <c r="E39" s="206">
        <v>0.64</v>
      </c>
      <c r="F39" s="206">
        <v>18.600000000000001</v>
      </c>
      <c r="G39" s="206">
        <v>15</v>
      </c>
      <c r="H39" s="206">
        <v>42116</v>
      </c>
      <c r="I39" s="206">
        <v>0</v>
      </c>
      <c r="J39" s="209">
        <f>D39*H39</f>
        <v>515921</v>
      </c>
      <c r="K39" s="209">
        <f>E39*H39</f>
        <v>26954.240000000002</v>
      </c>
      <c r="L39" s="209">
        <f>F39*H39</f>
        <v>783357.60000000009</v>
      </c>
      <c r="M39" s="209">
        <f>G39*H39</f>
        <v>631740</v>
      </c>
    </row>
    <row r="40" spans="1:13" x14ac:dyDescent="0.2">
      <c r="A40" s="200" t="s">
        <v>7</v>
      </c>
      <c r="B40" s="183">
        <v>42045</v>
      </c>
      <c r="C40" s="246">
        <v>83.6</v>
      </c>
      <c r="D40" s="214">
        <v>12.71</v>
      </c>
      <c r="E40" s="214">
        <v>0.75</v>
      </c>
      <c r="F40" s="213">
        <v>19.399999999999999</v>
      </c>
      <c r="G40" s="216">
        <v>24</v>
      </c>
      <c r="H40" s="202">
        <v>90095</v>
      </c>
      <c r="I40" s="202"/>
      <c r="J40" s="209">
        <f>D40*H40</f>
        <v>1145107.4500000002</v>
      </c>
      <c r="K40" s="209">
        <f>E40*H40</f>
        <v>67571.25</v>
      </c>
      <c r="L40" s="209">
        <f>F40*H40</f>
        <v>1747842.9999999998</v>
      </c>
      <c r="M40" s="209">
        <f>G40*H40</f>
        <v>2162280</v>
      </c>
    </row>
    <row r="41" spans="1:13" x14ac:dyDescent="0.2">
      <c r="A41" s="181" t="s">
        <v>4</v>
      </c>
      <c r="B41" s="99">
        <v>42046</v>
      </c>
      <c r="C41" s="245">
        <v>87</v>
      </c>
      <c r="D41" s="242">
        <v>13.03</v>
      </c>
      <c r="E41" s="242">
        <v>0.76</v>
      </c>
      <c r="F41" s="243">
        <v>20.100000000000001</v>
      </c>
      <c r="G41" s="242">
        <v>19.8</v>
      </c>
      <c r="H41" s="241">
        <v>69718</v>
      </c>
      <c r="I41" s="241"/>
      <c r="J41" s="209">
        <f>D41*H41</f>
        <v>908425.53999999992</v>
      </c>
      <c r="K41" s="209">
        <f>E41*H41</f>
        <v>52985.68</v>
      </c>
      <c r="L41" s="209">
        <f>F41*H41</f>
        <v>1401331.8</v>
      </c>
      <c r="M41" s="209">
        <f>G41*H41</f>
        <v>1380416.4000000001</v>
      </c>
    </row>
    <row r="42" spans="1:13" x14ac:dyDescent="0.2">
      <c r="A42" s="200" t="s">
        <v>7</v>
      </c>
      <c r="B42" s="183">
        <v>42051</v>
      </c>
      <c r="C42" s="246" t="s">
        <v>3</v>
      </c>
      <c r="D42" s="214"/>
      <c r="E42" s="214"/>
      <c r="F42" s="213"/>
      <c r="G42" s="216"/>
      <c r="H42" s="202"/>
      <c r="I42" s="202">
        <v>18745</v>
      </c>
      <c r="J42" s="209">
        <f>D42*H42</f>
        <v>0</v>
      </c>
      <c r="K42" s="209">
        <f>E42*H42</f>
        <v>0</v>
      </c>
      <c r="L42" s="209">
        <f>F42*H42</f>
        <v>0</v>
      </c>
      <c r="M42" s="209">
        <f>G42*H42</f>
        <v>0</v>
      </c>
    </row>
    <row r="43" spans="1:13" x14ac:dyDescent="0.2">
      <c r="A43" s="181" t="s">
        <v>8</v>
      </c>
      <c r="B43" s="97">
        <v>42052</v>
      </c>
      <c r="C43" s="85">
        <v>87</v>
      </c>
      <c r="D43" s="206">
        <v>13.45</v>
      </c>
      <c r="E43" s="206">
        <v>0.63</v>
      </c>
      <c r="F43" s="206">
        <v>18.399999999999999</v>
      </c>
      <c r="G43" s="206">
        <v>17.3</v>
      </c>
      <c r="H43" s="206">
        <v>59979</v>
      </c>
      <c r="I43" s="206">
        <v>0</v>
      </c>
      <c r="J43" s="209">
        <f>D43*H43</f>
        <v>806717.54999999993</v>
      </c>
      <c r="K43" s="209">
        <f>E43*H43</f>
        <v>37786.769999999997</v>
      </c>
      <c r="L43" s="209">
        <f>F43*H43</f>
        <v>1103613.5999999999</v>
      </c>
      <c r="M43" s="209">
        <f>G43*H43</f>
        <v>1037636.7000000001</v>
      </c>
    </row>
    <row r="44" spans="1:13" x14ac:dyDescent="0.2">
      <c r="A44" s="181" t="s">
        <v>8</v>
      </c>
      <c r="B44" s="97">
        <v>42052</v>
      </c>
      <c r="C44" s="93" t="s">
        <v>3</v>
      </c>
      <c r="D44" s="209"/>
      <c r="E44" s="209"/>
      <c r="F44" s="209"/>
      <c r="G44" s="209"/>
      <c r="H44" s="206">
        <v>0</v>
      </c>
      <c r="I44" s="206">
        <v>27974</v>
      </c>
      <c r="J44" s="209">
        <f>D44*H44</f>
        <v>0</v>
      </c>
      <c r="K44" s="209">
        <f>E44*H44</f>
        <v>0</v>
      </c>
      <c r="L44" s="209">
        <f>F44*H44</f>
        <v>0</v>
      </c>
      <c r="M44" s="209">
        <f>G44*H44</f>
        <v>0</v>
      </c>
    </row>
    <row r="45" spans="1:13" x14ac:dyDescent="0.2">
      <c r="A45" s="181" t="s">
        <v>4</v>
      </c>
      <c r="B45" s="99">
        <v>42052</v>
      </c>
      <c r="C45" s="245" t="s">
        <v>3</v>
      </c>
      <c r="D45" s="242"/>
      <c r="E45" s="242"/>
      <c r="F45" s="243"/>
      <c r="G45" s="242"/>
      <c r="H45" s="241"/>
      <c r="I45" s="241">
        <v>18372</v>
      </c>
      <c r="J45" s="209">
        <f>D45*H45</f>
        <v>0</v>
      </c>
      <c r="K45" s="209">
        <f>E45*H45</f>
        <v>0</v>
      </c>
      <c r="L45" s="209">
        <f>F45*H45</f>
        <v>0</v>
      </c>
      <c r="M45" s="209">
        <f>G45*H45</f>
        <v>0</v>
      </c>
    </row>
    <row r="46" spans="1:13" x14ac:dyDescent="0.2">
      <c r="A46" s="181" t="s">
        <v>4</v>
      </c>
      <c r="B46" s="99">
        <v>42052</v>
      </c>
      <c r="C46" s="245">
        <v>87</v>
      </c>
      <c r="D46" s="242">
        <v>13.96</v>
      </c>
      <c r="E46" s="242">
        <v>0.77</v>
      </c>
      <c r="F46" s="243">
        <v>19.600000000000001</v>
      </c>
      <c r="G46" s="242">
        <v>49.1</v>
      </c>
      <c r="H46" s="241">
        <v>69983</v>
      </c>
      <c r="I46" s="241"/>
      <c r="J46" s="209">
        <f>D46*H46</f>
        <v>976962.68</v>
      </c>
      <c r="K46" s="209">
        <f>E46*H46</f>
        <v>53886.91</v>
      </c>
      <c r="L46" s="209">
        <f>F46*H46</f>
        <v>1371666.8</v>
      </c>
      <c r="M46" s="209">
        <f>G46*H46</f>
        <v>3436165.3000000003</v>
      </c>
    </row>
    <row r="47" spans="1:13" x14ac:dyDescent="0.2">
      <c r="A47" s="181" t="s">
        <v>4</v>
      </c>
      <c r="B47" s="99">
        <v>42052</v>
      </c>
      <c r="C47" s="245">
        <v>91</v>
      </c>
      <c r="D47" s="242">
        <v>13.91</v>
      </c>
      <c r="E47" s="242">
        <v>0.28999999999999998</v>
      </c>
      <c r="F47" s="243">
        <v>9.4</v>
      </c>
      <c r="G47" s="242">
        <v>11.8</v>
      </c>
      <c r="H47" s="241">
        <v>6977</v>
      </c>
      <c r="I47" s="241"/>
      <c r="J47" s="209">
        <f>D47*H47</f>
        <v>97050.07</v>
      </c>
      <c r="K47" s="209">
        <f>E47*H47</f>
        <v>2023.33</v>
      </c>
      <c r="L47" s="209">
        <f>F47*H47</f>
        <v>65583.8</v>
      </c>
      <c r="M47" s="209">
        <f>G47*H47</f>
        <v>82328.600000000006</v>
      </c>
    </row>
    <row r="48" spans="1:13" x14ac:dyDescent="0.2">
      <c r="A48" s="181" t="s">
        <v>8</v>
      </c>
      <c r="B48" s="97">
        <v>42056</v>
      </c>
      <c r="C48" s="85">
        <v>87</v>
      </c>
      <c r="D48" s="206">
        <v>14.15</v>
      </c>
      <c r="E48" s="206">
        <v>0.66</v>
      </c>
      <c r="F48" s="206">
        <v>17.600000000000001</v>
      </c>
      <c r="G48" s="206">
        <v>30.4</v>
      </c>
      <c r="H48" s="206">
        <v>25280</v>
      </c>
      <c r="I48" s="206">
        <v>0</v>
      </c>
      <c r="J48" s="209">
        <f>D48*H48</f>
        <v>357712</v>
      </c>
      <c r="K48" s="209">
        <f>E48*H48</f>
        <v>16684.8</v>
      </c>
      <c r="L48" s="209">
        <f>F48*H48</f>
        <v>444928.00000000006</v>
      </c>
      <c r="M48" s="209">
        <f>G48*H48</f>
        <v>768512</v>
      </c>
    </row>
    <row r="49" spans="1:13" x14ac:dyDescent="0.2">
      <c r="A49" s="181" t="s">
        <v>8</v>
      </c>
      <c r="B49" s="97">
        <v>42056</v>
      </c>
      <c r="C49" s="85">
        <v>91</v>
      </c>
      <c r="D49" s="206">
        <v>14.06</v>
      </c>
      <c r="E49" s="206">
        <v>0.24</v>
      </c>
      <c r="F49" s="206">
        <v>8.5</v>
      </c>
      <c r="G49" s="206">
        <v>10.3</v>
      </c>
      <c r="H49" s="206">
        <v>10039</v>
      </c>
      <c r="I49" s="206">
        <v>0</v>
      </c>
      <c r="J49" s="209">
        <f>D49*H49</f>
        <v>141148.34</v>
      </c>
      <c r="K49" s="209">
        <f>E49*H49</f>
        <v>2409.36</v>
      </c>
      <c r="L49" s="209">
        <f>F49*H49</f>
        <v>85331.5</v>
      </c>
      <c r="M49" s="209">
        <f>G49*H49</f>
        <v>103401.70000000001</v>
      </c>
    </row>
    <row r="50" spans="1:13" x14ac:dyDescent="0.2">
      <c r="A50" s="181" t="s">
        <v>4</v>
      </c>
      <c r="B50" s="99">
        <v>42056</v>
      </c>
      <c r="C50" s="245">
        <v>87</v>
      </c>
      <c r="D50" s="242">
        <v>12.47</v>
      </c>
      <c r="E50" s="242">
        <v>0.82</v>
      </c>
      <c r="F50" s="243">
        <v>19.3</v>
      </c>
      <c r="G50" s="242">
        <v>9</v>
      </c>
      <c r="H50" s="241">
        <v>109451</v>
      </c>
      <c r="I50" s="241"/>
      <c r="J50" s="209">
        <f>D50*H50</f>
        <v>1364853.97</v>
      </c>
      <c r="K50" s="209">
        <f>E50*H50</f>
        <v>89749.819999999992</v>
      </c>
      <c r="L50" s="209">
        <f>F50*H50</f>
        <v>2112404.3000000003</v>
      </c>
      <c r="M50" s="209">
        <f>G50*H50</f>
        <v>985059</v>
      </c>
    </row>
    <row r="51" spans="1:13" x14ac:dyDescent="0.2">
      <c r="A51" s="200" t="s">
        <v>7</v>
      </c>
      <c r="B51" s="183">
        <v>42057</v>
      </c>
      <c r="C51" s="246">
        <v>83.9</v>
      </c>
      <c r="D51" s="214">
        <v>13.76</v>
      </c>
      <c r="E51" s="214">
        <v>0.79</v>
      </c>
      <c r="F51" s="213">
        <v>19.899999999999999</v>
      </c>
      <c r="G51" s="213">
        <v>54.1</v>
      </c>
      <c r="H51" s="202">
        <v>26817.23</v>
      </c>
      <c r="I51" s="202"/>
      <c r="J51" s="209">
        <f>D51*H51</f>
        <v>369005.08480000001</v>
      </c>
      <c r="K51" s="209">
        <f>E51*H51</f>
        <v>21185.611700000001</v>
      </c>
      <c r="L51" s="209">
        <f>F51*H51</f>
        <v>533662.87699999998</v>
      </c>
      <c r="M51" s="209">
        <f>G51*H51</f>
        <v>1450812.1429999999</v>
      </c>
    </row>
    <row r="52" spans="1:13" x14ac:dyDescent="0.2">
      <c r="A52" s="200" t="s">
        <v>7</v>
      </c>
      <c r="B52" s="183">
        <v>42057</v>
      </c>
      <c r="C52" s="246">
        <v>83.5</v>
      </c>
      <c r="D52" s="214">
        <v>12.7</v>
      </c>
      <c r="E52" s="214">
        <v>0.97</v>
      </c>
      <c r="F52" s="213">
        <v>21.6</v>
      </c>
      <c r="G52" s="213">
        <v>11</v>
      </c>
      <c r="H52" s="202">
        <v>109450</v>
      </c>
      <c r="I52" s="202"/>
      <c r="J52" s="209">
        <f>D52*H52</f>
        <v>1390015</v>
      </c>
      <c r="K52" s="209">
        <f>E52*H52</f>
        <v>106166.5</v>
      </c>
      <c r="L52" s="209">
        <f>F52*H52</f>
        <v>2364120</v>
      </c>
      <c r="M52" s="209">
        <f>G52*H52</f>
        <v>1203950</v>
      </c>
    </row>
    <row r="53" spans="1:13" x14ac:dyDescent="0.2">
      <c r="A53" s="181" t="s">
        <v>8</v>
      </c>
      <c r="B53" s="97">
        <v>42058</v>
      </c>
      <c r="C53" s="85">
        <v>87</v>
      </c>
      <c r="D53" s="206">
        <v>13.45</v>
      </c>
      <c r="E53" s="206">
        <v>0.82</v>
      </c>
      <c r="F53" s="206">
        <v>19.3</v>
      </c>
      <c r="G53" s="206">
        <v>9</v>
      </c>
      <c r="H53" s="206">
        <v>104513</v>
      </c>
      <c r="I53" s="206">
        <v>0</v>
      </c>
      <c r="J53" s="209">
        <f>D53*H53</f>
        <v>1405699.8499999999</v>
      </c>
      <c r="K53" s="209">
        <f>E53*H53</f>
        <v>85700.659999999989</v>
      </c>
      <c r="L53" s="209">
        <f>F53*H53</f>
        <v>2017100.9000000001</v>
      </c>
      <c r="M53" s="209">
        <f>G53*H53</f>
        <v>940617</v>
      </c>
    </row>
    <row r="54" spans="1:13" x14ac:dyDescent="0.2">
      <c r="A54" s="181" t="s">
        <v>8</v>
      </c>
      <c r="B54" s="97">
        <v>42060</v>
      </c>
      <c r="C54" s="93" t="s">
        <v>3</v>
      </c>
      <c r="D54" s="209"/>
      <c r="E54" s="209"/>
      <c r="F54" s="209"/>
      <c r="G54" s="209"/>
      <c r="H54" s="206">
        <v>0</v>
      </c>
      <c r="I54" s="206">
        <v>14947</v>
      </c>
      <c r="J54" s="209">
        <f>D54*H54</f>
        <v>0</v>
      </c>
      <c r="K54" s="209">
        <f>E54*H54</f>
        <v>0</v>
      </c>
      <c r="L54" s="209">
        <f>F54*H54</f>
        <v>0</v>
      </c>
      <c r="M54" s="209">
        <f>G54*H54</f>
        <v>0</v>
      </c>
    </row>
    <row r="55" spans="1:13" x14ac:dyDescent="0.2">
      <c r="A55" s="181" t="s">
        <v>4</v>
      </c>
      <c r="B55" s="99">
        <v>42060</v>
      </c>
      <c r="C55" s="245" t="s">
        <v>3</v>
      </c>
      <c r="D55" s="242"/>
      <c r="E55" s="242"/>
      <c r="F55" s="243"/>
      <c r="G55" s="242"/>
      <c r="H55" s="209"/>
      <c r="I55" s="241">
        <v>20072</v>
      </c>
      <c r="J55" s="209">
        <f>D55*H55</f>
        <v>0</v>
      </c>
      <c r="K55" s="209">
        <f>E55*H55</f>
        <v>0</v>
      </c>
      <c r="L55" s="209">
        <f>F55*H55</f>
        <v>0</v>
      </c>
      <c r="M55" s="209">
        <f>G55*H55</f>
        <v>0</v>
      </c>
    </row>
    <row r="56" spans="1:13" x14ac:dyDescent="0.2">
      <c r="A56" s="200" t="s">
        <v>7</v>
      </c>
      <c r="B56" s="183">
        <v>42061</v>
      </c>
      <c r="C56" s="93" t="s">
        <v>3</v>
      </c>
      <c r="D56" s="214"/>
      <c r="E56" s="214"/>
      <c r="F56" s="213"/>
      <c r="G56" s="213"/>
      <c r="H56" s="202" t="s">
        <v>6</v>
      </c>
      <c r="I56" s="202">
        <v>19291</v>
      </c>
      <c r="J56" s="209">
        <v>0</v>
      </c>
      <c r="K56" s="209">
        <v>0</v>
      </c>
      <c r="L56" s="209">
        <v>0</v>
      </c>
      <c r="M56" s="209">
        <v>0</v>
      </c>
    </row>
    <row r="57" spans="1:13" x14ac:dyDescent="0.2">
      <c r="A57" s="181" t="s">
        <v>4</v>
      </c>
      <c r="B57" s="99">
        <v>42061</v>
      </c>
      <c r="C57" s="245">
        <v>87</v>
      </c>
      <c r="D57" s="242">
        <v>13.38</v>
      </c>
      <c r="E57" s="244">
        <v>0.6</v>
      </c>
      <c r="F57" s="243">
        <v>18.399999999999999</v>
      </c>
      <c r="G57" s="242">
        <v>24.7</v>
      </c>
      <c r="H57" s="241">
        <v>60080</v>
      </c>
      <c r="I57" s="241"/>
      <c r="J57" s="209">
        <f>D57*H57</f>
        <v>803870.4</v>
      </c>
      <c r="K57" s="209">
        <f>E57*H57</f>
        <v>36048</v>
      </c>
      <c r="L57" s="209">
        <f>F57*H57</f>
        <v>1105472</v>
      </c>
      <c r="M57" s="209">
        <f>G57*H57</f>
        <v>1483976</v>
      </c>
    </row>
    <row r="58" spans="1:13" x14ac:dyDescent="0.2">
      <c r="A58" s="181" t="s">
        <v>8</v>
      </c>
      <c r="B58" s="224">
        <v>42063</v>
      </c>
      <c r="C58" s="110">
        <v>87</v>
      </c>
      <c r="D58" s="223">
        <v>13.38</v>
      </c>
      <c r="E58" s="223">
        <v>0.61</v>
      </c>
      <c r="F58" s="223">
        <v>18.399999999999999</v>
      </c>
      <c r="G58" s="223">
        <v>24.7</v>
      </c>
      <c r="H58" s="223">
        <v>64961</v>
      </c>
      <c r="I58" s="223">
        <v>0</v>
      </c>
      <c r="J58" s="209">
        <f>D58*H58</f>
        <v>869178.18</v>
      </c>
      <c r="K58" s="209">
        <f>E58*H58</f>
        <v>39626.21</v>
      </c>
      <c r="L58" s="209">
        <f>F58*H58</f>
        <v>1195282.3999999999</v>
      </c>
      <c r="M58" s="209">
        <f>G58*H58</f>
        <v>1604536.7</v>
      </c>
    </row>
    <row r="59" spans="1:13" x14ac:dyDescent="0.2">
      <c r="A59" s="181" t="s">
        <v>4</v>
      </c>
      <c r="B59" s="113">
        <v>42068</v>
      </c>
      <c r="C59" s="229">
        <v>87</v>
      </c>
      <c r="D59" s="226">
        <v>12.86</v>
      </c>
      <c r="E59" s="226">
        <v>0.74</v>
      </c>
      <c r="F59" s="227">
        <v>20.6</v>
      </c>
      <c r="G59" s="226">
        <v>27.4</v>
      </c>
      <c r="H59" s="225">
        <v>64978</v>
      </c>
      <c r="I59" s="225"/>
      <c r="J59" s="209">
        <f>D59*H59</f>
        <v>835617.08</v>
      </c>
      <c r="K59" s="209">
        <f>E59*H59</f>
        <v>48083.72</v>
      </c>
      <c r="L59" s="209">
        <f>F59*H59</f>
        <v>1338546.8</v>
      </c>
      <c r="M59" s="209">
        <f>G59*H59</f>
        <v>1780397.2</v>
      </c>
    </row>
    <row r="60" spans="1:13" x14ac:dyDescent="0.2">
      <c r="A60" s="181" t="s">
        <v>8</v>
      </c>
      <c r="B60" s="224">
        <v>42069</v>
      </c>
      <c r="C60" s="110">
        <v>87</v>
      </c>
      <c r="D60" s="223">
        <v>13.13</v>
      </c>
      <c r="E60" s="223">
        <v>0.62</v>
      </c>
      <c r="F60" s="223">
        <v>18.5</v>
      </c>
      <c r="G60" s="223">
        <v>23.2</v>
      </c>
      <c r="H60" s="223">
        <v>122219</v>
      </c>
      <c r="I60" s="223">
        <v>0</v>
      </c>
      <c r="J60" s="209">
        <f>D60*H60</f>
        <v>1604735.4700000002</v>
      </c>
      <c r="K60" s="209">
        <f>E60*H60</f>
        <v>75775.78</v>
      </c>
      <c r="L60" s="209">
        <f>F60*H60</f>
        <v>2261051.5</v>
      </c>
      <c r="M60" s="209">
        <f>G60*H60</f>
        <v>2835480.8</v>
      </c>
    </row>
    <row r="61" spans="1:13" x14ac:dyDescent="0.2">
      <c r="A61" s="200" t="s">
        <v>7</v>
      </c>
      <c r="B61" s="236">
        <v>42069</v>
      </c>
      <c r="C61" s="238">
        <v>83.4</v>
      </c>
      <c r="D61" s="233">
        <v>14.1</v>
      </c>
      <c r="E61" s="233">
        <v>0.63</v>
      </c>
      <c r="F61" s="232">
        <v>20.2</v>
      </c>
      <c r="G61" s="232">
        <v>30</v>
      </c>
      <c r="H61" s="237">
        <v>50267.5</v>
      </c>
      <c r="I61" s="237"/>
      <c r="J61" s="209">
        <f>D61*H61</f>
        <v>708771.75</v>
      </c>
      <c r="K61" s="209">
        <f>E61*H61</f>
        <v>31668.525000000001</v>
      </c>
      <c r="L61" s="209">
        <f>F61*H61</f>
        <v>1015403.5</v>
      </c>
      <c r="M61" s="209">
        <f>G61*H61</f>
        <v>1508025</v>
      </c>
    </row>
    <row r="62" spans="1:13" x14ac:dyDescent="0.2">
      <c r="A62" s="200" t="s">
        <v>39</v>
      </c>
      <c r="B62" s="236">
        <v>42071</v>
      </c>
      <c r="C62" s="106">
        <v>93.7</v>
      </c>
      <c r="D62" s="239">
        <v>12.56</v>
      </c>
      <c r="E62" s="239">
        <v>0.22</v>
      </c>
      <c r="F62" s="239">
        <v>1.4</v>
      </c>
      <c r="G62" s="239">
        <v>8</v>
      </c>
      <c r="H62" s="237">
        <v>10191</v>
      </c>
      <c r="I62" s="231" t="s">
        <v>6</v>
      </c>
      <c r="J62" s="209">
        <f>D62*H62</f>
        <v>127998.96</v>
      </c>
      <c r="K62" s="209">
        <f>E62*H62</f>
        <v>2242.02</v>
      </c>
      <c r="L62" s="209">
        <f>F62*H62</f>
        <v>14267.4</v>
      </c>
      <c r="M62" s="209">
        <f>G62*H62</f>
        <v>81528</v>
      </c>
    </row>
    <row r="63" spans="1:13" x14ac:dyDescent="0.2">
      <c r="A63" s="200" t="s">
        <v>39</v>
      </c>
      <c r="B63" s="236">
        <v>42073</v>
      </c>
      <c r="C63" s="106">
        <v>87.8</v>
      </c>
      <c r="D63" s="239">
        <v>13.78</v>
      </c>
      <c r="E63" s="239">
        <v>0.69</v>
      </c>
      <c r="F63" s="239">
        <v>25.4</v>
      </c>
      <c r="G63" s="239">
        <v>4.9000000000000004</v>
      </c>
      <c r="H63" s="237">
        <v>284780</v>
      </c>
      <c r="I63" s="230" t="s">
        <v>6</v>
      </c>
      <c r="J63" s="209">
        <f>D63*H63</f>
        <v>3924268.4</v>
      </c>
      <c r="K63" s="209">
        <f>E63*H63</f>
        <v>196498.19999999998</v>
      </c>
      <c r="L63" s="209">
        <f>F63*H63</f>
        <v>7233412</v>
      </c>
      <c r="M63" s="209">
        <f>G63*H63</f>
        <v>1395422</v>
      </c>
    </row>
    <row r="64" spans="1:13" x14ac:dyDescent="0.2">
      <c r="A64" s="181" t="s">
        <v>4</v>
      </c>
      <c r="B64" s="113">
        <v>42074</v>
      </c>
      <c r="C64" s="229">
        <v>87</v>
      </c>
      <c r="D64" s="226">
        <v>9.89</v>
      </c>
      <c r="E64" s="226">
        <v>0.59</v>
      </c>
      <c r="F64" s="227">
        <v>20.7</v>
      </c>
      <c r="G64" s="226">
        <v>25</v>
      </c>
      <c r="H64" s="225">
        <v>59892</v>
      </c>
      <c r="I64" s="225"/>
      <c r="J64" s="209">
        <f>D64*H64</f>
        <v>592331.88</v>
      </c>
      <c r="K64" s="209">
        <f>E64*H64</f>
        <v>35336.28</v>
      </c>
      <c r="L64" s="209">
        <f>F64*H64</f>
        <v>1239764.3999999999</v>
      </c>
      <c r="M64" s="209">
        <f>G64*H64</f>
        <v>1497300</v>
      </c>
    </row>
    <row r="65" spans="1:13" x14ac:dyDescent="0.2">
      <c r="A65" s="181" t="s">
        <v>8</v>
      </c>
      <c r="B65" s="224">
        <v>42075</v>
      </c>
      <c r="C65" s="110">
        <v>87</v>
      </c>
      <c r="D65" s="223">
        <v>10.42</v>
      </c>
      <c r="E65" s="223">
        <v>0.5</v>
      </c>
      <c r="F65" s="223">
        <v>18.8</v>
      </c>
      <c r="G65" s="223">
        <v>21</v>
      </c>
      <c r="H65" s="223">
        <v>80551</v>
      </c>
      <c r="I65" s="223">
        <v>0</v>
      </c>
      <c r="J65" s="209">
        <f>D65*H65</f>
        <v>839341.42</v>
      </c>
      <c r="K65" s="209">
        <f>E65*H65</f>
        <v>40275.5</v>
      </c>
      <c r="L65" s="209">
        <f>F65*H65</f>
        <v>1514358.8</v>
      </c>
      <c r="M65" s="209">
        <f>G65*H65</f>
        <v>1691571</v>
      </c>
    </row>
    <row r="66" spans="1:13" x14ac:dyDescent="0.2">
      <c r="A66" s="181" t="s">
        <v>4</v>
      </c>
      <c r="B66" s="113">
        <v>42077</v>
      </c>
      <c r="C66" s="229" t="s">
        <v>3</v>
      </c>
      <c r="D66" s="226"/>
      <c r="E66" s="226"/>
      <c r="F66" s="227"/>
      <c r="G66" s="226"/>
      <c r="H66" s="225"/>
      <c r="I66" s="225">
        <v>9947</v>
      </c>
      <c r="J66" s="209">
        <f>D66*H66</f>
        <v>0</v>
      </c>
      <c r="K66" s="209">
        <f>E66*H66</f>
        <v>0</v>
      </c>
      <c r="L66" s="209">
        <f>F66*H66</f>
        <v>0</v>
      </c>
      <c r="M66" s="209">
        <f>G66*H66</f>
        <v>0</v>
      </c>
    </row>
    <row r="67" spans="1:13" x14ac:dyDescent="0.2">
      <c r="A67" s="200" t="s">
        <v>7</v>
      </c>
      <c r="B67" s="236">
        <v>42079</v>
      </c>
      <c r="C67" s="238">
        <v>83.2</v>
      </c>
      <c r="D67" s="233">
        <v>10.220000000000001</v>
      </c>
      <c r="E67" s="233">
        <v>0.55000000000000004</v>
      </c>
      <c r="F67" s="232">
        <v>19.3</v>
      </c>
      <c r="G67" s="232">
        <v>30</v>
      </c>
      <c r="H67" s="237">
        <v>80291</v>
      </c>
      <c r="I67" s="237"/>
      <c r="J67" s="209">
        <f>D67*H67</f>
        <v>820574.02</v>
      </c>
      <c r="K67" s="209">
        <f>E67*H67</f>
        <v>44160.05</v>
      </c>
      <c r="L67" s="209">
        <f>F67*H67</f>
        <v>1549616.3</v>
      </c>
      <c r="M67" s="209">
        <f>G67*H67</f>
        <v>2408730</v>
      </c>
    </row>
    <row r="68" spans="1:13" x14ac:dyDescent="0.2">
      <c r="A68" s="181" t="s">
        <v>4</v>
      </c>
      <c r="B68" s="113">
        <v>42080</v>
      </c>
      <c r="C68" s="229">
        <v>87</v>
      </c>
      <c r="D68" s="226">
        <v>9.6</v>
      </c>
      <c r="E68" s="226">
        <v>0.73</v>
      </c>
      <c r="F68" s="227">
        <v>20</v>
      </c>
      <c r="G68" s="226">
        <v>30</v>
      </c>
      <c r="H68" s="225">
        <v>55096</v>
      </c>
      <c r="I68" s="225"/>
      <c r="J68" s="209">
        <f>D68*H68</f>
        <v>528921.59999999998</v>
      </c>
      <c r="K68" s="209">
        <f>E68*H68</f>
        <v>40220.080000000002</v>
      </c>
      <c r="L68" s="209">
        <f>F68*H68</f>
        <v>1101920</v>
      </c>
      <c r="M68" s="209">
        <f>G68*H68</f>
        <v>1652880</v>
      </c>
    </row>
    <row r="69" spans="1:13" x14ac:dyDescent="0.2">
      <c r="A69" s="181" t="s">
        <v>4</v>
      </c>
      <c r="B69" s="113">
        <v>42080</v>
      </c>
      <c r="C69" s="229">
        <v>91</v>
      </c>
      <c r="D69" s="226">
        <v>10.16</v>
      </c>
      <c r="E69" s="226">
        <v>0.35</v>
      </c>
      <c r="F69" s="227">
        <v>13.4</v>
      </c>
      <c r="G69" s="226">
        <v>10</v>
      </c>
      <c r="H69" s="225">
        <v>20026</v>
      </c>
      <c r="I69" s="225"/>
      <c r="J69" s="209">
        <f>D69*H69</f>
        <v>203464.16</v>
      </c>
      <c r="K69" s="209">
        <f>E69*H69</f>
        <v>7009.0999999999995</v>
      </c>
      <c r="L69" s="209">
        <f>F69*H69</f>
        <v>268348.40000000002</v>
      </c>
      <c r="M69" s="209">
        <f>G69*H69</f>
        <v>200260</v>
      </c>
    </row>
    <row r="70" spans="1:13" x14ac:dyDescent="0.2">
      <c r="A70" s="181" t="s">
        <v>8</v>
      </c>
      <c r="B70" s="224">
        <v>42081</v>
      </c>
      <c r="C70" s="112" t="s">
        <v>3</v>
      </c>
      <c r="D70" s="240"/>
      <c r="E70" s="240"/>
      <c r="F70" s="240"/>
      <c r="G70" s="240"/>
      <c r="H70" s="223">
        <v>0</v>
      </c>
      <c r="I70" s="223">
        <v>35181</v>
      </c>
      <c r="J70" s="209">
        <f>D70*H70</f>
        <v>0</v>
      </c>
      <c r="K70" s="209">
        <f>E70*H70</f>
        <v>0</v>
      </c>
      <c r="L70" s="209">
        <f>F70*H70</f>
        <v>0</v>
      </c>
      <c r="M70" s="209">
        <f>G70*H70</f>
        <v>0</v>
      </c>
    </row>
    <row r="71" spans="1:13" x14ac:dyDescent="0.2">
      <c r="A71" s="200" t="s">
        <v>7</v>
      </c>
      <c r="B71" s="236">
        <v>42082</v>
      </c>
      <c r="C71" s="112" t="s">
        <v>3</v>
      </c>
      <c r="D71" s="233"/>
      <c r="E71" s="233"/>
      <c r="F71" s="232"/>
      <c r="G71" s="232"/>
      <c r="H71" s="237"/>
      <c r="I71" s="237">
        <v>24731</v>
      </c>
      <c r="J71" s="209">
        <f>D71*H71</f>
        <v>0</v>
      </c>
      <c r="K71" s="209">
        <f>E71*H71</f>
        <v>0</v>
      </c>
      <c r="L71" s="209">
        <f>F71*H71</f>
        <v>0</v>
      </c>
      <c r="M71" s="209">
        <f>G71*H71</f>
        <v>0</v>
      </c>
    </row>
    <row r="72" spans="1:13" x14ac:dyDescent="0.2">
      <c r="A72" s="181" t="s">
        <v>8</v>
      </c>
      <c r="B72" s="224">
        <v>42083</v>
      </c>
      <c r="C72" s="110">
        <v>87</v>
      </c>
      <c r="D72" s="223">
        <v>10.37</v>
      </c>
      <c r="E72" s="223">
        <v>0.63</v>
      </c>
      <c r="F72" s="223">
        <v>11.6</v>
      </c>
      <c r="G72" s="223">
        <v>25</v>
      </c>
      <c r="H72" s="223">
        <v>82749</v>
      </c>
      <c r="I72" s="223">
        <v>0</v>
      </c>
      <c r="J72" s="209">
        <f>D72*H72</f>
        <v>858107.12999999989</v>
      </c>
      <c r="K72" s="209">
        <f>E72*H72</f>
        <v>52131.87</v>
      </c>
      <c r="L72" s="209">
        <f>F72*H72</f>
        <v>959888.4</v>
      </c>
      <c r="M72" s="209">
        <f>G72*H72</f>
        <v>2068725</v>
      </c>
    </row>
    <row r="73" spans="1:13" x14ac:dyDescent="0.2">
      <c r="A73" s="181" t="s">
        <v>8</v>
      </c>
      <c r="B73" s="224">
        <v>42083</v>
      </c>
      <c r="C73" s="110">
        <v>91</v>
      </c>
      <c r="D73" s="223">
        <v>10.16</v>
      </c>
      <c r="E73" s="223">
        <v>0.35</v>
      </c>
      <c r="F73" s="223">
        <v>13.4</v>
      </c>
      <c r="G73" s="223">
        <v>10</v>
      </c>
      <c r="H73" s="223">
        <v>22143</v>
      </c>
      <c r="I73" s="223">
        <v>0</v>
      </c>
      <c r="J73" s="209">
        <f>D73*H73</f>
        <v>224972.88</v>
      </c>
      <c r="K73" s="209">
        <f>E73*H73</f>
        <v>7750.0499999999993</v>
      </c>
      <c r="L73" s="209">
        <f>F73*H73</f>
        <v>296716.2</v>
      </c>
      <c r="M73" s="209">
        <f>G73*H73</f>
        <v>221430</v>
      </c>
    </row>
    <row r="74" spans="1:13" x14ac:dyDescent="0.2">
      <c r="A74" s="200" t="s">
        <v>39</v>
      </c>
      <c r="B74" s="236">
        <v>42083</v>
      </c>
      <c r="C74" s="106" t="s">
        <v>3</v>
      </c>
      <c r="D74" s="239" t="s">
        <v>6</v>
      </c>
      <c r="E74" s="239" t="s">
        <v>6</v>
      </c>
      <c r="F74" s="239" t="s">
        <v>6</v>
      </c>
      <c r="G74" s="239" t="s">
        <v>6</v>
      </c>
      <c r="H74" s="202" t="s">
        <v>6</v>
      </c>
      <c r="I74" s="230">
        <v>15265</v>
      </c>
      <c r="J74" s="209"/>
      <c r="K74" s="209"/>
      <c r="L74" s="209"/>
      <c r="M74" s="209"/>
    </row>
    <row r="75" spans="1:13" x14ac:dyDescent="0.2">
      <c r="A75" s="181" t="s">
        <v>4</v>
      </c>
      <c r="B75" s="113">
        <v>42083</v>
      </c>
      <c r="C75" s="229">
        <v>87</v>
      </c>
      <c r="D75" s="226">
        <v>10.73</v>
      </c>
      <c r="E75" s="226">
        <v>0.52</v>
      </c>
      <c r="F75" s="227">
        <v>18</v>
      </c>
      <c r="G75" s="226">
        <v>31</v>
      </c>
      <c r="H75" s="225">
        <v>38152</v>
      </c>
      <c r="I75" s="225"/>
      <c r="J75" s="209">
        <f>D75*H75</f>
        <v>409370.96</v>
      </c>
      <c r="K75" s="209">
        <f>E75*H75</f>
        <v>19839.04</v>
      </c>
      <c r="L75" s="209">
        <f>F75*H75</f>
        <v>686736</v>
      </c>
      <c r="M75" s="209">
        <f>G75*H75</f>
        <v>1182712</v>
      </c>
    </row>
    <row r="76" spans="1:13" x14ac:dyDescent="0.2">
      <c r="A76" s="181" t="s">
        <v>4</v>
      </c>
      <c r="B76" s="113">
        <v>42086</v>
      </c>
      <c r="C76" s="229">
        <v>87</v>
      </c>
      <c r="D76" s="226">
        <v>9.9</v>
      </c>
      <c r="E76" s="226">
        <v>0.62</v>
      </c>
      <c r="F76" s="227">
        <v>20.399999999999999</v>
      </c>
      <c r="G76" s="226">
        <v>38</v>
      </c>
      <c r="H76" s="225">
        <v>97641</v>
      </c>
      <c r="I76" s="225"/>
      <c r="J76" s="209">
        <f>D76*H76</f>
        <v>966645.9</v>
      </c>
      <c r="K76" s="209">
        <f>E76*H76</f>
        <v>60537.42</v>
      </c>
      <c r="L76" s="209">
        <f>F76*H76</f>
        <v>1991876.4</v>
      </c>
      <c r="M76" s="209">
        <f>G76*H76</f>
        <v>3710358</v>
      </c>
    </row>
    <row r="77" spans="1:13" x14ac:dyDescent="0.2">
      <c r="A77" s="181" t="s">
        <v>8</v>
      </c>
      <c r="B77" s="224">
        <v>42088</v>
      </c>
      <c r="C77" s="110">
        <v>87</v>
      </c>
      <c r="D77" s="223">
        <v>10.55</v>
      </c>
      <c r="E77" s="223">
        <v>0.53</v>
      </c>
      <c r="F77" s="223">
        <v>18.600000000000001</v>
      </c>
      <c r="G77" s="223">
        <v>33</v>
      </c>
      <c r="H77" s="223">
        <v>120720</v>
      </c>
      <c r="I77" s="223">
        <v>0</v>
      </c>
      <c r="J77" s="209">
        <f>D77*H77</f>
        <v>1273596</v>
      </c>
      <c r="K77" s="209">
        <f>E77*H77</f>
        <v>63981.600000000006</v>
      </c>
      <c r="L77" s="209">
        <f>F77*H77</f>
        <v>2245392</v>
      </c>
      <c r="M77" s="209">
        <f>G77*H77</f>
        <v>3983760</v>
      </c>
    </row>
    <row r="78" spans="1:13" x14ac:dyDescent="0.2">
      <c r="A78" s="181" t="s">
        <v>8</v>
      </c>
      <c r="B78" s="224">
        <v>42090</v>
      </c>
      <c r="C78" s="112" t="s">
        <v>3</v>
      </c>
      <c r="D78" s="240"/>
      <c r="E78" s="240"/>
      <c r="F78" s="240"/>
      <c r="G78" s="240"/>
      <c r="H78" s="223">
        <v>0</v>
      </c>
      <c r="I78" s="223">
        <v>11934</v>
      </c>
      <c r="J78" s="209">
        <f>D78*H78</f>
        <v>0</v>
      </c>
      <c r="K78" s="209">
        <f>E78*H78</f>
        <v>0</v>
      </c>
      <c r="L78" s="209">
        <f>F78*H78</f>
        <v>0</v>
      </c>
      <c r="M78" s="209">
        <f>G78*H78</f>
        <v>0</v>
      </c>
    </row>
    <row r="79" spans="1:13" x14ac:dyDescent="0.2">
      <c r="A79" s="200" t="s">
        <v>39</v>
      </c>
      <c r="B79" s="236">
        <v>42090</v>
      </c>
      <c r="C79" s="112" t="s">
        <v>3</v>
      </c>
      <c r="D79" s="239" t="s">
        <v>6</v>
      </c>
      <c r="E79" s="239" t="s">
        <v>6</v>
      </c>
      <c r="F79" s="239" t="s">
        <v>6</v>
      </c>
      <c r="G79" s="239" t="s">
        <v>6</v>
      </c>
      <c r="H79" s="237" t="s">
        <v>6</v>
      </c>
      <c r="I79" s="230">
        <v>10071</v>
      </c>
      <c r="J79" s="209">
        <v>0</v>
      </c>
      <c r="K79" s="209">
        <v>0</v>
      </c>
      <c r="L79" s="209">
        <v>0</v>
      </c>
      <c r="M79" s="209">
        <v>0</v>
      </c>
    </row>
    <row r="80" spans="1:13" x14ac:dyDescent="0.2">
      <c r="A80" s="200" t="s">
        <v>7</v>
      </c>
      <c r="B80" s="236">
        <v>42091</v>
      </c>
      <c r="C80" s="238">
        <v>86.6</v>
      </c>
      <c r="D80" s="233">
        <v>10.01</v>
      </c>
      <c r="E80" s="233">
        <v>0.6</v>
      </c>
      <c r="F80" s="232">
        <v>20.7</v>
      </c>
      <c r="G80" s="232">
        <v>32</v>
      </c>
      <c r="H80" s="237">
        <v>45133</v>
      </c>
      <c r="I80" s="230"/>
      <c r="J80" s="209">
        <f>D80*H80</f>
        <v>451781.33</v>
      </c>
      <c r="K80" s="209">
        <f>E80*H80</f>
        <v>27079.8</v>
      </c>
      <c r="L80" s="209">
        <f>F80*H80</f>
        <v>934253.1</v>
      </c>
      <c r="M80" s="209">
        <f>G80*H80</f>
        <v>1444256</v>
      </c>
    </row>
    <row r="81" spans="1:13" x14ac:dyDescent="0.2">
      <c r="A81" s="200" t="s">
        <v>7</v>
      </c>
      <c r="B81" s="236">
        <v>42091</v>
      </c>
      <c r="C81" s="235" t="s">
        <v>3</v>
      </c>
      <c r="D81" s="234"/>
      <c r="E81" s="233"/>
      <c r="F81" s="232"/>
      <c r="G81" s="232"/>
      <c r="H81" s="231"/>
      <c r="I81" s="230">
        <v>18003</v>
      </c>
      <c r="J81" s="209">
        <f>D81*H81</f>
        <v>0</v>
      </c>
      <c r="K81" s="209">
        <f>E81*H81</f>
        <v>0</v>
      </c>
      <c r="L81" s="209">
        <f>F81*H81</f>
        <v>0</v>
      </c>
      <c r="M81" s="209">
        <f>G81*H81</f>
        <v>0</v>
      </c>
    </row>
    <row r="82" spans="1:13" x14ac:dyDescent="0.2">
      <c r="A82" s="181" t="s">
        <v>4</v>
      </c>
      <c r="B82" s="113">
        <v>42092</v>
      </c>
      <c r="C82" s="229">
        <v>87</v>
      </c>
      <c r="D82" s="226">
        <v>9.49</v>
      </c>
      <c r="E82" s="228">
        <v>0.59</v>
      </c>
      <c r="F82" s="227">
        <v>22.4</v>
      </c>
      <c r="G82" s="226">
        <v>36</v>
      </c>
      <c r="H82" s="225">
        <v>41941</v>
      </c>
      <c r="I82" s="225"/>
      <c r="J82" s="209">
        <f>D82*H82</f>
        <v>398020.09</v>
      </c>
      <c r="K82" s="209">
        <f>E82*H82</f>
        <v>24745.19</v>
      </c>
      <c r="L82" s="209">
        <f>F82*H82</f>
        <v>939478.39999999991</v>
      </c>
      <c r="M82" s="209">
        <f>G82*H82</f>
        <v>1509876</v>
      </c>
    </row>
    <row r="83" spans="1:13" x14ac:dyDescent="0.2">
      <c r="A83" s="181" t="s">
        <v>8</v>
      </c>
      <c r="B83" s="224">
        <v>42093</v>
      </c>
      <c r="C83" s="110">
        <v>87</v>
      </c>
      <c r="D83" s="223">
        <v>10.26</v>
      </c>
      <c r="E83" s="223">
        <v>0.5</v>
      </c>
      <c r="F83" s="223">
        <v>15.1</v>
      </c>
      <c r="G83" s="223">
        <v>30</v>
      </c>
      <c r="H83" s="223">
        <v>75261</v>
      </c>
      <c r="I83" s="223">
        <v>0</v>
      </c>
      <c r="J83" s="209">
        <f>D83*H83</f>
        <v>772177.86</v>
      </c>
      <c r="K83" s="209">
        <f>E83*H83</f>
        <v>37630.5</v>
      </c>
      <c r="L83" s="209">
        <f>F83*H83</f>
        <v>1136441.0999999999</v>
      </c>
      <c r="M83" s="209">
        <f>G83*H83</f>
        <v>2257830</v>
      </c>
    </row>
    <row r="84" spans="1:13" x14ac:dyDescent="0.2">
      <c r="A84" s="180" t="s">
        <v>43</v>
      </c>
      <c r="B84" s="188"/>
      <c r="C84" s="197"/>
      <c r="D84" s="194">
        <v>12.95</v>
      </c>
      <c r="E84" s="194">
        <v>0.67</v>
      </c>
      <c r="F84" s="194">
        <v>18.7</v>
      </c>
      <c r="G84" s="222">
        <v>23.53</v>
      </c>
      <c r="H84" s="194" t="s">
        <v>42</v>
      </c>
      <c r="I84" s="193">
        <f>SUM(I4:I83)</f>
        <v>415118</v>
      </c>
      <c r="J84" s="221">
        <f>SUM(J4:J83)/H85</f>
        <v>12.952414464455966</v>
      </c>
      <c r="K84" s="221">
        <f>SUM(K4:K83)/H85</f>
        <v>0.66853095724253542</v>
      </c>
      <c r="L84" s="221">
        <f>SUM(L4:L83)/H85</f>
        <v>18.697766924365471</v>
      </c>
      <c r="M84" s="221">
        <f>SUM(M4:M83)/H85</f>
        <v>23.527886804695193</v>
      </c>
    </row>
    <row r="85" spans="1:13" x14ac:dyDescent="0.2">
      <c r="H85" s="220">
        <f>SUM(H4:H83)</f>
        <v>3820727.73</v>
      </c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workbookViewId="0">
      <pane ySplit="2" topLeftCell="A119" activePane="bottomLeft" state="frozen"/>
      <selection pane="bottomLeft" activeCell="A120" sqref="A120"/>
    </sheetView>
  </sheetViews>
  <sheetFormatPr defaultRowHeight="12.75" x14ac:dyDescent="0.2"/>
  <cols>
    <col min="1" max="1" width="20.85546875" style="170" customWidth="1"/>
    <col min="2" max="2" width="15.7109375" style="191" customWidth="1"/>
    <col min="3" max="3" width="10.140625" style="190" customWidth="1"/>
    <col min="4" max="7" width="8.7109375" style="170" customWidth="1"/>
    <col min="8" max="8" width="10.7109375" style="170" customWidth="1"/>
    <col min="9" max="9" width="9.140625" style="170"/>
    <col min="10" max="10" width="18" style="170" customWidth="1"/>
    <col min="11" max="11" width="18.140625" style="170" customWidth="1"/>
    <col min="12" max="12" width="18.42578125" style="170" customWidth="1"/>
    <col min="13" max="13" width="18.5703125" style="170" customWidth="1"/>
    <col min="14" max="16384" width="9.140625" style="170"/>
  </cols>
  <sheetData>
    <row r="1" spans="1:16" x14ac:dyDescent="0.2">
      <c r="A1" s="197" t="s">
        <v>0</v>
      </c>
      <c r="B1" s="198" t="s">
        <v>1</v>
      </c>
      <c r="C1" s="197" t="s">
        <v>2</v>
      </c>
      <c r="D1" s="197" t="s">
        <v>51</v>
      </c>
      <c r="E1" s="197" t="s">
        <v>50</v>
      </c>
      <c r="F1" s="197" t="s">
        <v>50</v>
      </c>
      <c r="G1" s="197" t="s">
        <v>49</v>
      </c>
      <c r="H1" s="197" t="s">
        <v>48</v>
      </c>
      <c r="I1" s="197" t="s">
        <v>48</v>
      </c>
      <c r="J1" s="197" t="s">
        <v>47</v>
      </c>
      <c r="K1" s="197" t="s">
        <v>46</v>
      </c>
      <c r="L1" s="197" t="s">
        <v>45</v>
      </c>
      <c r="M1" s="197" t="s">
        <v>44</v>
      </c>
    </row>
    <row r="2" spans="1:16" s="186" customFormat="1" x14ac:dyDescent="0.2">
      <c r="A2" s="197"/>
      <c r="B2" s="198"/>
      <c r="C2" s="197"/>
      <c r="D2" s="197" t="s">
        <v>47</v>
      </c>
      <c r="E2" s="197" t="s">
        <v>56</v>
      </c>
      <c r="F2" s="197" t="s">
        <v>55</v>
      </c>
      <c r="G2" s="197" t="s">
        <v>54</v>
      </c>
      <c r="H2" s="197" t="s">
        <v>53</v>
      </c>
      <c r="I2" s="197" t="s">
        <v>3</v>
      </c>
      <c r="J2" s="197" t="s">
        <v>52</v>
      </c>
      <c r="K2" s="197" t="s">
        <v>52</v>
      </c>
      <c r="L2" s="197" t="s">
        <v>52</v>
      </c>
      <c r="M2" s="197" t="s">
        <v>52</v>
      </c>
    </row>
    <row r="3" spans="1:16" s="186" customFormat="1" ht="14.25" customHeight="1" x14ac:dyDescent="0.2">
      <c r="A3" s="208" t="s">
        <v>40</v>
      </c>
      <c r="B3" s="207">
        <v>42095</v>
      </c>
      <c r="C3" s="206">
        <v>87</v>
      </c>
      <c r="D3" s="206">
        <v>11.19</v>
      </c>
      <c r="E3" s="206">
        <v>0.47</v>
      </c>
      <c r="F3" s="206">
        <v>18.7</v>
      </c>
      <c r="G3" s="206">
        <v>26</v>
      </c>
      <c r="H3" s="206">
        <v>63295</v>
      </c>
      <c r="I3" s="206"/>
      <c r="J3" s="199">
        <f>D3*H3</f>
        <v>708271.04999999993</v>
      </c>
      <c r="K3" s="199">
        <f>E3*H3</f>
        <v>29748.649999999998</v>
      </c>
      <c r="L3" s="199">
        <f>F3*H3</f>
        <v>1183616.5</v>
      </c>
      <c r="M3" s="199">
        <f>G3*H3</f>
        <v>1645670</v>
      </c>
    </row>
    <row r="4" spans="1:16" ht="16.5" customHeight="1" x14ac:dyDescent="0.2">
      <c r="A4" s="200" t="s">
        <v>4</v>
      </c>
      <c r="B4" s="99">
        <v>42095</v>
      </c>
      <c r="C4" s="100">
        <v>87</v>
      </c>
      <c r="D4" s="101">
        <v>10.62</v>
      </c>
      <c r="E4" s="104">
        <v>0.54</v>
      </c>
      <c r="F4" s="102">
        <v>20.2</v>
      </c>
      <c r="G4" s="101">
        <v>29</v>
      </c>
      <c r="H4" s="103">
        <v>80066</v>
      </c>
      <c r="I4" s="103"/>
      <c r="J4" s="199">
        <f>D4*H4</f>
        <v>850300.91999999993</v>
      </c>
      <c r="K4" s="199">
        <f>E4*H4</f>
        <v>43235.64</v>
      </c>
      <c r="L4" s="199">
        <f>F4*H4</f>
        <v>1617333.2</v>
      </c>
      <c r="M4" s="199">
        <f>G4*H4</f>
        <v>2321914</v>
      </c>
      <c r="N4" s="185"/>
      <c r="O4" s="185"/>
      <c r="P4"/>
    </row>
    <row r="5" spans="1:16" ht="16.5" customHeight="1" x14ac:dyDescent="0.2">
      <c r="A5" s="200" t="s">
        <v>5</v>
      </c>
      <c r="B5" s="204">
        <v>42096</v>
      </c>
      <c r="C5" s="201">
        <v>87.2</v>
      </c>
      <c r="D5" s="201">
        <v>11.19</v>
      </c>
      <c r="E5" s="203">
        <v>0.47</v>
      </c>
      <c r="F5" s="203">
        <v>18.7</v>
      </c>
      <c r="G5" s="203">
        <v>26</v>
      </c>
      <c r="H5" s="202">
        <v>42300</v>
      </c>
      <c r="I5" s="205" t="s">
        <v>6</v>
      </c>
      <c r="J5" s="199">
        <f>D5*H5</f>
        <v>473337</v>
      </c>
      <c r="K5" s="199">
        <f>E5*H5</f>
        <v>19881</v>
      </c>
      <c r="L5" s="199">
        <f>F5*H5</f>
        <v>791010</v>
      </c>
      <c r="M5" s="199">
        <f>G5*H5</f>
        <v>1099800</v>
      </c>
      <c r="N5" s="185"/>
      <c r="O5" s="185"/>
      <c r="P5" s="185"/>
    </row>
    <row r="6" spans="1:16" ht="16.5" customHeight="1" x14ac:dyDescent="0.2">
      <c r="A6" s="200" t="s">
        <v>5</v>
      </c>
      <c r="B6" s="204">
        <v>42097</v>
      </c>
      <c r="C6" s="201" t="s">
        <v>3</v>
      </c>
      <c r="D6" s="201" t="s">
        <v>6</v>
      </c>
      <c r="E6" s="203" t="s">
        <v>6</v>
      </c>
      <c r="F6" s="203" t="s">
        <v>6</v>
      </c>
      <c r="G6" s="203" t="s">
        <v>6</v>
      </c>
      <c r="H6" s="202" t="s">
        <v>6</v>
      </c>
      <c r="I6" s="205">
        <v>15378</v>
      </c>
      <c r="J6" s="199">
        <v>0</v>
      </c>
      <c r="K6" s="199">
        <v>0</v>
      </c>
      <c r="L6" s="199">
        <v>0</v>
      </c>
      <c r="M6" s="199">
        <v>0</v>
      </c>
      <c r="N6" s="185"/>
      <c r="O6" s="185"/>
      <c r="P6" s="185"/>
    </row>
    <row r="7" spans="1:16" ht="16.5" customHeight="1" x14ac:dyDescent="0.2">
      <c r="A7" s="200" t="s">
        <v>4</v>
      </c>
      <c r="B7" s="99">
        <v>42101</v>
      </c>
      <c r="C7" s="100">
        <v>91</v>
      </c>
      <c r="D7" s="101">
        <v>7.29</v>
      </c>
      <c r="E7" s="104">
        <v>0.21</v>
      </c>
      <c r="F7" s="102">
        <v>13</v>
      </c>
      <c r="G7" s="101">
        <v>11</v>
      </c>
      <c r="H7" s="103">
        <v>15074</v>
      </c>
      <c r="I7" s="103"/>
      <c r="J7" s="199">
        <f>D7*H7</f>
        <v>109889.46</v>
      </c>
      <c r="K7" s="199">
        <f>E7*H7</f>
        <v>3165.54</v>
      </c>
      <c r="L7" s="199">
        <f>F7*H7</f>
        <v>195962</v>
      </c>
      <c r="M7" s="199">
        <f>G7*H7</f>
        <v>165814</v>
      </c>
      <c r="N7" s="185"/>
      <c r="O7" s="185"/>
      <c r="P7" s="185"/>
    </row>
    <row r="8" spans="1:16" ht="16.5" customHeight="1" x14ac:dyDescent="0.2">
      <c r="A8" s="200" t="s">
        <v>4</v>
      </c>
      <c r="B8" s="99">
        <v>42101</v>
      </c>
      <c r="C8" s="100">
        <v>87</v>
      </c>
      <c r="D8" s="101">
        <v>7.21</v>
      </c>
      <c r="E8" s="104">
        <v>0.48</v>
      </c>
      <c r="F8" s="102">
        <v>20.5</v>
      </c>
      <c r="G8" s="101">
        <v>22</v>
      </c>
      <c r="H8" s="103">
        <v>45483</v>
      </c>
      <c r="I8" s="103"/>
      <c r="J8" s="199">
        <f>D8*H8</f>
        <v>327932.43</v>
      </c>
      <c r="K8" s="199">
        <f>E8*H8</f>
        <v>21831.84</v>
      </c>
      <c r="L8" s="199">
        <f>F8*H8</f>
        <v>932401.5</v>
      </c>
      <c r="M8" s="199">
        <f>G8*H8</f>
        <v>1000626</v>
      </c>
      <c r="N8" s="185"/>
      <c r="O8" s="185"/>
      <c r="P8" s="185"/>
    </row>
    <row r="9" spans="1:16" ht="16.5" customHeight="1" x14ac:dyDescent="0.2">
      <c r="A9" s="208" t="s">
        <v>40</v>
      </c>
      <c r="B9" s="207">
        <v>42102</v>
      </c>
      <c r="C9" s="93" t="s">
        <v>3</v>
      </c>
      <c r="D9" s="209"/>
      <c r="E9" s="209"/>
      <c r="F9" s="209"/>
      <c r="G9" s="209"/>
      <c r="H9" s="206">
        <v>0</v>
      </c>
      <c r="I9" s="206">
        <v>19782</v>
      </c>
      <c r="J9" s="199">
        <f>D9*H9</f>
        <v>0</v>
      </c>
      <c r="K9" s="199">
        <f>E9*H9</f>
        <v>0</v>
      </c>
      <c r="L9" s="199">
        <f>F9*H9</f>
        <v>0</v>
      </c>
      <c r="M9" s="199">
        <f>G9*H9</f>
        <v>0</v>
      </c>
      <c r="N9" s="185"/>
      <c r="O9" s="185"/>
      <c r="P9" s="185"/>
    </row>
    <row r="10" spans="1:16" ht="16.5" customHeight="1" x14ac:dyDescent="0.2">
      <c r="A10" s="208" t="s">
        <v>40</v>
      </c>
      <c r="B10" s="207">
        <v>42104</v>
      </c>
      <c r="C10" s="206">
        <v>87</v>
      </c>
      <c r="D10" s="206">
        <v>12.65</v>
      </c>
      <c r="E10" s="206">
        <v>0.46</v>
      </c>
      <c r="F10" s="206">
        <v>16.7</v>
      </c>
      <c r="G10" s="206">
        <v>24</v>
      </c>
      <c r="H10" s="206">
        <v>24127</v>
      </c>
      <c r="I10" s="206"/>
      <c r="J10" s="199">
        <f>D10*H10</f>
        <v>305206.55</v>
      </c>
      <c r="K10" s="199">
        <f>E10*H10</f>
        <v>11098.42</v>
      </c>
      <c r="L10" s="199">
        <f>F10*H10</f>
        <v>402920.89999999997</v>
      </c>
      <c r="M10" s="199">
        <f>G10*H10</f>
        <v>579048</v>
      </c>
      <c r="N10" s="185"/>
      <c r="O10" s="185"/>
      <c r="P10" s="185"/>
    </row>
    <row r="11" spans="1:16" ht="16.5" customHeight="1" x14ac:dyDescent="0.2">
      <c r="A11" s="208" t="s">
        <v>40</v>
      </c>
      <c r="B11" s="207">
        <v>42104</v>
      </c>
      <c r="C11" s="206">
        <v>91</v>
      </c>
      <c r="D11" s="206">
        <v>7.29</v>
      </c>
      <c r="E11" s="206">
        <v>0.21</v>
      </c>
      <c r="F11" s="206">
        <v>13</v>
      </c>
      <c r="G11" s="206">
        <v>11</v>
      </c>
      <c r="H11" s="206">
        <v>4975</v>
      </c>
      <c r="I11" s="206"/>
      <c r="J11" s="199">
        <f>D11*H11</f>
        <v>36267.75</v>
      </c>
      <c r="K11" s="199">
        <f>E11*H11</f>
        <v>1044.75</v>
      </c>
      <c r="L11" s="199">
        <f>F11*H11</f>
        <v>64675</v>
      </c>
      <c r="M11" s="199">
        <f>G11*H11</f>
        <v>54725</v>
      </c>
      <c r="N11" s="185"/>
      <c r="O11" s="185"/>
      <c r="P11" s="185"/>
    </row>
    <row r="12" spans="1:16" ht="16.5" customHeight="1" x14ac:dyDescent="0.2">
      <c r="A12" s="208" t="s">
        <v>40</v>
      </c>
      <c r="B12" s="207">
        <v>42106</v>
      </c>
      <c r="C12" s="206">
        <v>87</v>
      </c>
      <c r="D12" s="206">
        <v>7.6</v>
      </c>
      <c r="E12" s="206">
        <v>0.51</v>
      </c>
      <c r="F12" s="206">
        <v>20.2</v>
      </c>
      <c r="G12" s="206">
        <v>29</v>
      </c>
      <c r="H12" s="206">
        <v>94487</v>
      </c>
      <c r="I12" s="206"/>
      <c r="J12" s="199">
        <f>D12*H12</f>
        <v>718101.2</v>
      </c>
      <c r="K12" s="199">
        <f>E12*H12</f>
        <v>48188.37</v>
      </c>
      <c r="L12" s="199">
        <f>F12*H12</f>
        <v>1908637.4</v>
      </c>
      <c r="M12" s="199">
        <f>G12*H12</f>
        <v>2740123</v>
      </c>
      <c r="N12" s="185"/>
      <c r="O12" s="185"/>
      <c r="P12" s="185"/>
    </row>
    <row r="13" spans="1:16" ht="16.5" customHeight="1" x14ac:dyDescent="0.2">
      <c r="A13" s="200" t="s">
        <v>5</v>
      </c>
      <c r="B13" s="204">
        <v>42109</v>
      </c>
      <c r="C13" s="201">
        <v>87.2</v>
      </c>
      <c r="D13" s="201">
        <v>6.91</v>
      </c>
      <c r="E13" s="203">
        <v>0.47</v>
      </c>
      <c r="F13" s="203">
        <v>21</v>
      </c>
      <c r="G13" s="203">
        <v>28</v>
      </c>
      <c r="H13" s="202">
        <v>129940</v>
      </c>
      <c r="I13" s="205" t="s">
        <v>6</v>
      </c>
      <c r="J13" s="199">
        <f>D13*H13</f>
        <v>897885.4</v>
      </c>
      <c r="K13" s="199">
        <f>E13*H13</f>
        <v>61071.799999999996</v>
      </c>
      <c r="L13" s="199">
        <f>F13*H13</f>
        <v>2728740</v>
      </c>
      <c r="M13" s="199">
        <f>G13*H13</f>
        <v>3638320</v>
      </c>
      <c r="N13" s="185"/>
      <c r="O13" s="185"/>
      <c r="P13" s="185"/>
    </row>
    <row r="14" spans="1:16" ht="16.5" customHeight="1" x14ac:dyDescent="0.2">
      <c r="A14" s="208" t="s">
        <v>40</v>
      </c>
      <c r="B14" s="207">
        <v>42111</v>
      </c>
      <c r="C14" s="93" t="s">
        <v>3</v>
      </c>
      <c r="D14" s="209"/>
      <c r="E14" s="209"/>
      <c r="F14" s="209"/>
      <c r="G14" s="209"/>
      <c r="H14" s="206">
        <v>0</v>
      </c>
      <c r="I14" s="206">
        <v>25251</v>
      </c>
      <c r="J14" s="199">
        <f>D14*H14</f>
        <v>0</v>
      </c>
      <c r="K14" s="199">
        <f>E14*H14</f>
        <v>0</v>
      </c>
      <c r="L14" s="199">
        <f>F14*H14</f>
        <v>0</v>
      </c>
      <c r="M14" s="199">
        <f>G14*H14</f>
        <v>0</v>
      </c>
      <c r="N14"/>
      <c r="O14"/>
      <c r="P14"/>
    </row>
    <row r="15" spans="1:16" ht="16.5" customHeight="1" x14ac:dyDescent="0.2">
      <c r="A15" s="200" t="s">
        <v>7</v>
      </c>
      <c r="B15" s="212">
        <v>42112</v>
      </c>
      <c r="C15" s="217" t="s">
        <v>3</v>
      </c>
      <c r="D15" s="210"/>
      <c r="E15" s="214"/>
      <c r="F15" s="213"/>
      <c r="G15" s="213"/>
      <c r="H15" s="201"/>
      <c r="I15" s="205">
        <v>30025</v>
      </c>
      <c r="J15" s="199">
        <f>D15*H15</f>
        <v>0</v>
      </c>
      <c r="K15" s="199">
        <f>E15*H15</f>
        <v>0</v>
      </c>
      <c r="L15" s="199">
        <f>F15*H15</f>
        <v>0</v>
      </c>
      <c r="M15" s="199">
        <f>G15*H15</f>
        <v>0</v>
      </c>
    </row>
    <row r="16" spans="1:16" ht="16.5" customHeight="1" x14ac:dyDescent="0.2">
      <c r="A16" s="200" t="s">
        <v>4</v>
      </c>
      <c r="B16" s="99">
        <v>42112</v>
      </c>
      <c r="C16" s="100" t="s">
        <v>3</v>
      </c>
      <c r="D16" s="101"/>
      <c r="E16" s="104"/>
      <c r="F16" s="102"/>
      <c r="G16" s="101"/>
      <c r="H16" s="103"/>
      <c r="I16" s="103">
        <v>9948</v>
      </c>
      <c r="J16" s="199">
        <f>D16*H16</f>
        <v>0</v>
      </c>
      <c r="K16" s="199">
        <f>E16*H16</f>
        <v>0</v>
      </c>
      <c r="L16" s="199">
        <f>F16*H16</f>
        <v>0</v>
      </c>
      <c r="M16" s="199">
        <f>G16*H16</f>
        <v>0</v>
      </c>
    </row>
    <row r="17" spans="1:13" ht="16.5" customHeight="1" x14ac:dyDescent="0.2">
      <c r="A17" s="200" t="s">
        <v>4</v>
      </c>
      <c r="B17" s="99">
        <v>42113</v>
      </c>
      <c r="C17" s="100">
        <v>87</v>
      </c>
      <c r="D17" s="101">
        <v>6.15</v>
      </c>
      <c r="E17" s="104">
        <v>0.41</v>
      </c>
      <c r="F17" s="102">
        <v>17.100000000000001</v>
      </c>
      <c r="G17" s="101">
        <v>23</v>
      </c>
      <c r="H17" s="103">
        <v>30062</v>
      </c>
      <c r="I17" s="103"/>
      <c r="J17" s="199">
        <f>D17*H17</f>
        <v>184881.30000000002</v>
      </c>
      <c r="K17" s="199">
        <f>E17*H17</f>
        <v>12325.42</v>
      </c>
      <c r="L17" s="199">
        <f>F17*H17</f>
        <v>514060.20000000007</v>
      </c>
      <c r="M17" s="199">
        <f>G17*H17</f>
        <v>691426</v>
      </c>
    </row>
    <row r="18" spans="1:13" ht="16.5" customHeight="1" x14ac:dyDescent="0.2">
      <c r="A18" s="200" t="s">
        <v>4</v>
      </c>
      <c r="B18" s="99">
        <v>42113</v>
      </c>
      <c r="C18" s="100">
        <v>91</v>
      </c>
      <c r="D18" s="101">
        <v>5.91</v>
      </c>
      <c r="E18" s="104">
        <v>0.2</v>
      </c>
      <c r="F18" s="102">
        <v>12.7</v>
      </c>
      <c r="G18" s="101">
        <v>9</v>
      </c>
      <c r="H18" s="103">
        <v>20066</v>
      </c>
      <c r="I18" s="103"/>
      <c r="J18" s="199">
        <f>D18*H18</f>
        <v>118590.06</v>
      </c>
      <c r="K18" s="199">
        <f>E18*H18</f>
        <v>4013.2000000000003</v>
      </c>
      <c r="L18" s="199">
        <f>F18*H18</f>
        <v>254838.19999999998</v>
      </c>
      <c r="M18" s="199">
        <f>G18*H18</f>
        <v>180594</v>
      </c>
    </row>
    <row r="19" spans="1:13" ht="16.5" customHeight="1" x14ac:dyDescent="0.2">
      <c r="A19" s="200" t="s">
        <v>4</v>
      </c>
      <c r="B19" s="99">
        <v>42113</v>
      </c>
      <c r="C19" s="100">
        <v>87</v>
      </c>
      <c r="D19" s="104">
        <v>5.8</v>
      </c>
      <c r="E19" s="104">
        <v>0.5</v>
      </c>
      <c r="F19" s="102">
        <v>22.5</v>
      </c>
      <c r="G19" s="101">
        <v>34</v>
      </c>
      <c r="H19" s="103">
        <v>70181</v>
      </c>
      <c r="I19" s="103"/>
      <c r="J19" s="199">
        <f>D19*H19</f>
        <v>407049.8</v>
      </c>
      <c r="K19" s="199">
        <f>E19*H19</f>
        <v>35090.5</v>
      </c>
      <c r="L19" s="199">
        <f>F19*H19</f>
        <v>1579072.5</v>
      </c>
      <c r="M19" s="199">
        <f>G19*H19</f>
        <v>2386154</v>
      </c>
    </row>
    <row r="20" spans="1:13" ht="16.5" customHeight="1" x14ac:dyDescent="0.2">
      <c r="A20" s="208" t="s">
        <v>40</v>
      </c>
      <c r="B20" s="207">
        <v>42115</v>
      </c>
      <c r="C20" s="206">
        <v>87</v>
      </c>
      <c r="D20" s="206">
        <v>7.56</v>
      </c>
      <c r="E20" s="206">
        <v>0.45</v>
      </c>
      <c r="F20" s="206">
        <v>18.8</v>
      </c>
      <c r="G20" s="206">
        <v>23</v>
      </c>
      <c r="H20" s="206">
        <v>95172</v>
      </c>
      <c r="I20" s="206"/>
      <c r="J20" s="199">
        <f>D20*H20</f>
        <v>719500.32</v>
      </c>
      <c r="K20" s="199">
        <f>E20*H20</f>
        <v>42827.4</v>
      </c>
      <c r="L20" s="199">
        <f>F20*H20</f>
        <v>1789233.6</v>
      </c>
      <c r="M20" s="199">
        <f>G20*H20</f>
        <v>2188956</v>
      </c>
    </row>
    <row r="21" spans="1:13" ht="16.5" customHeight="1" x14ac:dyDescent="0.2">
      <c r="A21" s="208" t="s">
        <v>40</v>
      </c>
      <c r="B21" s="207">
        <v>42116</v>
      </c>
      <c r="C21" s="206">
        <v>87</v>
      </c>
      <c r="D21" s="206">
        <v>7.41</v>
      </c>
      <c r="E21" s="206">
        <v>0.33</v>
      </c>
      <c r="F21" s="206">
        <v>15.3</v>
      </c>
      <c r="G21" s="206">
        <v>20</v>
      </c>
      <c r="H21" s="206">
        <v>24919</v>
      </c>
      <c r="I21" s="206"/>
      <c r="J21" s="199">
        <f>D21*H21</f>
        <v>184649.79</v>
      </c>
      <c r="K21" s="199">
        <f>E21*H21</f>
        <v>8223.27</v>
      </c>
      <c r="L21" s="199">
        <f>F21*H21</f>
        <v>381260.7</v>
      </c>
      <c r="M21" s="199">
        <f>G21*H21</f>
        <v>498380</v>
      </c>
    </row>
    <row r="22" spans="1:13" ht="16.5" customHeight="1" x14ac:dyDescent="0.2">
      <c r="A22" s="208" t="s">
        <v>40</v>
      </c>
      <c r="B22" s="207">
        <v>42116</v>
      </c>
      <c r="C22" s="206">
        <v>91</v>
      </c>
      <c r="D22" s="206">
        <v>7.01</v>
      </c>
      <c r="E22" s="206">
        <v>0.17</v>
      </c>
      <c r="F22" s="206">
        <v>11.5</v>
      </c>
      <c r="G22" s="206">
        <v>8</v>
      </c>
      <c r="H22" s="206">
        <v>25119</v>
      </c>
      <c r="I22" s="206"/>
      <c r="J22" s="199">
        <f>D22*H22</f>
        <v>176084.19</v>
      </c>
      <c r="K22" s="199">
        <f>E22*H22</f>
        <v>4270.2300000000005</v>
      </c>
      <c r="L22" s="199">
        <f>F22*H22</f>
        <v>288868.5</v>
      </c>
      <c r="M22" s="199">
        <f>G22*H22</f>
        <v>200952</v>
      </c>
    </row>
    <row r="23" spans="1:13" ht="16.5" customHeight="1" x14ac:dyDescent="0.2">
      <c r="A23" s="200" t="s">
        <v>7</v>
      </c>
      <c r="B23" s="212">
        <v>42117</v>
      </c>
      <c r="C23" s="201">
        <v>83.9</v>
      </c>
      <c r="D23" s="210">
        <v>6.38</v>
      </c>
      <c r="E23" s="214">
        <v>0.39</v>
      </c>
      <c r="F23" s="213">
        <v>16.5</v>
      </c>
      <c r="G23" s="216">
        <v>23</v>
      </c>
      <c r="H23" s="205">
        <v>38505</v>
      </c>
      <c r="I23" s="205"/>
      <c r="J23" s="199">
        <f>D23*H23</f>
        <v>245661.9</v>
      </c>
      <c r="K23" s="199">
        <f>E23*H23</f>
        <v>15016.95</v>
      </c>
      <c r="L23" s="199">
        <f>F23*H23</f>
        <v>635332.5</v>
      </c>
      <c r="M23" s="199">
        <f>G23*H23</f>
        <v>885615</v>
      </c>
    </row>
    <row r="24" spans="1:13" ht="16.5" customHeight="1" x14ac:dyDescent="0.2">
      <c r="A24" s="200" t="s">
        <v>4</v>
      </c>
      <c r="B24" s="99">
        <v>42118</v>
      </c>
      <c r="C24" s="100">
        <v>87</v>
      </c>
      <c r="D24" s="101">
        <v>6.37</v>
      </c>
      <c r="E24" s="104">
        <v>0.4</v>
      </c>
      <c r="F24" s="102">
        <v>16.399999999999999</v>
      </c>
      <c r="G24" s="184">
        <v>18</v>
      </c>
      <c r="H24" s="103">
        <v>40154</v>
      </c>
      <c r="I24" s="103"/>
      <c r="J24" s="199">
        <f>D24*H24</f>
        <v>255780.98</v>
      </c>
      <c r="K24" s="199">
        <f>E24*H24</f>
        <v>16061.6</v>
      </c>
      <c r="L24" s="199">
        <f>F24*H24</f>
        <v>658525.6</v>
      </c>
      <c r="M24" s="199">
        <f>G24*H24</f>
        <v>722772</v>
      </c>
    </row>
    <row r="25" spans="1:13" ht="16.5" customHeight="1" x14ac:dyDescent="0.2">
      <c r="A25" s="200" t="s">
        <v>4</v>
      </c>
      <c r="B25" s="99">
        <v>42118</v>
      </c>
      <c r="C25" s="100">
        <v>87</v>
      </c>
      <c r="D25" s="101">
        <v>5.88</v>
      </c>
      <c r="E25" s="101">
        <v>0.43</v>
      </c>
      <c r="F25" s="102">
        <v>18.100000000000001</v>
      </c>
      <c r="G25" s="101">
        <v>18</v>
      </c>
      <c r="H25" s="103">
        <v>10102</v>
      </c>
      <c r="I25" s="103"/>
      <c r="J25" s="199">
        <f>D25*H25</f>
        <v>59399.76</v>
      </c>
      <c r="K25" s="199">
        <f>E25*H25</f>
        <v>4343.8599999999997</v>
      </c>
      <c r="L25" s="199">
        <f>F25*H25</f>
        <v>182846.2</v>
      </c>
      <c r="M25" s="199">
        <f>G25*H25</f>
        <v>181836</v>
      </c>
    </row>
    <row r="26" spans="1:13" ht="16.5" customHeight="1" x14ac:dyDescent="0.2">
      <c r="A26" s="208" t="s">
        <v>40</v>
      </c>
      <c r="B26" s="207">
        <v>42119</v>
      </c>
      <c r="C26" s="206">
        <v>87</v>
      </c>
      <c r="D26" s="206">
        <v>7.07</v>
      </c>
      <c r="E26" s="206">
        <v>0.38</v>
      </c>
      <c r="F26" s="206">
        <v>18.100000000000001</v>
      </c>
      <c r="G26" s="206">
        <v>18</v>
      </c>
      <c r="H26" s="206">
        <v>79915</v>
      </c>
      <c r="I26" s="206"/>
      <c r="J26" s="199">
        <f>D26*H26</f>
        <v>564999.05000000005</v>
      </c>
      <c r="K26" s="199">
        <f>E26*H26</f>
        <v>30367.7</v>
      </c>
      <c r="L26" s="199">
        <f>F26*H26</f>
        <v>1446461.5</v>
      </c>
      <c r="M26" s="199">
        <f>G26*H26</f>
        <v>1438470</v>
      </c>
    </row>
    <row r="27" spans="1:13" ht="16.5" customHeight="1" x14ac:dyDescent="0.2">
      <c r="A27" s="208" t="s">
        <v>40</v>
      </c>
      <c r="B27" s="207">
        <v>42119</v>
      </c>
      <c r="C27" s="206">
        <v>87</v>
      </c>
      <c r="D27" s="206">
        <v>7.5</v>
      </c>
      <c r="E27" s="206">
        <v>0.33</v>
      </c>
      <c r="F27" s="206">
        <v>14.7</v>
      </c>
      <c r="G27" s="206">
        <v>15</v>
      </c>
      <c r="H27" s="206">
        <v>45856</v>
      </c>
      <c r="I27" s="206"/>
      <c r="J27" s="199">
        <f>D27*H27</f>
        <v>343920</v>
      </c>
      <c r="K27" s="199">
        <f>E27*H27</f>
        <v>15132.480000000001</v>
      </c>
      <c r="L27" s="199">
        <f>F27*H27</f>
        <v>674083.2</v>
      </c>
      <c r="M27" s="199">
        <f>G27*H27</f>
        <v>687840</v>
      </c>
    </row>
    <row r="28" spans="1:13" ht="16.5" customHeight="1" x14ac:dyDescent="0.2">
      <c r="A28" s="208" t="s">
        <v>40</v>
      </c>
      <c r="B28" s="207">
        <v>42120</v>
      </c>
      <c r="C28" s="93" t="s">
        <v>3</v>
      </c>
      <c r="D28" s="209"/>
      <c r="E28" s="209"/>
      <c r="F28" s="209"/>
      <c r="G28" s="209"/>
      <c r="H28" s="206">
        <v>0</v>
      </c>
      <c r="I28" s="206">
        <v>9980</v>
      </c>
      <c r="J28" s="199">
        <f>D28*H28</f>
        <v>0</v>
      </c>
      <c r="K28" s="199">
        <f>E28*H28</f>
        <v>0</v>
      </c>
      <c r="L28" s="199">
        <f>F28*H28</f>
        <v>0</v>
      </c>
      <c r="M28" s="199">
        <f>G28*H28</f>
        <v>0</v>
      </c>
    </row>
    <row r="29" spans="1:13" ht="16.5" customHeight="1" x14ac:dyDescent="0.2">
      <c r="A29" s="200" t="s">
        <v>5</v>
      </c>
      <c r="B29" s="204">
        <v>42120</v>
      </c>
      <c r="C29" s="203">
        <v>87</v>
      </c>
      <c r="D29" s="203">
        <v>8.73</v>
      </c>
      <c r="E29" s="203">
        <v>0.72</v>
      </c>
      <c r="F29" s="203">
        <v>18</v>
      </c>
      <c r="G29" s="203">
        <v>16</v>
      </c>
      <c r="H29" s="202">
        <v>54588</v>
      </c>
      <c r="I29" s="201" t="s">
        <v>6</v>
      </c>
      <c r="J29" s="199">
        <f>D29*H29</f>
        <v>476553.24000000005</v>
      </c>
      <c r="K29" s="199">
        <f>E29*H29</f>
        <v>39303.360000000001</v>
      </c>
      <c r="L29" s="199">
        <f>F29*H29</f>
        <v>982584</v>
      </c>
      <c r="M29" s="199">
        <f>G29*H29</f>
        <v>873408</v>
      </c>
    </row>
    <row r="30" spans="1:13" ht="16.5" customHeight="1" x14ac:dyDescent="0.2">
      <c r="A30" s="200" t="s">
        <v>5</v>
      </c>
      <c r="B30" s="204">
        <v>42120</v>
      </c>
      <c r="C30" s="203">
        <v>87.1</v>
      </c>
      <c r="D30" s="203">
        <v>12.06</v>
      </c>
      <c r="E30" s="203">
        <v>0.4</v>
      </c>
      <c r="F30" s="203">
        <v>17.2</v>
      </c>
      <c r="G30" s="203">
        <v>45</v>
      </c>
      <c r="H30" s="202">
        <v>54017</v>
      </c>
      <c r="I30" s="201"/>
      <c r="J30" s="199">
        <f>D30*H30</f>
        <v>651445.02</v>
      </c>
      <c r="K30" s="199">
        <f>E30*H30</f>
        <v>21606.800000000003</v>
      </c>
      <c r="L30" s="199">
        <f>F30*H30</f>
        <v>929092.39999999991</v>
      </c>
      <c r="M30" s="199">
        <f>G30*H30</f>
        <v>2430765</v>
      </c>
    </row>
    <row r="31" spans="1:13" ht="16.5" customHeight="1" x14ac:dyDescent="0.2">
      <c r="A31" s="200" t="s">
        <v>7</v>
      </c>
      <c r="B31" s="212">
        <v>42120</v>
      </c>
      <c r="C31" s="203" t="s">
        <v>3</v>
      </c>
      <c r="D31" s="214"/>
      <c r="E31" s="214"/>
      <c r="F31" s="213"/>
      <c r="G31" s="216"/>
      <c r="H31" s="201"/>
      <c r="I31" s="205">
        <v>8868</v>
      </c>
      <c r="J31" s="199">
        <f>D31*H31</f>
        <v>0</v>
      </c>
      <c r="K31" s="199">
        <f>E31*H31</f>
        <v>0</v>
      </c>
      <c r="L31" s="199">
        <f>F31*H31</f>
        <v>0</v>
      </c>
      <c r="M31" s="199">
        <f>G31*H31</f>
        <v>0</v>
      </c>
    </row>
    <row r="32" spans="1:13" x14ac:dyDescent="0.2">
      <c r="A32" s="208" t="s">
        <v>40</v>
      </c>
      <c r="B32" s="207">
        <v>42121</v>
      </c>
      <c r="C32" s="93" t="s">
        <v>3</v>
      </c>
      <c r="D32" s="209"/>
      <c r="E32" s="209"/>
      <c r="F32" s="209"/>
      <c r="G32" s="209"/>
      <c r="H32" s="206">
        <v>0</v>
      </c>
      <c r="I32" s="206">
        <v>9998</v>
      </c>
      <c r="J32" s="199">
        <f>D32*H32</f>
        <v>0</v>
      </c>
      <c r="K32" s="199">
        <f>E32*H32</f>
        <v>0</v>
      </c>
      <c r="L32" s="199">
        <f>F32*H32</f>
        <v>0</v>
      </c>
      <c r="M32" s="199">
        <f>G32*H32</f>
        <v>0</v>
      </c>
    </row>
    <row r="33" spans="1:13" x14ac:dyDescent="0.2">
      <c r="A33" s="200" t="s">
        <v>5</v>
      </c>
      <c r="B33" s="204">
        <v>42121</v>
      </c>
      <c r="C33" s="203" t="s">
        <v>3</v>
      </c>
      <c r="D33" s="203" t="s">
        <v>6</v>
      </c>
      <c r="E33" s="203" t="s">
        <v>6</v>
      </c>
      <c r="F33" s="203" t="s">
        <v>6</v>
      </c>
      <c r="G33" s="203" t="s">
        <v>6</v>
      </c>
      <c r="H33" s="202" t="s">
        <v>6</v>
      </c>
      <c r="I33" s="205">
        <v>19969</v>
      </c>
      <c r="J33" s="199">
        <v>0</v>
      </c>
      <c r="K33" s="199">
        <v>0</v>
      </c>
      <c r="L33" s="199">
        <v>0</v>
      </c>
      <c r="M33" s="199">
        <v>0</v>
      </c>
    </row>
    <row r="34" spans="1:13" x14ac:dyDescent="0.2">
      <c r="A34" s="200" t="s">
        <v>4</v>
      </c>
      <c r="B34" s="99">
        <v>42121</v>
      </c>
      <c r="C34" s="100" t="s">
        <v>3</v>
      </c>
      <c r="D34" s="101"/>
      <c r="E34" s="104"/>
      <c r="F34" s="102"/>
      <c r="G34" s="184"/>
      <c r="H34" s="103"/>
      <c r="I34" s="103">
        <v>19950</v>
      </c>
      <c r="J34" s="199">
        <f>D34*H34</f>
        <v>0</v>
      </c>
      <c r="K34" s="199">
        <f>E34*H34</f>
        <v>0</v>
      </c>
      <c r="L34" s="199">
        <f>F34*H34</f>
        <v>0</v>
      </c>
      <c r="M34" s="199">
        <f>G34*H34</f>
        <v>0</v>
      </c>
    </row>
    <row r="35" spans="1:13" x14ac:dyDescent="0.2">
      <c r="A35" s="200" t="s">
        <v>7</v>
      </c>
      <c r="B35" s="212">
        <v>42123</v>
      </c>
      <c r="C35" s="213">
        <v>83.5</v>
      </c>
      <c r="D35" s="214">
        <v>7.01</v>
      </c>
      <c r="E35" s="214">
        <v>0.48</v>
      </c>
      <c r="F35" s="214">
        <v>19.899999999999999</v>
      </c>
      <c r="G35" s="213">
        <v>20</v>
      </c>
      <c r="H35" s="205">
        <v>115244</v>
      </c>
      <c r="I35" s="205"/>
      <c r="J35" s="199">
        <f>D35*H35</f>
        <v>807860.44</v>
      </c>
      <c r="K35" s="199">
        <f>E35*H35</f>
        <v>55317.119999999995</v>
      </c>
      <c r="L35" s="199">
        <f>F35*H35</f>
        <v>2293355.5999999996</v>
      </c>
      <c r="M35" s="199">
        <f>G35*H35</f>
        <v>2304880</v>
      </c>
    </row>
    <row r="36" spans="1:13" x14ac:dyDescent="0.2">
      <c r="A36" s="200" t="s">
        <v>4</v>
      </c>
      <c r="B36" s="99">
        <v>42123</v>
      </c>
      <c r="C36" s="100">
        <v>87</v>
      </c>
      <c r="D36" s="101">
        <v>6.35</v>
      </c>
      <c r="E36" s="101">
        <v>0.45</v>
      </c>
      <c r="F36" s="102">
        <v>22.3</v>
      </c>
      <c r="G36" s="101">
        <v>26</v>
      </c>
      <c r="H36" s="103">
        <v>59977</v>
      </c>
      <c r="I36" s="103"/>
      <c r="J36" s="199">
        <f>D36*H36</f>
        <v>380853.94999999995</v>
      </c>
      <c r="K36" s="199">
        <f>E36*H36</f>
        <v>26989.65</v>
      </c>
      <c r="L36" s="199">
        <f>F36*H36</f>
        <v>1337487.1000000001</v>
      </c>
      <c r="M36" s="199">
        <f>G36*H36</f>
        <v>1559402</v>
      </c>
    </row>
    <row r="37" spans="1:13" x14ac:dyDescent="0.2">
      <c r="A37" s="200" t="s">
        <v>4</v>
      </c>
      <c r="B37" s="99">
        <v>42123</v>
      </c>
      <c r="C37" s="100">
        <v>87</v>
      </c>
      <c r="D37" s="101">
        <v>5.81</v>
      </c>
      <c r="E37" s="101">
        <v>0.42</v>
      </c>
      <c r="F37" s="102">
        <v>20.7</v>
      </c>
      <c r="G37" s="101">
        <v>24</v>
      </c>
      <c r="H37" s="103">
        <v>45001</v>
      </c>
      <c r="I37" s="103"/>
      <c r="J37" s="199">
        <f>D37*H37</f>
        <v>261455.80999999997</v>
      </c>
      <c r="K37" s="199">
        <f>E37*H37</f>
        <v>18900.419999999998</v>
      </c>
      <c r="L37" s="199">
        <f>F37*H37</f>
        <v>931520.7</v>
      </c>
      <c r="M37" s="199">
        <f>G37*H37</f>
        <v>1080024</v>
      </c>
    </row>
    <row r="38" spans="1:13" x14ac:dyDescent="0.2">
      <c r="A38" s="200" t="s">
        <v>4</v>
      </c>
      <c r="B38" s="99">
        <v>42124</v>
      </c>
      <c r="C38" s="100">
        <v>87</v>
      </c>
      <c r="D38" s="101">
        <v>7.01</v>
      </c>
      <c r="E38" s="104">
        <v>0.4</v>
      </c>
      <c r="F38" s="102">
        <v>20.6</v>
      </c>
      <c r="G38" s="101">
        <v>15</v>
      </c>
      <c r="H38" s="103">
        <v>44971</v>
      </c>
      <c r="I38" s="103"/>
      <c r="J38" s="199">
        <f>D38*H38</f>
        <v>315246.70999999996</v>
      </c>
      <c r="K38" s="199">
        <f>E38*H38</f>
        <v>17988.400000000001</v>
      </c>
      <c r="L38" s="199">
        <f>F38*H38</f>
        <v>926402.60000000009</v>
      </c>
      <c r="M38" s="199">
        <f>G38*H38</f>
        <v>674565</v>
      </c>
    </row>
    <row r="39" spans="1:13" x14ac:dyDescent="0.2">
      <c r="A39" s="208" t="s">
        <v>40</v>
      </c>
      <c r="B39" s="207">
        <v>42125</v>
      </c>
      <c r="C39" s="206">
        <v>87</v>
      </c>
      <c r="D39" s="206">
        <v>7.44</v>
      </c>
      <c r="E39" s="206">
        <v>0.38</v>
      </c>
      <c r="F39" s="206">
        <v>19.399999999999999</v>
      </c>
      <c r="G39" s="206">
        <v>22</v>
      </c>
      <c r="H39" s="206">
        <v>40216</v>
      </c>
      <c r="I39" s="206"/>
      <c r="J39" s="199">
        <f>D39*H39</f>
        <v>299207.04000000004</v>
      </c>
      <c r="K39" s="199">
        <f>E39*H39</f>
        <v>15282.08</v>
      </c>
      <c r="L39" s="199">
        <f>F39*H39</f>
        <v>780190.39999999991</v>
      </c>
      <c r="M39" s="199">
        <f>G39*H39</f>
        <v>884752</v>
      </c>
    </row>
    <row r="40" spans="1:13" x14ac:dyDescent="0.2">
      <c r="A40" s="200" t="s">
        <v>5</v>
      </c>
      <c r="B40" s="204">
        <v>42127</v>
      </c>
      <c r="C40" s="203">
        <v>87.3</v>
      </c>
      <c r="D40" s="203">
        <v>8.5299999999999994</v>
      </c>
      <c r="E40" s="203">
        <v>1.04</v>
      </c>
      <c r="F40" s="203">
        <v>27</v>
      </c>
      <c r="G40" s="203">
        <v>24</v>
      </c>
      <c r="H40" s="202">
        <v>39256</v>
      </c>
      <c r="I40" s="205" t="s">
        <v>6</v>
      </c>
      <c r="J40" s="199">
        <f>D40*H40</f>
        <v>334853.68</v>
      </c>
      <c r="K40" s="199">
        <f>E40*H40</f>
        <v>40826.239999999998</v>
      </c>
      <c r="L40" s="199">
        <f>F40*H40</f>
        <v>1059912</v>
      </c>
      <c r="M40" s="199">
        <f>G40*H40</f>
        <v>942144</v>
      </c>
    </row>
    <row r="41" spans="1:13" x14ac:dyDescent="0.2">
      <c r="A41" s="200" t="s">
        <v>5</v>
      </c>
      <c r="B41" s="204">
        <v>42127</v>
      </c>
      <c r="C41" s="203">
        <v>93</v>
      </c>
      <c r="D41" s="203">
        <v>7.03</v>
      </c>
      <c r="E41" s="203">
        <v>0.12</v>
      </c>
      <c r="F41" s="203">
        <v>3.3</v>
      </c>
      <c r="G41" s="203">
        <v>10</v>
      </c>
      <c r="H41" s="202">
        <v>17297</v>
      </c>
      <c r="I41" s="201" t="s">
        <v>6</v>
      </c>
      <c r="J41" s="199">
        <f>D41*H41</f>
        <v>121597.91</v>
      </c>
      <c r="K41" s="199">
        <f>E41*H41</f>
        <v>2075.64</v>
      </c>
      <c r="L41" s="199">
        <f>F41*H41</f>
        <v>57080.1</v>
      </c>
      <c r="M41" s="199">
        <f>G41*H41</f>
        <v>172970</v>
      </c>
    </row>
    <row r="42" spans="1:13" x14ac:dyDescent="0.2">
      <c r="A42" s="200" t="s">
        <v>4</v>
      </c>
      <c r="B42" s="99">
        <v>42128</v>
      </c>
      <c r="C42" s="100">
        <v>87</v>
      </c>
      <c r="D42" s="101">
        <v>7.38</v>
      </c>
      <c r="E42" s="101">
        <v>0.43</v>
      </c>
      <c r="F42" s="102">
        <v>17.7</v>
      </c>
      <c r="G42" s="101">
        <v>19</v>
      </c>
      <c r="H42" s="103">
        <v>44890</v>
      </c>
      <c r="I42" s="103"/>
      <c r="J42" s="199">
        <f>D42*H42</f>
        <v>331288.2</v>
      </c>
      <c r="K42" s="199">
        <f>E42*H42</f>
        <v>19302.7</v>
      </c>
      <c r="L42" s="199">
        <f>F42*H42</f>
        <v>794553</v>
      </c>
      <c r="M42" s="199">
        <f>G42*H42</f>
        <v>852910</v>
      </c>
    </row>
    <row r="43" spans="1:13" x14ac:dyDescent="0.2">
      <c r="A43" s="200" t="s">
        <v>4</v>
      </c>
      <c r="B43" s="99">
        <v>42128</v>
      </c>
      <c r="C43" s="100">
        <v>91</v>
      </c>
      <c r="D43" s="101">
        <v>5.54</v>
      </c>
      <c r="E43" s="104">
        <v>0.2</v>
      </c>
      <c r="F43" s="102">
        <v>10.199999999999999</v>
      </c>
      <c r="G43" s="101">
        <v>12</v>
      </c>
      <c r="H43" s="103">
        <v>24931</v>
      </c>
      <c r="I43" s="103"/>
      <c r="J43" s="199">
        <f>D43*H43</f>
        <v>138117.74</v>
      </c>
      <c r="K43" s="199">
        <f>E43*H43</f>
        <v>4986.2000000000007</v>
      </c>
      <c r="L43" s="199">
        <f>F43*H43</f>
        <v>254296.19999999998</v>
      </c>
      <c r="M43" s="199">
        <f>G43*H43</f>
        <v>299172</v>
      </c>
    </row>
    <row r="44" spans="1:13" x14ac:dyDescent="0.2">
      <c r="A44" s="200" t="s">
        <v>4</v>
      </c>
      <c r="B44" s="99">
        <v>42128</v>
      </c>
      <c r="C44" s="100">
        <v>87</v>
      </c>
      <c r="D44" s="101">
        <v>8.5299999999999994</v>
      </c>
      <c r="E44" s="101">
        <v>1.04</v>
      </c>
      <c r="F44" s="102">
        <v>27</v>
      </c>
      <c r="G44" s="101">
        <v>24</v>
      </c>
      <c r="H44" s="103">
        <v>15093</v>
      </c>
      <c r="I44" s="103"/>
      <c r="J44" s="199">
        <f>D44*H44</f>
        <v>128743.29</v>
      </c>
      <c r="K44" s="199">
        <f>E44*H44</f>
        <v>15696.720000000001</v>
      </c>
      <c r="L44" s="199">
        <f>F44*H44</f>
        <v>407511</v>
      </c>
      <c r="M44" s="199">
        <f>G44*H44</f>
        <v>362232</v>
      </c>
    </row>
    <row r="45" spans="1:13" x14ac:dyDescent="0.2">
      <c r="A45" s="208" t="s">
        <v>40</v>
      </c>
      <c r="B45" s="207">
        <v>42129</v>
      </c>
      <c r="C45" s="206">
        <v>87</v>
      </c>
      <c r="D45" s="206">
        <v>8.52</v>
      </c>
      <c r="E45" s="206">
        <v>0.38</v>
      </c>
      <c r="F45" s="206">
        <v>15.7</v>
      </c>
      <c r="G45" s="206">
        <v>17</v>
      </c>
      <c r="H45" s="206">
        <v>26025</v>
      </c>
      <c r="I45" s="206"/>
      <c r="J45" s="199">
        <f>D45*H45</f>
        <v>221733</v>
      </c>
      <c r="K45" s="199">
        <f>E45*H45</f>
        <v>9889.5</v>
      </c>
      <c r="L45" s="199">
        <f>F45*H45</f>
        <v>408592.5</v>
      </c>
      <c r="M45" s="199">
        <f>G45*H45</f>
        <v>442425</v>
      </c>
    </row>
    <row r="46" spans="1:13" x14ac:dyDescent="0.2">
      <c r="A46" s="208" t="s">
        <v>40</v>
      </c>
      <c r="B46" s="207">
        <v>42129</v>
      </c>
      <c r="C46" s="206">
        <v>91</v>
      </c>
      <c r="D46" s="206">
        <v>6.91</v>
      </c>
      <c r="E46" s="206">
        <v>0.17</v>
      </c>
      <c r="F46" s="206">
        <v>9.3000000000000007</v>
      </c>
      <c r="G46" s="206">
        <v>10</v>
      </c>
      <c r="H46" s="206">
        <v>23985</v>
      </c>
      <c r="I46" s="206"/>
      <c r="J46" s="199">
        <f>D46*H46</f>
        <v>165736.35</v>
      </c>
      <c r="K46" s="199">
        <f>E46*H46</f>
        <v>4077.4500000000003</v>
      </c>
      <c r="L46" s="199">
        <f>F46*H46</f>
        <v>223060.50000000003</v>
      </c>
      <c r="M46" s="199">
        <f>G46*H46</f>
        <v>239850</v>
      </c>
    </row>
    <row r="47" spans="1:13" x14ac:dyDescent="0.2">
      <c r="A47" s="200" t="s">
        <v>7</v>
      </c>
      <c r="B47" s="212">
        <v>42129</v>
      </c>
      <c r="C47" s="203" t="s">
        <v>3</v>
      </c>
      <c r="D47" s="214"/>
      <c r="E47" s="214"/>
      <c r="F47" s="214"/>
      <c r="G47" s="214"/>
      <c r="H47" s="201"/>
      <c r="I47" s="205">
        <v>13671</v>
      </c>
      <c r="J47" s="199">
        <f>D47*H47</f>
        <v>0</v>
      </c>
      <c r="K47" s="199">
        <f>E47*H47</f>
        <v>0</v>
      </c>
      <c r="L47" s="199">
        <f>F47*H47</f>
        <v>0</v>
      </c>
      <c r="M47" s="199">
        <f>G47*H47</f>
        <v>0</v>
      </c>
    </row>
    <row r="48" spans="1:13" x14ac:dyDescent="0.2">
      <c r="A48" s="200" t="s">
        <v>5</v>
      </c>
      <c r="B48" s="204">
        <v>42130</v>
      </c>
      <c r="C48" s="203">
        <v>87</v>
      </c>
      <c r="D48" s="203">
        <v>6.68</v>
      </c>
      <c r="E48" s="203">
        <v>0.8</v>
      </c>
      <c r="F48" s="203">
        <v>25.3</v>
      </c>
      <c r="G48" s="203">
        <v>7</v>
      </c>
      <c r="H48" s="202">
        <v>54100</v>
      </c>
      <c r="I48" s="205" t="s">
        <v>6</v>
      </c>
      <c r="J48" s="199">
        <f>D48*H48</f>
        <v>361388</v>
      </c>
      <c r="K48" s="199">
        <f>E48*H48</f>
        <v>43280</v>
      </c>
      <c r="L48" s="199">
        <f>F48*H48</f>
        <v>1368730</v>
      </c>
      <c r="M48" s="199">
        <f>G48*H48</f>
        <v>378700</v>
      </c>
    </row>
    <row r="49" spans="1:13" x14ac:dyDescent="0.2">
      <c r="A49" s="200" t="s">
        <v>4</v>
      </c>
      <c r="B49" s="99">
        <v>42130</v>
      </c>
      <c r="C49" s="100" t="s">
        <v>3</v>
      </c>
      <c r="D49" s="101"/>
      <c r="E49" s="101"/>
      <c r="F49" s="102"/>
      <c r="G49" s="101"/>
      <c r="H49" s="103"/>
      <c r="I49" s="103">
        <v>22000</v>
      </c>
      <c r="J49" s="199">
        <f>D49*H49</f>
        <v>0</v>
      </c>
      <c r="K49" s="199">
        <f>E49*H49</f>
        <v>0</v>
      </c>
      <c r="L49" s="199">
        <f>F49*H49</f>
        <v>0</v>
      </c>
      <c r="M49" s="199">
        <f>G49*H49</f>
        <v>0</v>
      </c>
    </row>
    <row r="50" spans="1:13" x14ac:dyDescent="0.2">
      <c r="A50" s="208" t="s">
        <v>40</v>
      </c>
      <c r="B50" s="207">
        <v>42131</v>
      </c>
      <c r="C50" s="93" t="s">
        <v>3</v>
      </c>
      <c r="D50" s="209"/>
      <c r="E50" s="209"/>
      <c r="F50" s="209"/>
      <c r="G50" s="209"/>
      <c r="H50" s="206">
        <v>0</v>
      </c>
      <c r="I50" s="206">
        <v>9988</v>
      </c>
      <c r="J50" s="199">
        <f>D50*H50</f>
        <v>0</v>
      </c>
      <c r="K50" s="199">
        <f>E50*H50</f>
        <v>0</v>
      </c>
      <c r="L50" s="199">
        <f>F50*H50</f>
        <v>0</v>
      </c>
      <c r="M50" s="199">
        <f>G50*H50</f>
        <v>0</v>
      </c>
    </row>
    <row r="51" spans="1:13" x14ac:dyDescent="0.2">
      <c r="A51" s="200" t="s">
        <v>4</v>
      </c>
      <c r="B51" s="99">
        <v>42133</v>
      </c>
      <c r="C51" s="100">
        <v>87</v>
      </c>
      <c r="D51" s="101">
        <v>7.46</v>
      </c>
      <c r="E51" s="104">
        <v>0.44</v>
      </c>
      <c r="F51" s="102">
        <v>17.600000000000001</v>
      </c>
      <c r="G51" s="101">
        <v>19</v>
      </c>
      <c r="H51" s="103">
        <v>64866</v>
      </c>
      <c r="I51" s="103"/>
      <c r="J51" s="199">
        <f>D51*H51</f>
        <v>483900.36</v>
      </c>
      <c r="K51" s="199">
        <f>E51*H51</f>
        <v>28541.040000000001</v>
      </c>
      <c r="L51" s="199">
        <f>F51*H51</f>
        <v>1141641.6000000001</v>
      </c>
      <c r="M51" s="199">
        <f>G51*H51</f>
        <v>1232454</v>
      </c>
    </row>
    <row r="52" spans="1:13" x14ac:dyDescent="0.2">
      <c r="A52" s="200" t="s">
        <v>4</v>
      </c>
      <c r="B52" s="99">
        <v>42133</v>
      </c>
      <c r="C52" s="100">
        <v>91</v>
      </c>
      <c r="D52" s="101">
        <v>5.88</v>
      </c>
      <c r="E52" s="101">
        <v>0.22</v>
      </c>
      <c r="F52" s="102">
        <v>10.6</v>
      </c>
      <c r="G52" s="101">
        <v>13</v>
      </c>
      <c r="H52" s="103">
        <v>4888</v>
      </c>
      <c r="I52" s="103"/>
      <c r="J52" s="199">
        <f>D52*H52</f>
        <v>28741.439999999999</v>
      </c>
      <c r="K52" s="199">
        <f>E52*H52</f>
        <v>1075.3599999999999</v>
      </c>
      <c r="L52" s="199">
        <f>F52*H52</f>
        <v>51812.799999999996</v>
      </c>
      <c r="M52" s="199">
        <f>G52*H52</f>
        <v>63544</v>
      </c>
    </row>
    <row r="53" spans="1:13" x14ac:dyDescent="0.2">
      <c r="A53" s="208" t="s">
        <v>40</v>
      </c>
      <c r="B53" s="207">
        <v>42134</v>
      </c>
      <c r="C53" s="206">
        <v>87</v>
      </c>
      <c r="D53" s="206">
        <v>7.04</v>
      </c>
      <c r="E53" s="206">
        <v>0.45</v>
      </c>
      <c r="F53" s="206">
        <v>21.4</v>
      </c>
      <c r="G53" s="206">
        <v>25</v>
      </c>
      <c r="H53" s="206">
        <v>33053</v>
      </c>
      <c r="I53" s="206"/>
      <c r="J53" s="199">
        <f>D53*H53</f>
        <v>232693.12</v>
      </c>
      <c r="K53" s="199">
        <f>E53*H53</f>
        <v>14873.85</v>
      </c>
      <c r="L53" s="199">
        <f>F53*H53</f>
        <v>707334.2</v>
      </c>
      <c r="M53" s="199">
        <f>G53*H53</f>
        <v>826325</v>
      </c>
    </row>
    <row r="54" spans="1:13" x14ac:dyDescent="0.2">
      <c r="A54" s="208" t="s">
        <v>40</v>
      </c>
      <c r="B54" s="207">
        <v>42134</v>
      </c>
      <c r="C54" s="206">
        <v>87</v>
      </c>
      <c r="D54" s="206">
        <v>8.5500000000000007</v>
      </c>
      <c r="E54" s="206">
        <v>0.38</v>
      </c>
      <c r="F54" s="206">
        <v>10.9</v>
      </c>
      <c r="G54" s="206">
        <v>16</v>
      </c>
      <c r="H54" s="206">
        <v>50005</v>
      </c>
      <c r="I54" s="206"/>
      <c r="J54" s="199">
        <f>D54*H54</f>
        <v>427542.75000000006</v>
      </c>
      <c r="K54" s="199">
        <f>E54*H54</f>
        <v>19001.900000000001</v>
      </c>
      <c r="L54" s="199">
        <f>F54*H54</f>
        <v>545054.5</v>
      </c>
      <c r="M54" s="199">
        <f>G54*H54</f>
        <v>800080</v>
      </c>
    </row>
    <row r="55" spans="1:13" x14ac:dyDescent="0.2">
      <c r="A55" s="200" t="s">
        <v>5</v>
      </c>
      <c r="B55" s="204">
        <v>42134</v>
      </c>
      <c r="C55" s="203" t="s">
        <v>3</v>
      </c>
      <c r="D55" s="203" t="s">
        <v>6</v>
      </c>
      <c r="E55" s="203" t="s">
        <v>6</v>
      </c>
      <c r="F55" s="203" t="s">
        <v>6</v>
      </c>
      <c r="G55" s="203" t="s">
        <v>6</v>
      </c>
      <c r="H55" s="202" t="s">
        <v>6</v>
      </c>
      <c r="I55" s="205">
        <v>52743</v>
      </c>
      <c r="J55" s="199">
        <v>0</v>
      </c>
      <c r="K55" s="199">
        <v>0</v>
      </c>
      <c r="L55" s="199">
        <v>0</v>
      </c>
      <c r="M55" s="199">
        <v>0</v>
      </c>
    </row>
    <row r="56" spans="1:13" x14ac:dyDescent="0.2">
      <c r="A56" s="208" t="s">
        <v>40</v>
      </c>
      <c r="B56" s="207">
        <v>42138</v>
      </c>
      <c r="C56" s="206">
        <v>87</v>
      </c>
      <c r="D56" s="206">
        <v>8.32</v>
      </c>
      <c r="E56" s="206">
        <v>0.44</v>
      </c>
      <c r="F56" s="206">
        <v>19.3</v>
      </c>
      <c r="G56" s="206">
        <v>15</v>
      </c>
      <c r="H56" s="206">
        <v>29980</v>
      </c>
      <c r="I56" s="206"/>
      <c r="J56" s="199">
        <f>D56*H56</f>
        <v>249433.60000000001</v>
      </c>
      <c r="K56" s="199">
        <f>E56*H56</f>
        <v>13191.2</v>
      </c>
      <c r="L56" s="199">
        <f>F56*H56</f>
        <v>578614</v>
      </c>
      <c r="M56" s="199">
        <f>G56*H56</f>
        <v>449700</v>
      </c>
    </row>
    <row r="57" spans="1:13" x14ac:dyDescent="0.2">
      <c r="A57" s="200" t="s">
        <v>7</v>
      </c>
      <c r="B57" s="212">
        <v>42138</v>
      </c>
      <c r="C57" s="203">
        <v>82.8</v>
      </c>
      <c r="D57" s="214">
        <v>7.27</v>
      </c>
      <c r="E57" s="214">
        <v>0.53</v>
      </c>
      <c r="F57" s="214">
        <v>21.3</v>
      </c>
      <c r="G57" s="213">
        <v>17</v>
      </c>
      <c r="H57" s="205">
        <v>45095</v>
      </c>
      <c r="I57" s="205"/>
      <c r="J57" s="199">
        <f>D57*H57</f>
        <v>327840.64999999997</v>
      </c>
      <c r="K57" s="199">
        <f>E57*H57</f>
        <v>23900.350000000002</v>
      </c>
      <c r="L57" s="199">
        <f>F57*H57</f>
        <v>960523.5</v>
      </c>
      <c r="M57" s="199">
        <f>G57*H57</f>
        <v>766615</v>
      </c>
    </row>
    <row r="58" spans="1:13" x14ac:dyDescent="0.2">
      <c r="A58" s="200" t="s">
        <v>4</v>
      </c>
      <c r="B58" s="99">
        <v>42140</v>
      </c>
      <c r="C58" s="100">
        <v>87</v>
      </c>
      <c r="D58" s="104">
        <v>7</v>
      </c>
      <c r="E58" s="101">
        <v>0.52</v>
      </c>
      <c r="F58" s="102">
        <v>21</v>
      </c>
      <c r="G58" s="101">
        <v>19</v>
      </c>
      <c r="H58" s="103">
        <v>83853</v>
      </c>
      <c r="I58" s="103"/>
      <c r="J58" s="199">
        <f>D58*H58</f>
        <v>586971</v>
      </c>
      <c r="K58" s="199">
        <f>E58*H58</f>
        <v>43603.560000000005</v>
      </c>
      <c r="L58" s="199">
        <f>F58*H58</f>
        <v>1760913</v>
      </c>
      <c r="M58" s="199">
        <f>G58*H58</f>
        <v>1593207</v>
      </c>
    </row>
    <row r="59" spans="1:13" x14ac:dyDescent="0.2">
      <c r="A59" s="200" t="s">
        <v>4</v>
      </c>
      <c r="B59" s="99">
        <v>42140</v>
      </c>
      <c r="C59" s="100">
        <v>87</v>
      </c>
      <c r="D59" s="101">
        <v>5.72</v>
      </c>
      <c r="E59" s="101">
        <v>0.56000000000000005</v>
      </c>
      <c r="F59" s="102">
        <v>23.5</v>
      </c>
      <c r="G59" s="101">
        <v>30</v>
      </c>
      <c r="H59" s="103">
        <v>25039</v>
      </c>
      <c r="I59" s="103"/>
      <c r="J59" s="199">
        <f>D59*H59</f>
        <v>143223.07999999999</v>
      </c>
      <c r="K59" s="199">
        <f>E59*H59</f>
        <v>14021.840000000002</v>
      </c>
      <c r="L59" s="199">
        <f>F59*H59</f>
        <v>588416.5</v>
      </c>
      <c r="M59" s="199">
        <f>G59*H59</f>
        <v>751170</v>
      </c>
    </row>
    <row r="60" spans="1:13" x14ac:dyDescent="0.2">
      <c r="A60" s="208" t="s">
        <v>40</v>
      </c>
      <c r="B60" s="207">
        <v>42141</v>
      </c>
      <c r="C60" s="206">
        <v>87</v>
      </c>
      <c r="D60" s="206">
        <v>7.06</v>
      </c>
      <c r="E60" s="206">
        <v>0.49</v>
      </c>
      <c r="F60" s="206">
        <v>21.1</v>
      </c>
      <c r="G60" s="206">
        <v>26</v>
      </c>
      <c r="H60" s="206">
        <v>20110</v>
      </c>
      <c r="I60" s="206"/>
      <c r="J60" s="199">
        <f>D60*H60</f>
        <v>141976.6</v>
      </c>
      <c r="K60" s="199">
        <f>E60*H60</f>
        <v>9853.9</v>
      </c>
      <c r="L60" s="199">
        <f>F60*H60</f>
        <v>424321</v>
      </c>
      <c r="M60" s="199">
        <f>G60*H60</f>
        <v>522860</v>
      </c>
    </row>
    <row r="61" spans="1:13" x14ac:dyDescent="0.2">
      <c r="A61" s="208" t="s">
        <v>40</v>
      </c>
      <c r="B61" s="207">
        <v>42141</v>
      </c>
      <c r="C61" s="206">
        <v>87</v>
      </c>
      <c r="D61" s="206">
        <v>8.19</v>
      </c>
      <c r="E61" s="206">
        <v>0.47</v>
      </c>
      <c r="F61" s="206">
        <v>19.2</v>
      </c>
      <c r="G61" s="206">
        <v>16</v>
      </c>
      <c r="H61" s="206">
        <v>39627</v>
      </c>
      <c r="I61" s="206"/>
      <c r="J61" s="199">
        <f>D61*H61</f>
        <v>324545.13</v>
      </c>
      <c r="K61" s="199">
        <f>E61*H61</f>
        <v>18624.689999999999</v>
      </c>
      <c r="L61" s="199">
        <f>F61*H61</f>
        <v>760838.4</v>
      </c>
      <c r="M61" s="199">
        <f>G61*H61</f>
        <v>634032</v>
      </c>
    </row>
    <row r="62" spans="1:13" x14ac:dyDescent="0.2">
      <c r="A62" s="200" t="s">
        <v>4</v>
      </c>
      <c r="B62" s="99">
        <v>42144</v>
      </c>
      <c r="C62" s="100">
        <v>87</v>
      </c>
      <c r="D62" s="101">
        <v>7.23</v>
      </c>
      <c r="E62" s="101">
        <v>0.55000000000000004</v>
      </c>
      <c r="F62" s="102">
        <v>19.899999999999999</v>
      </c>
      <c r="G62" s="101">
        <v>19</v>
      </c>
      <c r="H62" s="103">
        <v>15048</v>
      </c>
      <c r="I62" s="103"/>
      <c r="J62" s="199">
        <f>D62*H62</f>
        <v>108797.04000000001</v>
      </c>
      <c r="K62" s="199">
        <f>E62*H62</f>
        <v>8276.4000000000015</v>
      </c>
      <c r="L62" s="199">
        <f>F62*H62</f>
        <v>299455.19999999995</v>
      </c>
      <c r="M62" s="199">
        <f>G62*H62</f>
        <v>285912</v>
      </c>
    </row>
    <row r="63" spans="1:13" x14ac:dyDescent="0.2">
      <c r="A63" s="200" t="s">
        <v>4</v>
      </c>
      <c r="B63" s="99">
        <v>42144</v>
      </c>
      <c r="C63" s="100">
        <v>87</v>
      </c>
      <c r="D63" s="101">
        <v>5.56</v>
      </c>
      <c r="E63" s="101">
        <v>0.52</v>
      </c>
      <c r="F63" s="102">
        <v>22.1</v>
      </c>
      <c r="G63" s="101">
        <v>32</v>
      </c>
      <c r="H63" s="103">
        <v>24849</v>
      </c>
      <c r="I63" s="103"/>
      <c r="J63" s="199">
        <f>D63*H63</f>
        <v>138160.44</v>
      </c>
      <c r="K63" s="199">
        <f>E63*H63</f>
        <v>12921.48</v>
      </c>
      <c r="L63" s="199">
        <f>F63*H63</f>
        <v>549162.9</v>
      </c>
      <c r="M63" s="199">
        <f>G63*H63</f>
        <v>795168</v>
      </c>
    </row>
    <row r="64" spans="1:13" x14ac:dyDescent="0.2">
      <c r="A64" s="208" t="s">
        <v>40</v>
      </c>
      <c r="B64" s="207">
        <v>42145</v>
      </c>
      <c r="C64" s="93" t="s">
        <v>3</v>
      </c>
      <c r="D64" s="209"/>
      <c r="E64" s="209"/>
      <c r="F64" s="209"/>
      <c r="G64" s="209"/>
      <c r="H64" s="206">
        <v>0</v>
      </c>
      <c r="I64" s="206">
        <v>19944</v>
      </c>
      <c r="J64" s="199">
        <f>D64*H64</f>
        <v>0</v>
      </c>
      <c r="K64" s="199">
        <f>E64*H64</f>
        <v>0</v>
      </c>
      <c r="L64" s="199">
        <f>F64*H64</f>
        <v>0</v>
      </c>
      <c r="M64" s="199">
        <f>G64*H64</f>
        <v>0</v>
      </c>
    </row>
    <row r="65" spans="1:13" x14ac:dyDescent="0.2">
      <c r="A65" s="200" t="s">
        <v>7</v>
      </c>
      <c r="B65" s="212">
        <v>42145</v>
      </c>
      <c r="C65" s="213">
        <v>82.4</v>
      </c>
      <c r="D65" s="214">
        <v>8.5</v>
      </c>
      <c r="E65" s="214">
        <v>0.46</v>
      </c>
      <c r="F65" s="213">
        <v>17.600000000000001</v>
      </c>
      <c r="G65" s="203">
        <v>18</v>
      </c>
      <c r="H65" s="205">
        <v>79950</v>
      </c>
      <c r="I65" s="205"/>
      <c r="J65" s="199">
        <f>D65*H65</f>
        <v>679575</v>
      </c>
      <c r="K65" s="199">
        <f>E65*H65</f>
        <v>36777</v>
      </c>
      <c r="L65" s="199">
        <f>F65*H65</f>
        <v>1407120</v>
      </c>
      <c r="M65" s="199">
        <f>G65*H65</f>
        <v>1439100</v>
      </c>
    </row>
    <row r="66" spans="1:13" x14ac:dyDescent="0.2">
      <c r="A66" s="208" t="s">
        <v>40</v>
      </c>
      <c r="B66" s="207">
        <v>42146</v>
      </c>
      <c r="C66" s="206">
        <v>87</v>
      </c>
      <c r="D66" s="206">
        <v>6.93</v>
      </c>
      <c r="E66" s="206">
        <v>0.45</v>
      </c>
      <c r="F66" s="206">
        <v>20.100000000000001</v>
      </c>
      <c r="G66" s="206">
        <v>26</v>
      </c>
      <c r="H66" s="206">
        <v>65246</v>
      </c>
      <c r="I66" s="206"/>
      <c r="J66" s="199">
        <f>D66*H66</f>
        <v>452154.77999999997</v>
      </c>
      <c r="K66" s="199">
        <f>E66*H66</f>
        <v>29360.7</v>
      </c>
      <c r="L66" s="199">
        <f>F66*H66</f>
        <v>1311444.6000000001</v>
      </c>
      <c r="M66" s="199">
        <f>G66*H66</f>
        <v>1696396</v>
      </c>
    </row>
    <row r="67" spans="1:13" x14ac:dyDescent="0.2">
      <c r="A67" s="208" t="s">
        <v>40</v>
      </c>
      <c r="B67" s="207">
        <v>42146</v>
      </c>
      <c r="C67" s="206">
        <v>87</v>
      </c>
      <c r="D67" s="206">
        <v>8.43</v>
      </c>
      <c r="E67" s="206">
        <v>0.45</v>
      </c>
      <c r="F67" s="206">
        <v>17.600000000000001</v>
      </c>
      <c r="G67" s="206">
        <v>17</v>
      </c>
      <c r="H67" s="206">
        <v>30178</v>
      </c>
      <c r="I67" s="206"/>
      <c r="J67" s="199">
        <f>D67*H67</f>
        <v>254400.53999999998</v>
      </c>
      <c r="K67" s="199">
        <f>E67*H67</f>
        <v>13580.1</v>
      </c>
      <c r="L67" s="199">
        <f>F67*H67</f>
        <v>531132.80000000005</v>
      </c>
      <c r="M67" s="199">
        <f>G67*H67</f>
        <v>513026</v>
      </c>
    </row>
    <row r="68" spans="1:13" x14ac:dyDescent="0.2">
      <c r="A68" s="200" t="s">
        <v>4</v>
      </c>
      <c r="B68" s="99">
        <v>42146</v>
      </c>
      <c r="C68" s="100">
        <v>87</v>
      </c>
      <c r="D68" s="101">
        <v>7.18</v>
      </c>
      <c r="E68" s="101">
        <v>0.57999999999999996</v>
      </c>
      <c r="F68" s="102">
        <v>19.7</v>
      </c>
      <c r="G68" s="101">
        <v>21</v>
      </c>
      <c r="H68" s="103">
        <v>45052</v>
      </c>
      <c r="I68" s="103"/>
      <c r="J68" s="199">
        <f>D68*H68</f>
        <v>323473.36</v>
      </c>
      <c r="K68" s="199">
        <f>E68*H68</f>
        <v>26130.16</v>
      </c>
      <c r="L68" s="199">
        <f>F68*H68</f>
        <v>887524.4</v>
      </c>
      <c r="M68" s="199">
        <f>G68*H68</f>
        <v>946092</v>
      </c>
    </row>
    <row r="69" spans="1:13" x14ac:dyDescent="0.2">
      <c r="A69" s="200" t="s">
        <v>4</v>
      </c>
      <c r="B69" s="99">
        <v>42146</v>
      </c>
      <c r="C69" s="100">
        <v>87</v>
      </c>
      <c r="D69" s="104">
        <v>5.7</v>
      </c>
      <c r="E69" s="104">
        <v>0.56000000000000005</v>
      </c>
      <c r="F69" s="102">
        <v>22.7</v>
      </c>
      <c r="G69" s="101">
        <v>32</v>
      </c>
      <c r="H69" s="103">
        <v>25432</v>
      </c>
      <c r="I69" s="103"/>
      <c r="J69" s="199">
        <f>D69*H69</f>
        <v>144962.4</v>
      </c>
      <c r="K69" s="199">
        <f>E69*H69</f>
        <v>14241.920000000002</v>
      </c>
      <c r="L69" s="199">
        <f>F69*H69</f>
        <v>577306.4</v>
      </c>
      <c r="M69" s="199">
        <f>G69*H69</f>
        <v>813824</v>
      </c>
    </row>
    <row r="70" spans="1:13" x14ac:dyDescent="0.2">
      <c r="A70" s="200" t="s">
        <v>4</v>
      </c>
      <c r="B70" s="99">
        <v>42146</v>
      </c>
      <c r="C70" s="100">
        <v>91</v>
      </c>
      <c r="D70" s="101">
        <v>5.65</v>
      </c>
      <c r="E70" s="104">
        <v>0.22</v>
      </c>
      <c r="F70" s="102">
        <v>11.4</v>
      </c>
      <c r="G70" s="101">
        <v>9</v>
      </c>
      <c r="H70" s="103">
        <v>35032</v>
      </c>
      <c r="I70" s="103"/>
      <c r="J70" s="199">
        <f>D70*H70</f>
        <v>197930.80000000002</v>
      </c>
      <c r="K70" s="199">
        <f>E70*H70</f>
        <v>7707.04</v>
      </c>
      <c r="L70" s="199">
        <f>F70*H70</f>
        <v>399364.8</v>
      </c>
      <c r="M70" s="199">
        <f>G70*H70</f>
        <v>315288</v>
      </c>
    </row>
    <row r="71" spans="1:13" x14ac:dyDescent="0.2">
      <c r="A71" s="208" t="s">
        <v>40</v>
      </c>
      <c r="B71" s="207">
        <v>42147</v>
      </c>
      <c r="C71" s="206">
        <v>87</v>
      </c>
      <c r="D71" s="206">
        <v>7.03</v>
      </c>
      <c r="E71" s="206">
        <v>0.5</v>
      </c>
      <c r="F71" s="206">
        <v>20.8</v>
      </c>
      <c r="G71" s="206">
        <v>28</v>
      </c>
      <c r="H71" s="206">
        <v>20193</v>
      </c>
      <c r="I71" s="206"/>
      <c r="J71" s="199">
        <f>D71*H71</f>
        <v>141956.79</v>
      </c>
      <c r="K71" s="199">
        <f>E71*H71</f>
        <v>10096.5</v>
      </c>
      <c r="L71" s="199">
        <f>F71*H71</f>
        <v>420014.4</v>
      </c>
      <c r="M71" s="199">
        <f>G71*H71</f>
        <v>565404</v>
      </c>
    </row>
    <row r="72" spans="1:13" x14ac:dyDescent="0.2">
      <c r="A72" s="208" t="s">
        <v>40</v>
      </c>
      <c r="B72" s="207">
        <v>42147</v>
      </c>
      <c r="C72" s="206">
        <v>87</v>
      </c>
      <c r="D72" s="206">
        <v>8.3699999999999992</v>
      </c>
      <c r="E72" s="206">
        <v>0.51</v>
      </c>
      <c r="F72" s="206">
        <v>10.199999999999999</v>
      </c>
      <c r="G72" s="206">
        <v>19</v>
      </c>
      <c r="H72" s="206">
        <v>45116</v>
      </c>
      <c r="I72" s="206"/>
      <c r="J72" s="199">
        <f>D72*H72</f>
        <v>377620.92</v>
      </c>
      <c r="K72" s="199">
        <f>E72*H72</f>
        <v>23009.16</v>
      </c>
      <c r="L72" s="199">
        <f>F72*H72</f>
        <v>460183.19999999995</v>
      </c>
      <c r="M72" s="199">
        <f>G72*H72</f>
        <v>857204</v>
      </c>
    </row>
    <row r="73" spans="1:13" x14ac:dyDescent="0.2">
      <c r="A73" s="208" t="s">
        <v>40</v>
      </c>
      <c r="B73" s="207">
        <v>42147</v>
      </c>
      <c r="C73" s="206">
        <v>91</v>
      </c>
      <c r="D73" s="206">
        <v>7</v>
      </c>
      <c r="E73" s="206">
        <v>0.19</v>
      </c>
      <c r="F73" s="206">
        <v>10.4</v>
      </c>
      <c r="G73" s="206">
        <v>8</v>
      </c>
      <c r="H73" s="206">
        <v>10049</v>
      </c>
      <c r="I73" s="206"/>
      <c r="J73" s="199">
        <f>D73*H73</f>
        <v>70343</v>
      </c>
      <c r="K73" s="199">
        <f>E73*H73</f>
        <v>1909.31</v>
      </c>
      <c r="L73" s="199">
        <f>F73*H73</f>
        <v>104509.6</v>
      </c>
      <c r="M73" s="199">
        <f>G73*H73</f>
        <v>80392</v>
      </c>
    </row>
    <row r="74" spans="1:13" x14ac:dyDescent="0.2">
      <c r="A74" s="200" t="s">
        <v>7</v>
      </c>
      <c r="B74" s="204">
        <v>42151</v>
      </c>
      <c r="C74" s="203" t="s">
        <v>3</v>
      </c>
      <c r="D74" s="203"/>
      <c r="E74" s="214"/>
      <c r="F74" s="203"/>
      <c r="G74" s="203"/>
      <c r="H74" s="201"/>
      <c r="I74" s="201">
        <v>29861</v>
      </c>
      <c r="J74" s="199">
        <f>D74*H74</f>
        <v>0</v>
      </c>
      <c r="K74" s="199">
        <f>E74*H74</f>
        <v>0</v>
      </c>
      <c r="L74" s="199">
        <f>F74*H74</f>
        <v>0</v>
      </c>
      <c r="M74" s="199">
        <f>G74*H74</f>
        <v>0</v>
      </c>
    </row>
    <row r="75" spans="1:13" x14ac:dyDescent="0.2">
      <c r="A75" s="200" t="s">
        <v>4</v>
      </c>
      <c r="B75" s="99">
        <v>42151</v>
      </c>
      <c r="C75" s="100">
        <v>87</v>
      </c>
      <c r="D75" s="101">
        <v>7.94</v>
      </c>
      <c r="E75" s="101">
        <v>0.54</v>
      </c>
      <c r="F75" s="102">
        <v>20.399999999999999</v>
      </c>
      <c r="G75" s="101">
        <v>22</v>
      </c>
      <c r="H75" s="103">
        <v>15113</v>
      </c>
      <c r="I75" s="103"/>
      <c r="J75" s="199">
        <f>D75*H75</f>
        <v>119997.22</v>
      </c>
      <c r="K75" s="199">
        <f>E75*H75</f>
        <v>8161.02</v>
      </c>
      <c r="L75" s="199">
        <f>F75*H75</f>
        <v>308305.19999999995</v>
      </c>
      <c r="M75" s="199">
        <f>G75*H75</f>
        <v>332486</v>
      </c>
    </row>
    <row r="76" spans="1:13" x14ac:dyDescent="0.2">
      <c r="A76" s="200" t="s">
        <v>4</v>
      </c>
      <c r="B76" s="99">
        <v>42151</v>
      </c>
      <c r="C76" s="100" t="s">
        <v>3</v>
      </c>
      <c r="D76" s="101"/>
      <c r="E76" s="101"/>
      <c r="F76" s="102"/>
      <c r="G76" s="101"/>
      <c r="H76" s="103"/>
      <c r="I76" s="103">
        <v>15045</v>
      </c>
      <c r="J76" s="199">
        <f>D76*H76</f>
        <v>0</v>
      </c>
      <c r="K76" s="199">
        <f>E76*H76</f>
        <v>0</v>
      </c>
      <c r="L76" s="199">
        <f>F76*H76</f>
        <v>0</v>
      </c>
      <c r="M76" s="199">
        <f>G76*H76</f>
        <v>0</v>
      </c>
    </row>
    <row r="77" spans="1:13" x14ac:dyDescent="0.2">
      <c r="A77" s="200" t="s">
        <v>5</v>
      </c>
      <c r="B77" s="204">
        <v>42152</v>
      </c>
      <c r="C77" s="203">
        <v>87</v>
      </c>
      <c r="D77" s="203">
        <v>8.94</v>
      </c>
      <c r="E77" s="203">
        <v>0.54</v>
      </c>
      <c r="F77" s="203">
        <v>20.399999999999999</v>
      </c>
      <c r="G77" s="203">
        <v>22</v>
      </c>
      <c r="H77" s="202">
        <v>64860</v>
      </c>
      <c r="I77" s="205" t="s">
        <v>6</v>
      </c>
      <c r="J77" s="199">
        <f>D77*H77</f>
        <v>579848.4</v>
      </c>
      <c r="K77" s="199">
        <f>E77*H77</f>
        <v>35024.400000000001</v>
      </c>
      <c r="L77" s="199">
        <f>F77*H77</f>
        <v>1323144</v>
      </c>
      <c r="M77" s="199">
        <f>G77*H77</f>
        <v>1426920</v>
      </c>
    </row>
    <row r="78" spans="1:13" x14ac:dyDescent="0.2">
      <c r="A78" s="208" t="s">
        <v>40</v>
      </c>
      <c r="B78" s="207">
        <v>42153</v>
      </c>
      <c r="C78" s="93" t="s">
        <v>3</v>
      </c>
      <c r="D78" s="209"/>
      <c r="E78" s="209"/>
      <c r="F78" s="209"/>
      <c r="G78" s="209"/>
      <c r="H78" s="206">
        <v>0</v>
      </c>
      <c r="I78" s="206">
        <v>10125</v>
      </c>
      <c r="J78" s="199">
        <f>D78*H78</f>
        <v>0</v>
      </c>
      <c r="K78" s="199">
        <f>E78*H78</f>
        <v>0</v>
      </c>
      <c r="L78" s="199">
        <f>F78*H78</f>
        <v>0</v>
      </c>
      <c r="M78" s="199">
        <f>G78*H78</f>
        <v>0</v>
      </c>
    </row>
    <row r="79" spans="1:13" x14ac:dyDescent="0.2">
      <c r="A79" s="208" t="s">
        <v>40</v>
      </c>
      <c r="B79" s="207">
        <v>42154</v>
      </c>
      <c r="C79" s="206">
        <v>87</v>
      </c>
      <c r="D79" s="206">
        <v>6.74</v>
      </c>
      <c r="E79" s="206">
        <v>0.53</v>
      </c>
      <c r="F79" s="206">
        <v>19.899999999999999</v>
      </c>
      <c r="G79" s="206">
        <v>29</v>
      </c>
      <c r="H79" s="206">
        <v>75217</v>
      </c>
      <c r="I79" s="206"/>
      <c r="J79" s="199">
        <f>D79*H79</f>
        <v>506962.58</v>
      </c>
      <c r="K79" s="199">
        <f>E79*H79</f>
        <v>39865.01</v>
      </c>
      <c r="L79" s="199">
        <f>F79*H79</f>
        <v>1496818.2999999998</v>
      </c>
      <c r="M79" s="199">
        <f>G79*H79</f>
        <v>2181293</v>
      </c>
    </row>
    <row r="80" spans="1:13" x14ac:dyDescent="0.2">
      <c r="A80" s="208" t="s">
        <v>40</v>
      </c>
      <c r="B80" s="207">
        <v>42154</v>
      </c>
      <c r="C80" s="206">
        <v>87</v>
      </c>
      <c r="D80" s="206">
        <v>8.36</v>
      </c>
      <c r="E80" s="206">
        <v>0.56000000000000005</v>
      </c>
      <c r="F80" s="206">
        <v>20.399999999999999</v>
      </c>
      <c r="G80" s="206">
        <v>16</v>
      </c>
      <c r="H80" s="206">
        <v>20135</v>
      </c>
      <c r="I80" s="206"/>
      <c r="J80" s="199">
        <f>D80*H80</f>
        <v>168328.59999999998</v>
      </c>
      <c r="K80" s="199">
        <f>E80*H80</f>
        <v>11275.6</v>
      </c>
      <c r="L80" s="199">
        <f>F80*H80</f>
        <v>410754</v>
      </c>
      <c r="M80" s="199">
        <f>G80*H80</f>
        <v>322160</v>
      </c>
    </row>
    <row r="81" spans="1:13" x14ac:dyDescent="0.2">
      <c r="A81" s="200" t="s">
        <v>4</v>
      </c>
      <c r="B81" s="99">
        <v>42154</v>
      </c>
      <c r="C81" s="100">
        <v>87</v>
      </c>
      <c r="D81" s="101">
        <v>7.19</v>
      </c>
      <c r="E81" s="104">
        <v>0.63</v>
      </c>
      <c r="F81" s="102">
        <v>22.8</v>
      </c>
      <c r="G81" s="102">
        <v>19</v>
      </c>
      <c r="H81" s="103">
        <v>49966</v>
      </c>
      <c r="I81" s="103"/>
      <c r="J81" s="199">
        <f>D81*H81</f>
        <v>359255.54000000004</v>
      </c>
      <c r="K81" s="199">
        <f>E81*H81</f>
        <v>31478.58</v>
      </c>
      <c r="L81" s="199">
        <f>F81*H81</f>
        <v>1139224.8</v>
      </c>
      <c r="M81" s="199">
        <f>G81*H81</f>
        <v>949354</v>
      </c>
    </row>
    <row r="82" spans="1:13" x14ac:dyDescent="0.2">
      <c r="A82" s="200" t="s">
        <v>4</v>
      </c>
      <c r="B82" s="99">
        <v>42154</v>
      </c>
      <c r="C82" s="100">
        <v>87</v>
      </c>
      <c r="D82" s="101">
        <v>5.62</v>
      </c>
      <c r="E82" s="101">
        <v>0.62</v>
      </c>
      <c r="F82" s="102">
        <v>25.2</v>
      </c>
      <c r="G82" s="101">
        <v>36</v>
      </c>
      <c r="H82" s="103">
        <v>50179</v>
      </c>
      <c r="I82" s="103"/>
      <c r="J82" s="199">
        <f>D82*H82</f>
        <v>282005.98</v>
      </c>
      <c r="K82" s="199">
        <f>E82*H82</f>
        <v>31110.98</v>
      </c>
      <c r="L82" s="199">
        <f>F82*H82</f>
        <v>1264510.8</v>
      </c>
      <c r="M82" s="199">
        <f>G82*H82</f>
        <v>1806444</v>
      </c>
    </row>
    <row r="83" spans="1:13" x14ac:dyDescent="0.2">
      <c r="A83" s="200" t="s">
        <v>4</v>
      </c>
      <c r="B83" s="99">
        <v>42156</v>
      </c>
      <c r="C83" s="100">
        <v>87</v>
      </c>
      <c r="D83" s="101">
        <v>7.63</v>
      </c>
      <c r="E83" s="104">
        <v>0.5</v>
      </c>
      <c r="F83" s="102">
        <v>19.899999999999999</v>
      </c>
      <c r="G83" s="102">
        <v>15</v>
      </c>
      <c r="H83" s="103">
        <v>69361</v>
      </c>
      <c r="I83" s="103"/>
      <c r="J83" s="199">
        <f>D83*H83</f>
        <v>529224.42999999993</v>
      </c>
      <c r="K83" s="199">
        <f>E83*H83</f>
        <v>34680.5</v>
      </c>
      <c r="L83" s="199">
        <f>F83*H83</f>
        <v>1380283.9</v>
      </c>
      <c r="M83" s="199">
        <f>G83*H83</f>
        <v>1040415</v>
      </c>
    </row>
    <row r="84" spans="1:13" x14ac:dyDescent="0.2">
      <c r="A84" s="200" t="s">
        <v>4</v>
      </c>
      <c r="B84" s="99">
        <v>42156</v>
      </c>
      <c r="C84" s="100">
        <v>91</v>
      </c>
      <c r="D84" s="101">
        <v>5.66</v>
      </c>
      <c r="E84" s="101">
        <v>0.23</v>
      </c>
      <c r="F84" s="102">
        <v>14.9</v>
      </c>
      <c r="G84" s="101">
        <v>9</v>
      </c>
      <c r="H84" s="103">
        <v>19935</v>
      </c>
      <c r="I84" s="103"/>
      <c r="J84" s="199">
        <f>D84*H84</f>
        <v>112832.1</v>
      </c>
      <c r="K84" s="199">
        <f>E84*H84</f>
        <v>4585.05</v>
      </c>
      <c r="L84" s="199">
        <f>F84*H84</f>
        <v>297031.5</v>
      </c>
      <c r="M84" s="199">
        <f>G84*H84</f>
        <v>179415</v>
      </c>
    </row>
    <row r="85" spans="1:13" x14ac:dyDescent="0.2">
      <c r="A85" s="200" t="s">
        <v>5</v>
      </c>
      <c r="B85" s="204">
        <v>42157</v>
      </c>
      <c r="C85" s="203">
        <v>87.7</v>
      </c>
      <c r="D85" s="203">
        <v>6.83</v>
      </c>
      <c r="E85" s="203">
        <v>0.43</v>
      </c>
      <c r="F85" s="203">
        <v>21.2</v>
      </c>
      <c r="G85" s="203">
        <v>34</v>
      </c>
      <c r="H85" s="202">
        <v>59915</v>
      </c>
      <c r="I85" s="201"/>
      <c r="J85" s="199">
        <f>D85*H85</f>
        <v>409219.45</v>
      </c>
      <c r="K85" s="199">
        <f>E85*H85</f>
        <v>25763.45</v>
      </c>
      <c r="L85" s="199">
        <f>F85*H85</f>
        <v>1270198</v>
      </c>
      <c r="M85" s="199">
        <f>G85*H85</f>
        <v>2037110</v>
      </c>
    </row>
    <row r="86" spans="1:13" x14ac:dyDescent="0.2">
      <c r="A86" s="208" t="s">
        <v>40</v>
      </c>
      <c r="B86" s="207">
        <v>42158</v>
      </c>
      <c r="C86" s="206">
        <v>87</v>
      </c>
      <c r="D86" s="206">
        <v>8.74</v>
      </c>
      <c r="E86" s="206">
        <v>0.41</v>
      </c>
      <c r="F86" s="206">
        <v>18.100000000000001</v>
      </c>
      <c r="G86" s="206">
        <v>13</v>
      </c>
      <c r="H86" s="206">
        <v>55318</v>
      </c>
      <c r="I86" s="206"/>
      <c r="J86" s="199">
        <f>D86*H86</f>
        <v>483479.32</v>
      </c>
      <c r="K86" s="199">
        <f>E86*H86</f>
        <v>22680.379999999997</v>
      </c>
      <c r="L86" s="199">
        <f>F86*H86</f>
        <v>1001255.8</v>
      </c>
      <c r="M86" s="199">
        <f>G86*H86</f>
        <v>719134</v>
      </c>
    </row>
    <row r="87" spans="1:13" x14ac:dyDescent="0.2">
      <c r="A87" s="208" t="s">
        <v>40</v>
      </c>
      <c r="B87" s="207">
        <v>42158</v>
      </c>
      <c r="C87" s="206">
        <v>91</v>
      </c>
      <c r="D87" s="206">
        <v>6.85</v>
      </c>
      <c r="E87" s="206">
        <v>0.19</v>
      </c>
      <c r="F87" s="206">
        <v>13.5</v>
      </c>
      <c r="G87" s="206">
        <v>8</v>
      </c>
      <c r="H87" s="206">
        <v>25128</v>
      </c>
      <c r="I87" s="206"/>
      <c r="J87" s="199">
        <f>D87*H87</f>
        <v>172126.8</v>
      </c>
      <c r="K87" s="199">
        <f>E87*H87</f>
        <v>4774.32</v>
      </c>
      <c r="L87" s="199">
        <f>F87*H87</f>
        <v>339228</v>
      </c>
      <c r="M87" s="199">
        <f>G87*H87</f>
        <v>201024</v>
      </c>
    </row>
    <row r="88" spans="1:13" x14ac:dyDescent="0.2">
      <c r="A88" s="200" t="s">
        <v>7</v>
      </c>
      <c r="B88" s="204">
        <v>42161</v>
      </c>
      <c r="C88" s="203">
        <v>84.9</v>
      </c>
      <c r="D88" s="214">
        <v>7.03</v>
      </c>
      <c r="E88" s="214">
        <v>0.47</v>
      </c>
      <c r="F88" s="213">
        <v>23.8</v>
      </c>
      <c r="G88" s="203">
        <v>16</v>
      </c>
      <c r="H88" s="202">
        <v>89924</v>
      </c>
      <c r="I88" s="205"/>
      <c r="J88" s="199">
        <f>D88*H88</f>
        <v>632165.72</v>
      </c>
      <c r="K88" s="199">
        <f>E88*H88</f>
        <v>42264.28</v>
      </c>
      <c r="L88" s="199">
        <f>F88*H88</f>
        <v>2140191.2000000002</v>
      </c>
      <c r="M88" s="199">
        <f>G88*H88</f>
        <v>1438784</v>
      </c>
    </row>
    <row r="89" spans="1:13" x14ac:dyDescent="0.2">
      <c r="A89" s="200" t="s">
        <v>7</v>
      </c>
      <c r="B89" s="212">
        <v>42162</v>
      </c>
      <c r="C89" s="203" t="s">
        <v>3</v>
      </c>
      <c r="D89" s="203"/>
      <c r="E89" s="214"/>
      <c r="F89" s="203"/>
      <c r="G89" s="213"/>
      <c r="H89" s="201"/>
      <c r="I89" s="205">
        <v>14787</v>
      </c>
      <c r="J89" s="199">
        <f>D89*H89</f>
        <v>0</v>
      </c>
      <c r="K89" s="199">
        <f>E89*H89</f>
        <v>0</v>
      </c>
      <c r="L89" s="199">
        <f>F89*H89</f>
        <v>0</v>
      </c>
      <c r="M89" s="199">
        <f>G89*H89</f>
        <v>0</v>
      </c>
    </row>
    <row r="90" spans="1:13" x14ac:dyDescent="0.2">
      <c r="A90" s="208" t="s">
        <v>40</v>
      </c>
      <c r="B90" s="207">
        <v>42163</v>
      </c>
      <c r="C90" s="93" t="s">
        <v>3</v>
      </c>
      <c r="D90" s="209"/>
      <c r="E90" s="209"/>
      <c r="F90" s="209"/>
      <c r="G90" s="209"/>
      <c r="H90" s="206">
        <v>0</v>
      </c>
      <c r="I90" s="206">
        <v>10017</v>
      </c>
      <c r="J90" s="199">
        <f>D90*H90</f>
        <v>0</v>
      </c>
      <c r="K90" s="199">
        <f>E90*H90</f>
        <v>0</v>
      </c>
      <c r="L90" s="199">
        <f>F90*H90</f>
        <v>0</v>
      </c>
      <c r="M90" s="199">
        <f>G90*H90</f>
        <v>0</v>
      </c>
    </row>
    <row r="91" spans="1:13" x14ac:dyDescent="0.2">
      <c r="A91" s="200" t="s">
        <v>4</v>
      </c>
      <c r="B91" s="99">
        <v>42163</v>
      </c>
      <c r="C91" s="100" t="s">
        <v>3</v>
      </c>
      <c r="D91" s="101"/>
      <c r="E91" s="101"/>
      <c r="F91" s="102"/>
      <c r="G91" s="101"/>
      <c r="H91" s="103"/>
      <c r="I91" s="103">
        <v>14990</v>
      </c>
      <c r="J91" s="199">
        <f>D91*H91</f>
        <v>0</v>
      </c>
      <c r="K91" s="199">
        <f>E91*H91</f>
        <v>0</v>
      </c>
      <c r="L91" s="199">
        <f>F91*H91</f>
        <v>0</v>
      </c>
      <c r="M91" s="199">
        <f>G91*H91</f>
        <v>0</v>
      </c>
    </row>
    <row r="92" spans="1:13" x14ac:dyDescent="0.2">
      <c r="A92" s="200" t="s">
        <v>4</v>
      </c>
      <c r="B92" s="99">
        <v>42163</v>
      </c>
      <c r="C92" s="100">
        <v>87</v>
      </c>
      <c r="D92" s="101">
        <v>7.34</v>
      </c>
      <c r="E92" s="101">
        <v>0.44</v>
      </c>
      <c r="F92" s="102">
        <v>23</v>
      </c>
      <c r="G92" s="101">
        <v>13</v>
      </c>
      <c r="H92" s="103">
        <v>71810</v>
      </c>
      <c r="I92" s="103"/>
      <c r="J92" s="199">
        <f>D92*H92</f>
        <v>527085.4</v>
      </c>
      <c r="K92" s="199">
        <f>E92*H92</f>
        <v>31596.400000000001</v>
      </c>
      <c r="L92" s="199">
        <f>F92*H92</f>
        <v>1651630</v>
      </c>
      <c r="M92" s="199">
        <f>G92*H92</f>
        <v>933530</v>
      </c>
    </row>
    <row r="93" spans="1:13" x14ac:dyDescent="0.2">
      <c r="A93" s="200" t="s">
        <v>4</v>
      </c>
      <c r="B93" s="99">
        <v>42163</v>
      </c>
      <c r="C93" s="100">
        <v>87</v>
      </c>
      <c r="D93" s="101">
        <v>5.43</v>
      </c>
      <c r="E93" s="101">
        <v>0.44</v>
      </c>
      <c r="F93" s="102">
        <v>24.1</v>
      </c>
      <c r="G93" s="101">
        <v>31</v>
      </c>
      <c r="H93" s="103">
        <v>44545</v>
      </c>
      <c r="I93" s="103"/>
      <c r="J93" s="199">
        <f>D93*H93</f>
        <v>241879.34999999998</v>
      </c>
      <c r="K93" s="199">
        <f>E93*H93</f>
        <v>19599.8</v>
      </c>
      <c r="L93" s="199">
        <f>F93*H93</f>
        <v>1073534.5</v>
      </c>
      <c r="M93" s="199">
        <f>G93*H93</f>
        <v>1380895</v>
      </c>
    </row>
    <row r="94" spans="1:13" x14ac:dyDescent="0.2">
      <c r="A94" s="208" t="s">
        <v>40</v>
      </c>
      <c r="B94" s="207">
        <v>42166</v>
      </c>
      <c r="C94" s="206">
        <v>87</v>
      </c>
      <c r="D94" s="206">
        <v>6.64</v>
      </c>
      <c r="E94" s="206">
        <v>0.36</v>
      </c>
      <c r="F94" s="206">
        <v>22.1</v>
      </c>
      <c r="G94" s="206">
        <v>26</v>
      </c>
      <c r="H94" s="206">
        <v>49979</v>
      </c>
      <c r="I94" s="206"/>
      <c r="J94" s="199">
        <f>D94*H94</f>
        <v>331860.56</v>
      </c>
      <c r="K94" s="199">
        <f>E94*H94</f>
        <v>17992.439999999999</v>
      </c>
      <c r="L94" s="199">
        <f>F94*H94</f>
        <v>1104535.9000000001</v>
      </c>
      <c r="M94" s="199">
        <f>G94*H94</f>
        <v>1299454</v>
      </c>
    </row>
    <row r="95" spans="1:13" x14ac:dyDescent="0.2">
      <c r="A95" s="208" t="s">
        <v>40</v>
      </c>
      <c r="B95" s="207">
        <v>42166</v>
      </c>
      <c r="C95" s="206">
        <v>87</v>
      </c>
      <c r="D95" s="206">
        <v>8.4700000000000006</v>
      </c>
      <c r="E95" s="206">
        <v>0.39</v>
      </c>
      <c r="F95" s="206">
        <v>20.9</v>
      </c>
      <c r="G95" s="206">
        <v>11</v>
      </c>
      <c r="H95" s="206">
        <v>54351</v>
      </c>
      <c r="I95" s="206"/>
      <c r="J95" s="199">
        <f>D95*H95</f>
        <v>460352.97000000003</v>
      </c>
      <c r="K95" s="199">
        <f>E95*H95</f>
        <v>21196.89</v>
      </c>
      <c r="L95" s="199">
        <f>F95*H95</f>
        <v>1135935.8999999999</v>
      </c>
      <c r="M95" s="199">
        <f>G95*H95</f>
        <v>597861</v>
      </c>
    </row>
    <row r="96" spans="1:13" x14ac:dyDescent="0.2">
      <c r="A96" s="208" t="s">
        <v>40</v>
      </c>
      <c r="B96" s="207">
        <v>42168</v>
      </c>
      <c r="C96" s="93" t="s">
        <v>3</v>
      </c>
      <c r="D96" s="209"/>
      <c r="E96" s="209"/>
      <c r="F96" s="209"/>
      <c r="G96" s="209"/>
      <c r="H96" s="206">
        <v>0</v>
      </c>
      <c r="I96" s="206">
        <v>25031</v>
      </c>
      <c r="J96" s="199">
        <f>D96*H96</f>
        <v>0</v>
      </c>
      <c r="K96" s="199">
        <f>E96*H96</f>
        <v>0</v>
      </c>
      <c r="L96" s="199">
        <f>F96*H96</f>
        <v>0</v>
      </c>
      <c r="M96" s="199">
        <f>G96*H96</f>
        <v>0</v>
      </c>
    </row>
    <row r="97" spans="1:13" x14ac:dyDescent="0.2">
      <c r="A97" s="200" t="s">
        <v>5</v>
      </c>
      <c r="B97" s="204">
        <v>42168</v>
      </c>
      <c r="C97" s="203">
        <v>87</v>
      </c>
      <c r="D97" s="203">
        <v>8.94</v>
      </c>
      <c r="E97" s="203">
        <v>0.5</v>
      </c>
      <c r="F97" s="203">
        <v>17</v>
      </c>
      <c r="G97" s="203">
        <v>30</v>
      </c>
      <c r="H97" s="202">
        <v>24882</v>
      </c>
      <c r="I97" s="201"/>
      <c r="J97" s="199">
        <f>D97*H97</f>
        <v>222445.08</v>
      </c>
      <c r="K97" s="199">
        <f>E97*H97</f>
        <v>12441</v>
      </c>
      <c r="L97" s="199">
        <f>F97*H97</f>
        <v>422994</v>
      </c>
      <c r="M97" s="199">
        <f>G97*H97</f>
        <v>746460</v>
      </c>
    </row>
    <row r="98" spans="1:13" x14ac:dyDescent="0.2">
      <c r="A98" s="200" t="s">
        <v>5</v>
      </c>
      <c r="B98" s="204">
        <v>42168</v>
      </c>
      <c r="C98" s="203">
        <v>87</v>
      </c>
      <c r="D98" s="203">
        <v>7.52</v>
      </c>
      <c r="E98" s="203">
        <v>0.51</v>
      </c>
      <c r="F98" s="203">
        <v>10.7</v>
      </c>
      <c r="G98" s="203">
        <v>19</v>
      </c>
      <c r="H98" s="202">
        <v>25027</v>
      </c>
      <c r="I98" s="205" t="s">
        <v>6</v>
      </c>
      <c r="J98" s="199">
        <f>D98*H98</f>
        <v>188203.03999999998</v>
      </c>
      <c r="K98" s="199">
        <f>E98*H98</f>
        <v>12763.77</v>
      </c>
      <c r="L98" s="199">
        <f>F98*H98</f>
        <v>267788.89999999997</v>
      </c>
      <c r="M98" s="199">
        <f>G98*H98</f>
        <v>475513</v>
      </c>
    </row>
    <row r="99" spans="1:13" x14ac:dyDescent="0.2">
      <c r="A99" s="200" t="s">
        <v>5</v>
      </c>
      <c r="B99" s="204">
        <v>42168</v>
      </c>
      <c r="C99" s="203">
        <v>93.6</v>
      </c>
      <c r="D99" s="203">
        <v>7.13</v>
      </c>
      <c r="E99" s="203">
        <v>0.14000000000000001</v>
      </c>
      <c r="F99" s="203">
        <v>2.2000000000000002</v>
      </c>
      <c r="G99" s="203">
        <v>10</v>
      </c>
      <c r="H99" s="202">
        <v>14041</v>
      </c>
      <c r="I99" s="201" t="s">
        <v>6</v>
      </c>
      <c r="J99" s="199">
        <f>D99*H99</f>
        <v>100112.33</v>
      </c>
      <c r="K99" s="199">
        <f>E99*H99</f>
        <v>1965.7400000000002</v>
      </c>
      <c r="L99" s="199">
        <f>F99*H99</f>
        <v>30890.2</v>
      </c>
      <c r="M99" s="199">
        <f>G99*H99</f>
        <v>140410</v>
      </c>
    </row>
    <row r="100" spans="1:13" x14ac:dyDescent="0.2">
      <c r="A100" s="200" t="s">
        <v>4</v>
      </c>
      <c r="B100" s="99">
        <v>42168</v>
      </c>
      <c r="C100" s="100">
        <v>87</v>
      </c>
      <c r="D100" s="101">
        <v>7.47</v>
      </c>
      <c r="E100" s="101">
        <v>0.42</v>
      </c>
      <c r="F100" s="102">
        <v>15.9</v>
      </c>
      <c r="G100" s="101">
        <v>15</v>
      </c>
      <c r="H100" s="103">
        <v>30079</v>
      </c>
      <c r="I100" s="103"/>
      <c r="J100" s="199">
        <f>D100*H100</f>
        <v>224690.13</v>
      </c>
      <c r="K100" s="199">
        <f>E100*H100</f>
        <v>12633.18</v>
      </c>
      <c r="L100" s="199">
        <f>F100*H100</f>
        <v>478256.10000000003</v>
      </c>
      <c r="M100" s="199">
        <f>G100*H100</f>
        <v>451185</v>
      </c>
    </row>
    <row r="101" spans="1:13" x14ac:dyDescent="0.2">
      <c r="A101" s="200" t="s">
        <v>4</v>
      </c>
      <c r="B101" s="99">
        <v>42168</v>
      </c>
      <c r="C101" s="100">
        <v>87</v>
      </c>
      <c r="D101" s="101">
        <v>5.66</v>
      </c>
      <c r="E101" s="101">
        <v>0.48</v>
      </c>
      <c r="F101" s="102">
        <v>25.5</v>
      </c>
      <c r="G101" s="101">
        <v>41</v>
      </c>
      <c r="H101" s="103">
        <v>25135</v>
      </c>
      <c r="I101" s="103"/>
      <c r="J101" s="199">
        <f>D101*H101</f>
        <v>142264.1</v>
      </c>
      <c r="K101" s="199">
        <f>E101*H101</f>
        <v>12064.8</v>
      </c>
      <c r="L101" s="199">
        <f>F101*H101</f>
        <v>640942.5</v>
      </c>
      <c r="M101" s="199">
        <f>G101*H101</f>
        <v>1030535</v>
      </c>
    </row>
    <row r="102" spans="1:13" x14ac:dyDescent="0.2">
      <c r="A102" s="208" t="s">
        <v>40</v>
      </c>
      <c r="B102" s="207">
        <v>42169</v>
      </c>
      <c r="C102" s="206">
        <v>87</v>
      </c>
      <c r="D102" s="206">
        <v>6.95</v>
      </c>
      <c r="E102" s="206">
        <v>0.41</v>
      </c>
      <c r="F102" s="206">
        <v>22.1</v>
      </c>
      <c r="G102" s="206">
        <v>34</v>
      </c>
      <c r="H102" s="206">
        <v>20454</v>
      </c>
      <c r="I102" s="206"/>
      <c r="J102" s="199">
        <f>D102*H102</f>
        <v>142155.30000000002</v>
      </c>
      <c r="K102" s="199">
        <f>E102*H102</f>
        <v>8386.14</v>
      </c>
      <c r="L102" s="199">
        <f>F102*H102</f>
        <v>452033.4</v>
      </c>
      <c r="M102" s="199">
        <f>G102*H102</f>
        <v>695436</v>
      </c>
    </row>
    <row r="103" spans="1:13" x14ac:dyDescent="0.2">
      <c r="A103" s="208" t="s">
        <v>40</v>
      </c>
      <c r="B103" s="207">
        <v>42169</v>
      </c>
      <c r="C103" s="206">
        <v>87</v>
      </c>
      <c r="D103" s="206">
        <v>8.52</v>
      </c>
      <c r="E103" s="206">
        <v>0.36</v>
      </c>
      <c r="F103" s="206">
        <v>14.8</v>
      </c>
      <c r="G103" s="206">
        <v>13</v>
      </c>
      <c r="H103" s="206">
        <v>15420</v>
      </c>
      <c r="I103" s="206"/>
      <c r="J103" s="199">
        <f>D103*H103</f>
        <v>131378.4</v>
      </c>
      <c r="K103" s="199">
        <f>E103*H103</f>
        <v>5551.2</v>
      </c>
      <c r="L103" s="199">
        <f>F103*H103</f>
        <v>228216</v>
      </c>
      <c r="M103" s="199">
        <f>G103*H103</f>
        <v>200460</v>
      </c>
    </row>
    <row r="104" spans="1:13" x14ac:dyDescent="0.2">
      <c r="A104" s="200" t="s">
        <v>5</v>
      </c>
      <c r="B104" s="204">
        <v>42170</v>
      </c>
      <c r="C104" s="203">
        <v>87.2</v>
      </c>
      <c r="D104" s="203">
        <v>6.69</v>
      </c>
      <c r="E104" s="203">
        <v>0.41</v>
      </c>
      <c r="F104" s="203">
        <v>24.08</v>
      </c>
      <c r="G104" s="203">
        <v>34.6</v>
      </c>
      <c r="H104" s="202">
        <v>69983</v>
      </c>
      <c r="I104" s="205"/>
      <c r="J104" s="199">
        <f>D104*H104</f>
        <v>468186.27</v>
      </c>
      <c r="K104" s="199">
        <f>E104*H104</f>
        <v>28693.03</v>
      </c>
      <c r="L104" s="199">
        <f>F104*H104</f>
        <v>1685190.64</v>
      </c>
      <c r="M104" s="199">
        <f>G104*H104</f>
        <v>2421411.8000000003</v>
      </c>
    </row>
    <row r="105" spans="1:13" x14ac:dyDescent="0.2">
      <c r="A105" s="208" t="s">
        <v>40</v>
      </c>
      <c r="B105" s="207">
        <v>42171</v>
      </c>
      <c r="C105" s="206">
        <v>87</v>
      </c>
      <c r="D105" s="206">
        <v>6.75</v>
      </c>
      <c r="E105" s="206">
        <v>0.47</v>
      </c>
      <c r="F105" s="206">
        <v>21</v>
      </c>
      <c r="G105" s="206">
        <v>27</v>
      </c>
      <c r="H105" s="206">
        <v>40035</v>
      </c>
      <c r="I105" s="206"/>
      <c r="J105" s="199">
        <f>D105*H105</f>
        <v>270236.25</v>
      </c>
      <c r="K105" s="199">
        <f>E105*H105</f>
        <v>18816.45</v>
      </c>
      <c r="L105" s="199">
        <f>F105*H105</f>
        <v>840735</v>
      </c>
      <c r="M105" s="199">
        <f>G105*H105</f>
        <v>1080945</v>
      </c>
    </row>
    <row r="106" spans="1:13" x14ac:dyDescent="0.2">
      <c r="A106" s="200" t="s">
        <v>4</v>
      </c>
      <c r="B106" s="99">
        <v>42172</v>
      </c>
      <c r="C106" s="100" t="s">
        <v>3</v>
      </c>
      <c r="D106" s="101"/>
      <c r="E106" s="101"/>
      <c r="F106" s="102"/>
      <c r="G106" s="101"/>
      <c r="H106" s="103"/>
      <c r="I106" s="103">
        <v>19010</v>
      </c>
      <c r="J106" s="199">
        <f>D106*H106</f>
        <v>0</v>
      </c>
      <c r="K106" s="199">
        <f>E106*H106</f>
        <v>0</v>
      </c>
      <c r="L106" s="199">
        <f>F106*H106</f>
        <v>0</v>
      </c>
      <c r="M106" s="199">
        <f>G106*H106</f>
        <v>0</v>
      </c>
    </row>
    <row r="107" spans="1:13" x14ac:dyDescent="0.2">
      <c r="A107" s="200" t="s">
        <v>4</v>
      </c>
      <c r="B107" s="99">
        <v>42172</v>
      </c>
      <c r="C107" s="100">
        <v>87</v>
      </c>
      <c r="D107" s="104">
        <v>6.9</v>
      </c>
      <c r="E107" s="101">
        <v>0.47</v>
      </c>
      <c r="F107" s="102">
        <v>21.1</v>
      </c>
      <c r="G107" s="101">
        <v>12</v>
      </c>
      <c r="H107" s="103">
        <v>45294</v>
      </c>
      <c r="I107" s="103"/>
      <c r="J107" s="199">
        <f>D107*H107</f>
        <v>312528.60000000003</v>
      </c>
      <c r="K107" s="199">
        <f>E107*H107</f>
        <v>21288.18</v>
      </c>
      <c r="L107" s="199">
        <f>F107*H107</f>
        <v>955703.4</v>
      </c>
      <c r="M107" s="199">
        <f>G107*H107</f>
        <v>543528</v>
      </c>
    </row>
    <row r="108" spans="1:13" x14ac:dyDescent="0.2">
      <c r="A108" s="200" t="s">
        <v>4</v>
      </c>
      <c r="B108" s="99">
        <v>42172</v>
      </c>
      <c r="C108" s="100">
        <v>87</v>
      </c>
      <c r="D108" s="101">
        <v>5.49</v>
      </c>
      <c r="E108" s="101">
        <v>0.46</v>
      </c>
      <c r="F108" s="102">
        <v>23.9</v>
      </c>
      <c r="G108" s="101">
        <v>34</v>
      </c>
      <c r="H108" s="103">
        <v>56669</v>
      </c>
      <c r="I108" s="103"/>
      <c r="J108" s="199">
        <f>D108*H108</f>
        <v>311112.81</v>
      </c>
      <c r="K108" s="199">
        <f>E108*H108</f>
        <v>26067.74</v>
      </c>
      <c r="L108" s="199">
        <f>F108*H108</f>
        <v>1354389.0999999999</v>
      </c>
      <c r="M108" s="199">
        <f>G108*H108</f>
        <v>1926746</v>
      </c>
    </row>
    <row r="109" spans="1:13" x14ac:dyDescent="0.2">
      <c r="A109" s="215" t="s">
        <v>40</v>
      </c>
      <c r="B109" s="207">
        <v>42174</v>
      </c>
      <c r="C109" s="206">
        <v>87</v>
      </c>
      <c r="D109" s="206">
        <v>6.8</v>
      </c>
      <c r="E109" s="206">
        <v>0.41</v>
      </c>
      <c r="F109" s="206">
        <v>21.5</v>
      </c>
      <c r="G109" s="206">
        <v>28</v>
      </c>
      <c r="H109" s="206">
        <v>20444</v>
      </c>
      <c r="I109" s="206"/>
      <c r="J109" s="199">
        <f>D109*H109</f>
        <v>139019.19999999998</v>
      </c>
      <c r="K109" s="199">
        <f>E109*H109</f>
        <v>8382.0399999999991</v>
      </c>
      <c r="L109" s="199">
        <f>F109*H109</f>
        <v>439546</v>
      </c>
      <c r="M109" s="199">
        <f>G109*H109</f>
        <v>572432</v>
      </c>
    </row>
    <row r="110" spans="1:13" x14ac:dyDescent="0.2">
      <c r="A110" s="200" t="s">
        <v>7</v>
      </c>
      <c r="B110" s="204">
        <v>42176</v>
      </c>
      <c r="C110" s="213">
        <v>83.6</v>
      </c>
      <c r="D110" s="214">
        <v>7.3</v>
      </c>
      <c r="E110" s="214">
        <v>0.56999999999999995</v>
      </c>
      <c r="F110" s="213">
        <v>23.2</v>
      </c>
      <c r="G110" s="203">
        <v>13</v>
      </c>
      <c r="H110" s="205">
        <v>98073</v>
      </c>
      <c r="I110" s="205"/>
      <c r="J110" s="199">
        <f>D110*H110</f>
        <v>715932.9</v>
      </c>
      <c r="K110" s="199">
        <f>E110*H110</f>
        <v>55901.609999999993</v>
      </c>
      <c r="L110" s="199">
        <f>F110*H110</f>
        <v>2275293.6</v>
      </c>
      <c r="M110" s="199">
        <f>G110*H110</f>
        <v>1274949</v>
      </c>
    </row>
    <row r="111" spans="1:13" x14ac:dyDescent="0.2">
      <c r="A111" s="208" t="s">
        <v>40</v>
      </c>
      <c r="B111" s="207">
        <v>42178</v>
      </c>
      <c r="C111" s="206">
        <v>87</v>
      </c>
      <c r="D111" s="206">
        <v>7.13</v>
      </c>
      <c r="E111" s="206">
        <v>0.42</v>
      </c>
      <c r="F111" s="206">
        <v>21.4</v>
      </c>
      <c r="G111" s="206">
        <v>23</v>
      </c>
      <c r="H111" s="206">
        <v>30110</v>
      </c>
      <c r="I111" s="206"/>
      <c r="J111" s="199">
        <f>D111*H111</f>
        <v>214684.3</v>
      </c>
      <c r="K111" s="199">
        <f>E111*H111</f>
        <v>12646.199999999999</v>
      </c>
      <c r="L111" s="199">
        <f>F111*H111</f>
        <v>644354</v>
      </c>
      <c r="M111" s="199">
        <f>G111*H111</f>
        <v>692530</v>
      </c>
    </row>
    <row r="112" spans="1:13" x14ac:dyDescent="0.2">
      <c r="A112" s="208" t="s">
        <v>40</v>
      </c>
      <c r="B112" s="207">
        <v>42178</v>
      </c>
      <c r="C112" s="206">
        <v>87</v>
      </c>
      <c r="D112" s="206">
        <v>8.43</v>
      </c>
      <c r="E112" s="206">
        <v>0.51</v>
      </c>
      <c r="F112" s="206">
        <v>21.3</v>
      </c>
      <c r="G112" s="206">
        <v>12</v>
      </c>
      <c r="H112" s="206">
        <v>20076</v>
      </c>
      <c r="I112" s="206"/>
      <c r="J112" s="199">
        <f>D112*H112</f>
        <v>169240.68</v>
      </c>
      <c r="K112" s="199">
        <f>E112*H112</f>
        <v>10238.76</v>
      </c>
      <c r="L112" s="199">
        <f>F112*H112</f>
        <v>427618.8</v>
      </c>
      <c r="M112" s="199">
        <f>G112*H112</f>
        <v>240912</v>
      </c>
    </row>
    <row r="113" spans="1:13" x14ac:dyDescent="0.2">
      <c r="A113" s="200" t="s">
        <v>7</v>
      </c>
      <c r="B113" s="212">
        <v>42178</v>
      </c>
      <c r="C113" s="211" t="s">
        <v>3</v>
      </c>
      <c r="D113" s="201"/>
      <c r="E113" s="210"/>
      <c r="F113" s="201"/>
      <c r="G113" s="201"/>
      <c r="H113" s="201"/>
      <c r="I113" s="205">
        <v>26594</v>
      </c>
      <c r="J113" s="199">
        <f>D113*H113</f>
        <v>0</v>
      </c>
      <c r="K113" s="199">
        <f>E113*H113</f>
        <v>0</v>
      </c>
      <c r="L113" s="199">
        <f>F113*H113</f>
        <v>0</v>
      </c>
      <c r="M113" s="199">
        <f>G113*H113</f>
        <v>0</v>
      </c>
    </row>
    <row r="114" spans="1:13" x14ac:dyDescent="0.2">
      <c r="A114" s="200" t="s">
        <v>4</v>
      </c>
      <c r="B114" s="99">
        <v>42178</v>
      </c>
      <c r="C114" s="100">
        <v>87</v>
      </c>
      <c r="D114" s="101">
        <v>7.35</v>
      </c>
      <c r="E114" s="101">
        <v>0.56999999999999995</v>
      </c>
      <c r="F114" s="102">
        <v>23.3</v>
      </c>
      <c r="G114" s="101">
        <v>13</v>
      </c>
      <c r="H114" s="103">
        <v>15005</v>
      </c>
      <c r="I114" s="103"/>
      <c r="J114" s="199">
        <f>D114*H114</f>
        <v>110286.75</v>
      </c>
      <c r="K114" s="199">
        <f>E114*H114</f>
        <v>8552.8499999999985</v>
      </c>
      <c r="L114" s="199">
        <f>F114*H114</f>
        <v>349616.5</v>
      </c>
      <c r="M114" s="199">
        <f>G114*H114</f>
        <v>195065</v>
      </c>
    </row>
    <row r="115" spans="1:13" x14ac:dyDescent="0.2">
      <c r="A115" s="200" t="s">
        <v>4</v>
      </c>
      <c r="B115" s="99">
        <v>42178</v>
      </c>
      <c r="C115" s="100">
        <v>87</v>
      </c>
      <c r="D115" s="101">
        <v>5.83</v>
      </c>
      <c r="E115" s="101">
        <v>0.48</v>
      </c>
      <c r="F115" s="102">
        <v>23.2</v>
      </c>
      <c r="G115" s="101">
        <v>26</v>
      </c>
      <c r="H115" s="103">
        <v>19212</v>
      </c>
      <c r="I115" s="103"/>
      <c r="J115" s="199">
        <f>D115*H115</f>
        <v>112005.96</v>
      </c>
      <c r="K115" s="199">
        <f>E115*H115</f>
        <v>9221.76</v>
      </c>
      <c r="L115" s="199">
        <f>F115*H115</f>
        <v>445718.39999999997</v>
      </c>
      <c r="M115" s="199">
        <f>G115*H115</f>
        <v>499512</v>
      </c>
    </row>
    <row r="116" spans="1:13" x14ac:dyDescent="0.2">
      <c r="A116" s="208" t="s">
        <v>40</v>
      </c>
      <c r="B116" s="207">
        <v>42179</v>
      </c>
      <c r="C116" s="93" t="s">
        <v>3</v>
      </c>
      <c r="D116" s="209"/>
      <c r="E116" s="209"/>
      <c r="F116" s="209"/>
      <c r="G116" s="209"/>
      <c r="H116" s="206">
        <v>0</v>
      </c>
      <c r="I116" s="206">
        <v>19895</v>
      </c>
      <c r="J116" s="199">
        <f>D116*H116</f>
        <v>0</v>
      </c>
      <c r="K116" s="199">
        <f>E116*H116</f>
        <v>0</v>
      </c>
      <c r="L116" s="199">
        <f>F116*H116</f>
        <v>0</v>
      </c>
      <c r="M116" s="199">
        <f>G116*H116</f>
        <v>0</v>
      </c>
    </row>
    <row r="117" spans="1:13" x14ac:dyDescent="0.2">
      <c r="A117" s="200" t="s">
        <v>4</v>
      </c>
      <c r="B117" s="99">
        <v>42180</v>
      </c>
      <c r="C117" s="100" t="s">
        <v>3</v>
      </c>
      <c r="D117" s="101"/>
      <c r="E117" s="101"/>
      <c r="F117" s="102"/>
      <c r="G117" s="101"/>
      <c r="H117" s="103"/>
      <c r="I117" s="103">
        <v>20234</v>
      </c>
      <c r="J117" s="199">
        <f>D117*H117</f>
        <v>0</v>
      </c>
      <c r="K117" s="199">
        <f>E117*H117</f>
        <v>0</v>
      </c>
      <c r="L117" s="199">
        <f>F117*H117</f>
        <v>0</v>
      </c>
      <c r="M117" s="199">
        <f>G117*H117</f>
        <v>0</v>
      </c>
    </row>
    <row r="118" spans="1:13" x14ac:dyDescent="0.2">
      <c r="A118" s="208" t="s">
        <v>40</v>
      </c>
      <c r="B118" s="207">
        <v>42182</v>
      </c>
      <c r="C118" s="206">
        <v>87</v>
      </c>
      <c r="D118" s="206">
        <v>8.3000000000000007</v>
      </c>
      <c r="E118" s="206">
        <v>0.56999999999999995</v>
      </c>
      <c r="F118" s="206">
        <v>22.1</v>
      </c>
      <c r="G118" s="206">
        <v>13</v>
      </c>
      <c r="H118" s="206">
        <v>34972</v>
      </c>
      <c r="I118" s="206"/>
      <c r="J118" s="199">
        <f>D118*H118</f>
        <v>290267.60000000003</v>
      </c>
      <c r="K118" s="199">
        <f>E118*H118</f>
        <v>19934.039999999997</v>
      </c>
      <c r="L118" s="199">
        <f>F118*H118</f>
        <v>772881.20000000007</v>
      </c>
      <c r="M118" s="199">
        <f>G118*H118</f>
        <v>454636</v>
      </c>
    </row>
    <row r="119" spans="1:13" x14ac:dyDescent="0.2">
      <c r="A119" s="208" t="s">
        <v>40</v>
      </c>
      <c r="B119" s="207">
        <v>42182</v>
      </c>
      <c r="C119" s="206">
        <v>87</v>
      </c>
      <c r="D119" s="206">
        <v>7.04</v>
      </c>
      <c r="E119" s="206">
        <v>0.43</v>
      </c>
      <c r="F119" s="206">
        <v>22.1</v>
      </c>
      <c r="G119" s="206">
        <v>25</v>
      </c>
      <c r="H119" s="206">
        <v>89442</v>
      </c>
      <c r="I119" s="206"/>
      <c r="J119" s="199">
        <f>D119*H119</f>
        <v>629671.68000000005</v>
      </c>
      <c r="K119" s="199">
        <f>E119*H119</f>
        <v>38460.06</v>
      </c>
      <c r="L119" s="199">
        <f>F119*H119</f>
        <v>1976668.2000000002</v>
      </c>
      <c r="M119" s="199">
        <f>G119*H119</f>
        <v>2236050</v>
      </c>
    </row>
    <row r="120" spans="1:13" x14ac:dyDescent="0.2">
      <c r="A120" s="208" t="s">
        <v>40</v>
      </c>
      <c r="B120" s="207">
        <v>42182</v>
      </c>
      <c r="C120" s="206">
        <v>91</v>
      </c>
      <c r="D120" s="206">
        <v>7.08</v>
      </c>
      <c r="E120" s="206">
        <v>0.27</v>
      </c>
      <c r="F120" s="206">
        <v>11.8</v>
      </c>
      <c r="G120" s="206">
        <v>2</v>
      </c>
      <c r="H120" s="206">
        <v>19336</v>
      </c>
      <c r="I120" s="206"/>
      <c r="J120" s="199">
        <f>D120*H120</f>
        <v>136898.88</v>
      </c>
      <c r="K120" s="199">
        <f>E120*H120</f>
        <v>5220.72</v>
      </c>
      <c r="L120" s="199">
        <f>F120*H120</f>
        <v>228164.80000000002</v>
      </c>
      <c r="M120" s="199">
        <f>G120*H120</f>
        <v>38672</v>
      </c>
    </row>
    <row r="121" spans="1:13" x14ac:dyDescent="0.2">
      <c r="A121" s="200" t="s">
        <v>5</v>
      </c>
      <c r="B121" s="204">
        <v>42182</v>
      </c>
      <c r="C121" s="203">
        <v>87.3</v>
      </c>
      <c r="D121" s="203">
        <v>6.86</v>
      </c>
      <c r="E121" s="203">
        <v>1.06</v>
      </c>
      <c r="F121" s="203">
        <v>27.3</v>
      </c>
      <c r="G121" s="203">
        <v>15</v>
      </c>
      <c r="H121" s="205">
        <v>79904</v>
      </c>
      <c r="I121" s="201"/>
      <c r="J121" s="199">
        <f>D121*H121</f>
        <v>548141.44000000006</v>
      </c>
      <c r="K121" s="199">
        <f>E121*H121</f>
        <v>84698.240000000005</v>
      </c>
      <c r="L121" s="199">
        <f>F121*H121</f>
        <v>2181379.2000000002</v>
      </c>
      <c r="M121" s="199">
        <f>G121*H121</f>
        <v>1198560</v>
      </c>
    </row>
    <row r="122" spans="1:13" x14ac:dyDescent="0.2">
      <c r="A122" s="200" t="s">
        <v>4</v>
      </c>
      <c r="B122" s="99">
        <v>42182</v>
      </c>
      <c r="C122" s="100">
        <v>87</v>
      </c>
      <c r="D122" s="101">
        <v>5.84</v>
      </c>
      <c r="E122" s="101">
        <v>1.19</v>
      </c>
      <c r="F122" s="102">
        <v>30.4</v>
      </c>
      <c r="G122" s="101">
        <v>16</v>
      </c>
      <c r="H122" s="103">
        <v>59817</v>
      </c>
      <c r="I122" s="103"/>
      <c r="J122" s="199">
        <f>D122*H122</f>
        <v>349331.27999999997</v>
      </c>
      <c r="K122" s="199">
        <f>E122*H122</f>
        <v>71182.23</v>
      </c>
      <c r="L122" s="199">
        <f>F122*H122</f>
        <v>1818436.7999999998</v>
      </c>
      <c r="M122" s="199">
        <f>G122*H122</f>
        <v>957072</v>
      </c>
    </row>
    <row r="123" spans="1:13" x14ac:dyDescent="0.2">
      <c r="A123" s="200" t="s">
        <v>5</v>
      </c>
      <c r="B123" s="204">
        <v>42183</v>
      </c>
      <c r="C123" s="203">
        <v>87.2</v>
      </c>
      <c r="D123" s="203">
        <v>8.9700000000000006</v>
      </c>
      <c r="E123" s="203">
        <v>0.47</v>
      </c>
      <c r="F123" s="203">
        <v>17.8</v>
      </c>
      <c r="G123" s="203">
        <v>22</v>
      </c>
      <c r="H123" s="202">
        <v>69430</v>
      </c>
      <c r="I123" s="201"/>
      <c r="J123" s="199">
        <f>D123*H123</f>
        <v>622787.10000000009</v>
      </c>
      <c r="K123" s="199">
        <f>E123*H123</f>
        <v>32632.1</v>
      </c>
      <c r="L123" s="199">
        <f>F123*H123</f>
        <v>1235854</v>
      </c>
      <c r="M123" s="199">
        <f>G123*H123</f>
        <v>1527460</v>
      </c>
    </row>
    <row r="124" spans="1:13" x14ac:dyDescent="0.2">
      <c r="A124" s="200" t="s">
        <v>4</v>
      </c>
      <c r="B124" s="99">
        <v>42184</v>
      </c>
      <c r="C124" s="100">
        <v>87</v>
      </c>
      <c r="D124" s="101">
        <v>7.15</v>
      </c>
      <c r="E124" s="101">
        <v>0.51</v>
      </c>
      <c r="F124" s="102">
        <v>25</v>
      </c>
      <c r="G124" s="101">
        <v>13</v>
      </c>
      <c r="H124" s="103">
        <v>59912</v>
      </c>
      <c r="I124" s="103"/>
      <c r="J124" s="199">
        <f>D124*H124</f>
        <v>428370.80000000005</v>
      </c>
      <c r="K124" s="199">
        <f>E124*H124</f>
        <v>30555.119999999999</v>
      </c>
      <c r="L124" s="199">
        <f>F124*H124</f>
        <v>1497800</v>
      </c>
      <c r="M124" s="199">
        <f>G124*H124</f>
        <v>778856</v>
      </c>
    </row>
    <row r="125" spans="1:13" x14ac:dyDescent="0.2">
      <c r="A125" s="200" t="s">
        <v>4</v>
      </c>
      <c r="B125" s="99">
        <v>42184</v>
      </c>
      <c r="C125" s="100">
        <v>87</v>
      </c>
      <c r="D125" s="104">
        <v>5.8</v>
      </c>
      <c r="E125" s="104">
        <v>0.5</v>
      </c>
      <c r="F125" s="102">
        <v>23.1</v>
      </c>
      <c r="G125" s="101">
        <v>27</v>
      </c>
      <c r="H125" s="103">
        <v>25132</v>
      </c>
      <c r="I125" s="103"/>
      <c r="J125" s="199">
        <f>D125*H125</f>
        <v>145765.6</v>
      </c>
      <c r="K125" s="199">
        <f>E125*H125</f>
        <v>12566</v>
      </c>
      <c r="L125" s="199">
        <f>F125*H125</f>
        <v>580549.20000000007</v>
      </c>
      <c r="M125" s="199">
        <f>G125*H125</f>
        <v>678564</v>
      </c>
    </row>
    <row r="126" spans="1:13" x14ac:dyDescent="0.2">
      <c r="A126" s="200" t="s">
        <v>4</v>
      </c>
      <c r="B126" s="99">
        <v>42180</v>
      </c>
      <c r="C126" s="100">
        <v>87</v>
      </c>
      <c r="D126" s="101">
        <v>7.21</v>
      </c>
      <c r="E126" s="101">
        <v>0.63</v>
      </c>
      <c r="F126" s="102">
        <v>24.2</v>
      </c>
      <c r="G126" s="101">
        <v>15</v>
      </c>
      <c r="H126" s="103">
        <v>45020</v>
      </c>
      <c r="I126" s="103"/>
      <c r="J126" s="199">
        <f>D126*H126</f>
        <v>324594.2</v>
      </c>
      <c r="K126" s="199">
        <f>E126*H126</f>
        <v>28362.6</v>
      </c>
      <c r="L126" s="199">
        <f>F126*H126</f>
        <v>1089484</v>
      </c>
      <c r="M126" s="199">
        <f>G126*H126</f>
        <v>675300</v>
      </c>
    </row>
    <row r="127" spans="1:13" x14ac:dyDescent="0.2">
      <c r="A127" s="200" t="s">
        <v>4</v>
      </c>
      <c r="B127" s="99">
        <v>42180</v>
      </c>
      <c r="C127" s="100">
        <v>91</v>
      </c>
      <c r="D127" s="104">
        <v>5.9</v>
      </c>
      <c r="E127" s="101">
        <v>0.31</v>
      </c>
      <c r="F127" s="102">
        <v>12.5</v>
      </c>
      <c r="G127" s="101">
        <v>2</v>
      </c>
      <c r="H127" s="103">
        <v>17956</v>
      </c>
      <c r="I127" s="103"/>
      <c r="J127" s="199">
        <f>D127*H127</f>
        <v>105940.40000000001</v>
      </c>
      <c r="K127" s="199">
        <f>E127*H127</f>
        <v>5566.36</v>
      </c>
      <c r="L127" s="199">
        <f>F127*H127</f>
        <v>224450</v>
      </c>
      <c r="M127" s="199">
        <f>G127*H127</f>
        <v>35912</v>
      </c>
    </row>
    <row r="128" spans="1:13" x14ac:dyDescent="0.2">
      <c r="A128" s="180" t="s">
        <v>43</v>
      </c>
      <c r="B128" s="198"/>
      <c r="C128" s="197"/>
      <c r="D128" s="194">
        <v>7.4</v>
      </c>
      <c r="E128" s="195">
        <v>0.49</v>
      </c>
      <c r="F128" s="196">
        <v>20</v>
      </c>
      <c r="G128" s="195">
        <v>21.16</v>
      </c>
      <c r="H128" s="194" t="s">
        <v>42</v>
      </c>
      <c r="I128" s="193">
        <f>SUM(I3:I127)</f>
        <v>493084</v>
      </c>
      <c r="J128" s="192">
        <f>SUM(J3:J127)/H129</f>
        <v>7.4080875325275528</v>
      </c>
      <c r="K128" s="192">
        <f>SUM(K3:K127)/H129</f>
        <v>0.48857891570645046</v>
      </c>
      <c r="L128" s="192">
        <f>SUM(L3:L127)/H129</f>
        <v>19.990633832918927</v>
      </c>
      <c r="M128" s="192">
        <f>SUM(M3:M127)/H129</f>
        <v>21.157190888070009</v>
      </c>
    </row>
    <row r="129" spans="8:8" x14ac:dyDescent="0.2">
      <c r="H129" s="170">
        <f>SUM(H3:H127)</f>
        <v>4318646</v>
      </c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5"/>
  <sheetViews>
    <sheetView workbookViewId="0">
      <pane ySplit="3" topLeftCell="A145" activePane="bottomLeft" state="frozen"/>
      <selection pane="bottomLeft" activeCell="A146" sqref="A146"/>
    </sheetView>
  </sheetViews>
  <sheetFormatPr defaultRowHeight="12.75" x14ac:dyDescent="0.2"/>
  <cols>
    <col min="1" max="1" width="20.85546875" style="170" customWidth="1"/>
    <col min="2" max="2" width="15.7109375" style="171" customWidth="1"/>
    <col min="3" max="3" width="8" style="170" customWidth="1"/>
    <col min="4" max="7" width="8.7109375" style="170" customWidth="1"/>
    <col min="8" max="8" width="10.7109375" style="170" customWidth="1"/>
    <col min="9" max="9" width="9.140625" style="170"/>
    <col min="10" max="10" width="18" style="170" customWidth="1"/>
    <col min="11" max="11" width="18.140625" style="170" customWidth="1"/>
    <col min="12" max="12" width="18.42578125" style="170" customWidth="1"/>
    <col min="13" max="13" width="18.5703125" style="170" customWidth="1"/>
    <col min="14" max="16384" width="9.140625" style="170"/>
  </cols>
  <sheetData>
    <row r="1" spans="1:16" x14ac:dyDescent="0.2">
      <c r="A1" s="182"/>
      <c r="B1" s="189"/>
      <c r="C1" s="182"/>
      <c r="D1" s="182"/>
      <c r="E1" s="182"/>
      <c r="F1" s="182"/>
      <c r="G1" s="182"/>
      <c r="H1" s="182"/>
      <c r="I1" s="182"/>
      <c r="J1" s="85"/>
      <c r="K1" s="85"/>
      <c r="L1" s="85"/>
      <c r="M1" s="85"/>
    </row>
    <row r="2" spans="1:16" s="186" customFormat="1" x14ac:dyDescent="0.2">
      <c r="A2" s="187"/>
      <c r="B2" s="188"/>
      <c r="C2" s="187"/>
      <c r="D2" s="187" t="s">
        <v>47</v>
      </c>
      <c r="E2" s="187" t="s">
        <v>56</v>
      </c>
      <c r="F2" s="187" t="s">
        <v>55</v>
      </c>
      <c r="G2" s="187" t="s">
        <v>54</v>
      </c>
      <c r="H2" s="187" t="s">
        <v>53</v>
      </c>
      <c r="I2" s="187" t="s">
        <v>3</v>
      </c>
      <c r="J2" s="187" t="s">
        <v>52</v>
      </c>
      <c r="K2" s="187" t="s">
        <v>52</v>
      </c>
      <c r="L2" s="187" t="s">
        <v>52</v>
      </c>
      <c r="M2" s="187" t="s">
        <v>52</v>
      </c>
    </row>
    <row r="3" spans="1:16" s="186" customFormat="1" ht="14.25" customHeight="1" x14ac:dyDescent="0.2">
      <c r="A3" s="187" t="s">
        <v>0</v>
      </c>
      <c r="B3" s="188" t="s">
        <v>1</v>
      </c>
      <c r="C3" s="187" t="s">
        <v>2</v>
      </c>
      <c r="D3" s="187" t="s">
        <v>51</v>
      </c>
      <c r="E3" s="187" t="s">
        <v>50</v>
      </c>
      <c r="F3" s="187" t="s">
        <v>50</v>
      </c>
      <c r="G3" s="187" t="s">
        <v>49</v>
      </c>
      <c r="H3" s="187" t="s">
        <v>48</v>
      </c>
      <c r="I3" s="187" t="s">
        <v>48</v>
      </c>
      <c r="J3" s="187" t="s">
        <v>47</v>
      </c>
      <c r="K3" s="187" t="s">
        <v>46</v>
      </c>
      <c r="L3" s="187" t="s">
        <v>45</v>
      </c>
      <c r="M3" s="187" t="s">
        <v>44</v>
      </c>
    </row>
    <row r="4" spans="1:16" ht="16.5" customHeight="1" x14ac:dyDescent="0.2">
      <c r="A4" s="181" t="s">
        <v>8</v>
      </c>
      <c r="B4" s="97">
        <v>42189</v>
      </c>
      <c r="C4" s="85">
        <v>87</v>
      </c>
      <c r="D4" s="85">
        <v>7.04</v>
      </c>
      <c r="E4" s="85">
        <v>0.42</v>
      </c>
      <c r="F4" s="85">
        <v>24.5</v>
      </c>
      <c r="G4" s="85">
        <v>20</v>
      </c>
      <c r="H4" s="85">
        <v>54976</v>
      </c>
      <c r="I4" s="85">
        <v>0</v>
      </c>
      <c r="J4" s="101">
        <f>D4*H4</f>
        <v>387031.03999999998</v>
      </c>
      <c r="K4" s="101">
        <f>E4*H4</f>
        <v>23089.919999999998</v>
      </c>
      <c r="L4" s="101">
        <f>F4*H4</f>
        <v>1346912</v>
      </c>
      <c r="M4" s="101">
        <f>G4*H4</f>
        <v>1099520</v>
      </c>
      <c r="N4" s="185"/>
      <c r="O4" s="185"/>
      <c r="P4"/>
    </row>
    <row r="5" spans="1:16" ht="16.5" customHeight="1" x14ac:dyDescent="0.2">
      <c r="A5" s="181" t="s">
        <v>8</v>
      </c>
      <c r="B5" s="97">
        <v>42190</v>
      </c>
      <c r="C5" s="85"/>
      <c r="D5" s="85"/>
      <c r="E5" s="85"/>
      <c r="F5" s="85"/>
      <c r="G5" s="85"/>
      <c r="H5" s="85">
        <v>0</v>
      </c>
      <c r="I5" s="85">
        <v>24869</v>
      </c>
      <c r="J5" s="101">
        <f>D5*H5</f>
        <v>0</v>
      </c>
      <c r="K5" s="101">
        <f>E5*H5</f>
        <v>0</v>
      </c>
      <c r="L5" s="101">
        <f>F5*H5</f>
        <v>0</v>
      </c>
      <c r="M5" s="101">
        <f>G5*H5</f>
        <v>0</v>
      </c>
      <c r="N5" s="185"/>
      <c r="O5" s="185"/>
      <c r="P5" s="185"/>
    </row>
    <row r="6" spans="1:16" ht="16.5" customHeight="1" x14ac:dyDescent="0.2">
      <c r="A6" s="181" t="s">
        <v>5</v>
      </c>
      <c r="B6" s="183">
        <v>42190</v>
      </c>
      <c r="C6" s="90">
        <v>87</v>
      </c>
      <c r="D6" s="90">
        <v>7.2</v>
      </c>
      <c r="E6" s="90">
        <v>0.56999999999999995</v>
      </c>
      <c r="F6" s="90">
        <v>23.2</v>
      </c>
      <c r="G6" s="90">
        <v>23</v>
      </c>
      <c r="H6" s="91">
        <v>35076</v>
      </c>
      <c r="I6" s="91" t="s">
        <v>6</v>
      </c>
      <c r="J6" s="101">
        <f>D6*H6</f>
        <v>252547.20000000001</v>
      </c>
      <c r="K6" s="101">
        <f>E6*H6</f>
        <v>19993.32</v>
      </c>
      <c r="L6" s="101">
        <f>F6*H6</f>
        <v>813763.2</v>
      </c>
      <c r="M6" s="101">
        <f>G6*H6</f>
        <v>806748</v>
      </c>
      <c r="N6" s="185"/>
      <c r="O6" s="185"/>
      <c r="P6" s="185"/>
    </row>
    <row r="7" spans="1:16" ht="16.5" customHeight="1" x14ac:dyDescent="0.2">
      <c r="A7" s="182" t="s">
        <v>4</v>
      </c>
      <c r="B7" s="99">
        <v>42190</v>
      </c>
      <c r="C7" s="100">
        <v>87</v>
      </c>
      <c r="D7" s="101">
        <v>5.86</v>
      </c>
      <c r="E7" s="104">
        <v>0.49</v>
      </c>
      <c r="F7" s="102">
        <v>27</v>
      </c>
      <c r="G7" s="101">
        <v>23</v>
      </c>
      <c r="H7" s="103">
        <v>45848</v>
      </c>
      <c r="I7" s="103"/>
      <c r="J7" s="101">
        <f>D7*H7</f>
        <v>268669.28000000003</v>
      </c>
      <c r="K7" s="101">
        <f>E7*H7</f>
        <v>22465.52</v>
      </c>
      <c r="L7" s="101">
        <f>F7*H7</f>
        <v>1237896</v>
      </c>
      <c r="M7" s="101">
        <f>G7*H7</f>
        <v>1054504</v>
      </c>
      <c r="N7" s="185"/>
      <c r="O7" s="185"/>
      <c r="P7" s="185"/>
    </row>
    <row r="8" spans="1:16" ht="16.5" customHeight="1" x14ac:dyDescent="0.2">
      <c r="A8" s="182" t="s">
        <v>4</v>
      </c>
      <c r="B8" s="99">
        <v>42190</v>
      </c>
      <c r="C8" s="100">
        <v>91</v>
      </c>
      <c r="D8" s="101">
        <v>5.94</v>
      </c>
      <c r="E8" s="104">
        <v>0.23</v>
      </c>
      <c r="F8" s="102">
        <v>12.9</v>
      </c>
      <c r="G8" s="101">
        <v>2</v>
      </c>
      <c r="H8" s="103">
        <v>4603</v>
      </c>
      <c r="I8" s="103"/>
      <c r="J8" s="101">
        <f>D8*H8</f>
        <v>27341.820000000003</v>
      </c>
      <c r="K8" s="101">
        <f>E8*H8</f>
        <v>1058.69</v>
      </c>
      <c r="L8" s="101">
        <f>F8*H8</f>
        <v>59378.700000000004</v>
      </c>
      <c r="M8" s="101">
        <f>G8*H8</f>
        <v>9206</v>
      </c>
      <c r="N8" s="185"/>
      <c r="O8" s="185"/>
      <c r="P8" s="185"/>
    </row>
    <row r="9" spans="1:16" ht="16.5" customHeight="1" x14ac:dyDescent="0.2">
      <c r="A9" s="182" t="s">
        <v>7</v>
      </c>
      <c r="B9" s="97">
        <v>42191</v>
      </c>
      <c r="C9" s="85"/>
      <c r="D9" s="85"/>
      <c r="E9" s="94"/>
      <c r="F9" s="85"/>
      <c r="G9" s="85"/>
      <c r="H9" s="98"/>
      <c r="I9" s="98">
        <v>20171</v>
      </c>
      <c r="J9" s="101">
        <f>D9*H9</f>
        <v>0</v>
      </c>
      <c r="K9" s="101">
        <f>E9*H9</f>
        <v>0</v>
      </c>
      <c r="L9" s="101">
        <f>F9*H9</f>
        <v>0</v>
      </c>
      <c r="M9" s="101">
        <f>G9*H9</f>
        <v>0</v>
      </c>
      <c r="N9" s="185"/>
      <c r="O9" s="185"/>
      <c r="P9" s="185"/>
    </row>
    <row r="10" spans="1:16" ht="16.5" customHeight="1" x14ac:dyDescent="0.2">
      <c r="A10" s="182" t="s">
        <v>7</v>
      </c>
      <c r="B10" s="97">
        <v>42192</v>
      </c>
      <c r="C10" s="85">
        <v>83.9</v>
      </c>
      <c r="D10" s="94">
        <v>7.51</v>
      </c>
      <c r="E10" s="94">
        <v>0.49</v>
      </c>
      <c r="F10" s="95">
        <v>24.3</v>
      </c>
      <c r="G10" s="85">
        <v>13</v>
      </c>
      <c r="H10" s="98">
        <v>70140</v>
      </c>
      <c r="I10" s="98"/>
      <c r="J10" s="101">
        <f>D10*H10</f>
        <v>526751.4</v>
      </c>
      <c r="K10" s="101">
        <f>E10*H10</f>
        <v>34368.6</v>
      </c>
      <c r="L10" s="101">
        <f>F10*H10</f>
        <v>1704402</v>
      </c>
      <c r="M10" s="101">
        <f>G10*H10</f>
        <v>911820</v>
      </c>
      <c r="N10" s="185"/>
      <c r="O10" s="185"/>
      <c r="P10" s="185"/>
    </row>
    <row r="11" spans="1:16" ht="16.5" customHeight="1" x14ac:dyDescent="0.2">
      <c r="A11" s="182" t="s">
        <v>4</v>
      </c>
      <c r="B11" s="99">
        <v>42192</v>
      </c>
      <c r="C11" s="100" t="s">
        <v>3</v>
      </c>
      <c r="D11" s="101"/>
      <c r="E11" s="104"/>
      <c r="F11" s="102"/>
      <c r="G11" s="101"/>
      <c r="H11" s="103"/>
      <c r="I11" s="103">
        <v>14920</v>
      </c>
      <c r="J11" s="101">
        <f>D11*H11</f>
        <v>0</v>
      </c>
      <c r="K11" s="101">
        <f>E11*H11</f>
        <v>0</v>
      </c>
      <c r="L11" s="101">
        <f>F11*H11</f>
        <v>0</v>
      </c>
      <c r="M11" s="101">
        <f>G11*H11</f>
        <v>0</v>
      </c>
      <c r="N11" s="185"/>
      <c r="O11" s="185"/>
      <c r="P11" s="185"/>
    </row>
    <row r="12" spans="1:16" ht="16.5" customHeight="1" x14ac:dyDescent="0.2">
      <c r="A12" s="182" t="s">
        <v>4</v>
      </c>
      <c r="B12" s="99">
        <v>42192</v>
      </c>
      <c r="C12" s="100">
        <v>87</v>
      </c>
      <c r="D12" s="101">
        <v>7.39</v>
      </c>
      <c r="E12" s="104">
        <v>0.51</v>
      </c>
      <c r="F12" s="102">
        <v>24.4</v>
      </c>
      <c r="G12" s="101">
        <v>32</v>
      </c>
      <c r="H12" s="103">
        <v>44654</v>
      </c>
      <c r="I12" s="103"/>
      <c r="J12" s="101">
        <f>D12*H12</f>
        <v>329993.06</v>
      </c>
      <c r="K12" s="101">
        <f>E12*H12</f>
        <v>22773.54</v>
      </c>
      <c r="L12" s="101">
        <f>F12*H12</f>
        <v>1089557.5999999999</v>
      </c>
      <c r="M12" s="101">
        <f>G12*H12</f>
        <v>1428928</v>
      </c>
      <c r="N12" s="185"/>
      <c r="O12" s="185"/>
      <c r="P12" s="185"/>
    </row>
    <row r="13" spans="1:16" ht="16.5" customHeight="1" x14ac:dyDescent="0.2">
      <c r="A13" s="181" t="s">
        <v>8</v>
      </c>
      <c r="B13" s="97">
        <v>42193</v>
      </c>
      <c r="C13" s="85">
        <v>87</v>
      </c>
      <c r="D13" s="85">
        <v>8.52</v>
      </c>
      <c r="E13" s="85">
        <v>0.46</v>
      </c>
      <c r="F13" s="85">
        <v>22.3</v>
      </c>
      <c r="G13" s="85">
        <v>27</v>
      </c>
      <c r="H13" s="85">
        <v>37998</v>
      </c>
      <c r="I13" s="85">
        <v>0</v>
      </c>
      <c r="J13" s="101">
        <f>D13*H13</f>
        <v>323742.95999999996</v>
      </c>
      <c r="K13" s="101">
        <f>E13*H13</f>
        <v>17479.080000000002</v>
      </c>
      <c r="L13" s="101">
        <f>F13*H13</f>
        <v>847355.4</v>
      </c>
      <c r="M13" s="101">
        <f>G13*H13</f>
        <v>1025946</v>
      </c>
      <c r="N13" s="185"/>
      <c r="O13" s="185"/>
      <c r="P13" s="185"/>
    </row>
    <row r="14" spans="1:16" ht="16.5" customHeight="1" x14ac:dyDescent="0.2">
      <c r="A14" s="181" t="s">
        <v>8</v>
      </c>
      <c r="B14" s="97">
        <v>42193</v>
      </c>
      <c r="C14" s="85"/>
      <c r="D14" s="85"/>
      <c r="E14" s="85"/>
      <c r="F14" s="85"/>
      <c r="G14" s="85"/>
      <c r="H14" s="85">
        <v>0</v>
      </c>
      <c r="I14" s="85">
        <v>7983</v>
      </c>
      <c r="J14" s="101">
        <f>D14*H14</f>
        <v>0</v>
      </c>
      <c r="K14" s="101">
        <f>E14*H14</f>
        <v>0</v>
      </c>
      <c r="L14" s="101">
        <f>F14*H14</f>
        <v>0</v>
      </c>
      <c r="M14" s="101">
        <f>G14*H14</f>
        <v>0</v>
      </c>
      <c r="N14"/>
      <c r="O14"/>
      <c r="P14"/>
    </row>
    <row r="15" spans="1:16" ht="16.5" customHeight="1" x14ac:dyDescent="0.2">
      <c r="A15" s="181" t="s">
        <v>8</v>
      </c>
      <c r="B15" s="97">
        <v>42195</v>
      </c>
      <c r="C15" s="85">
        <v>87</v>
      </c>
      <c r="D15" s="85">
        <v>7.16</v>
      </c>
      <c r="E15" s="85">
        <v>0.41</v>
      </c>
      <c r="F15" s="85">
        <v>20</v>
      </c>
      <c r="G15" s="85">
        <v>30</v>
      </c>
      <c r="H15" s="85">
        <v>39953</v>
      </c>
      <c r="I15" s="85">
        <v>0</v>
      </c>
      <c r="J15" s="101">
        <f>D15*H15</f>
        <v>286063.48</v>
      </c>
      <c r="K15" s="101">
        <f>E15*H15</f>
        <v>16380.73</v>
      </c>
      <c r="L15" s="101">
        <f>F15*H15</f>
        <v>799060</v>
      </c>
      <c r="M15" s="101">
        <f>G15*H15</f>
        <v>1198590</v>
      </c>
    </row>
    <row r="16" spans="1:16" ht="16.5" customHeight="1" x14ac:dyDescent="0.2">
      <c r="A16" s="181" t="s">
        <v>8</v>
      </c>
      <c r="B16" s="97">
        <v>42195</v>
      </c>
      <c r="C16" s="85">
        <v>91</v>
      </c>
      <c r="D16" s="85">
        <v>6.96</v>
      </c>
      <c r="E16" s="85">
        <v>0.16</v>
      </c>
      <c r="F16" s="85">
        <v>11.7</v>
      </c>
      <c r="G16" s="85">
        <v>7</v>
      </c>
      <c r="H16" s="85">
        <v>24970</v>
      </c>
      <c r="I16" s="85">
        <v>0</v>
      </c>
      <c r="J16" s="101">
        <f>D16*H16</f>
        <v>173791.2</v>
      </c>
      <c r="K16" s="101">
        <f>E16*H16</f>
        <v>3995.2000000000003</v>
      </c>
      <c r="L16" s="101">
        <f>F16*H16</f>
        <v>292149</v>
      </c>
      <c r="M16" s="101">
        <f>G16*H16</f>
        <v>174790</v>
      </c>
    </row>
    <row r="17" spans="1:13" ht="16.5" customHeight="1" x14ac:dyDescent="0.2">
      <c r="A17" s="181" t="s">
        <v>8</v>
      </c>
      <c r="B17" s="97">
        <v>42195</v>
      </c>
      <c r="C17" s="85">
        <v>87</v>
      </c>
      <c r="D17" s="85">
        <v>8.42</v>
      </c>
      <c r="E17" s="85">
        <v>0.48</v>
      </c>
      <c r="F17" s="85">
        <v>21.1</v>
      </c>
      <c r="G17" s="85">
        <v>18</v>
      </c>
      <c r="H17" s="85">
        <v>15032</v>
      </c>
      <c r="I17" s="85">
        <v>0</v>
      </c>
      <c r="J17" s="101">
        <f>D17*H17</f>
        <v>126569.44</v>
      </c>
      <c r="K17" s="101">
        <f>E17*H17</f>
        <v>7215.36</v>
      </c>
      <c r="L17" s="101">
        <f>F17*H17</f>
        <v>317175.2</v>
      </c>
      <c r="M17" s="101">
        <f>G17*H17</f>
        <v>270576</v>
      </c>
    </row>
    <row r="18" spans="1:13" ht="16.5" customHeight="1" x14ac:dyDescent="0.2">
      <c r="A18" s="182" t="s">
        <v>4</v>
      </c>
      <c r="B18" s="99">
        <v>42195</v>
      </c>
      <c r="C18" s="100">
        <v>87</v>
      </c>
      <c r="D18" s="101">
        <v>7.3</v>
      </c>
      <c r="E18" s="104">
        <v>0.54</v>
      </c>
      <c r="F18" s="102">
        <v>23.3</v>
      </c>
      <c r="G18" s="101">
        <v>21</v>
      </c>
      <c r="H18" s="103">
        <v>30105</v>
      </c>
      <c r="I18" s="103"/>
      <c r="J18" s="101">
        <f>D18*H18</f>
        <v>219766.5</v>
      </c>
      <c r="K18" s="101">
        <f>E18*H18</f>
        <v>16256.7</v>
      </c>
      <c r="L18" s="101">
        <f>F18*H18</f>
        <v>701446.5</v>
      </c>
      <c r="M18" s="101">
        <f>G18*H18</f>
        <v>632205</v>
      </c>
    </row>
    <row r="19" spans="1:13" ht="16.5" customHeight="1" x14ac:dyDescent="0.2">
      <c r="A19" s="182" t="s">
        <v>4</v>
      </c>
      <c r="B19" s="99">
        <v>42195</v>
      </c>
      <c r="C19" s="100">
        <v>87</v>
      </c>
      <c r="D19" s="101">
        <v>5.92</v>
      </c>
      <c r="E19" s="104">
        <v>0.47</v>
      </c>
      <c r="F19" s="102">
        <v>22</v>
      </c>
      <c r="G19" s="101">
        <v>35</v>
      </c>
      <c r="H19" s="103">
        <v>55083</v>
      </c>
      <c r="I19" s="103"/>
      <c r="J19" s="101">
        <f>D19*H19</f>
        <v>326091.36</v>
      </c>
      <c r="K19" s="101">
        <f>E19*H19</f>
        <v>25889.01</v>
      </c>
      <c r="L19" s="101">
        <f>F19*H19</f>
        <v>1211826</v>
      </c>
      <c r="M19" s="101">
        <f>G19*H19</f>
        <v>1927905</v>
      </c>
    </row>
    <row r="20" spans="1:13" ht="16.5" customHeight="1" x14ac:dyDescent="0.2">
      <c r="A20" s="182" t="s">
        <v>4</v>
      </c>
      <c r="B20" s="99">
        <v>42195</v>
      </c>
      <c r="C20" s="100">
        <v>91</v>
      </c>
      <c r="D20" s="104">
        <v>5.64</v>
      </c>
      <c r="E20" s="104">
        <v>0.2</v>
      </c>
      <c r="F20" s="102">
        <v>12.9</v>
      </c>
      <c r="G20" s="101">
        <v>7</v>
      </c>
      <c r="H20" s="103">
        <v>17041</v>
      </c>
      <c r="I20" s="103"/>
      <c r="J20" s="101">
        <f>D20*H20</f>
        <v>96111.239999999991</v>
      </c>
      <c r="K20" s="101">
        <f>E20*H20</f>
        <v>3408.2000000000003</v>
      </c>
      <c r="L20" s="101">
        <f>F20*H20</f>
        <v>219828.9</v>
      </c>
      <c r="M20" s="101">
        <f>G20*H20</f>
        <v>119287</v>
      </c>
    </row>
    <row r="21" spans="1:13" ht="16.5" customHeight="1" x14ac:dyDescent="0.2">
      <c r="A21" s="181" t="s">
        <v>5</v>
      </c>
      <c r="B21" s="183">
        <v>42198</v>
      </c>
      <c r="C21" s="90" t="s">
        <v>6</v>
      </c>
      <c r="D21" s="90" t="s">
        <v>6</v>
      </c>
      <c r="E21" s="90" t="s">
        <v>6</v>
      </c>
      <c r="F21" s="90" t="s">
        <v>6</v>
      </c>
      <c r="G21" s="90" t="s">
        <v>6</v>
      </c>
      <c r="H21" s="91" t="s">
        <v>6</v>
      </c>
      <c r="I21" s="91">
        <v>52486</v>
      </c>
      <c r="J21" s="101">
        <v>0</v>
      </c>
      <c r="K21" s="101">
        <v>0</v>
      </c>
      <c r="L21" s="101">
        <v>0</v>
      </c>
      <c r="M21" s="101">
        <v>0</v>
      </c>
    </row>
    <row r="22" spans="1:13" ht="16.5" customHeight="1" x14ac:dyDescent="0.2">
      <c r="A22" s="182" t="s">
        <v>4</v>
      </c>
      <c r="B22" s="99">
        <v>42198</v>
      </c>
      <c r="C22" s="100">
        <v>87</v>
      </c>
      <c r="D22" s="101">
        <v>7.19</v>
      </c>
      <c r="E22" s="104">
        <v>0.56999999999999995</v>
      </c>
      <c r="F22" s="102">
        <v>8.6999999999999993</v>
      </c>
      <c r="G22" s="184">
        <v>21</v>
      </c>
      <c r="H22" s="103">
        <v>40010</v>
      </c>
      <c r="I22" s="103"/>
      <c r="J22" s="101">
        <f>D22*H22</f>
        <v>287671.90000000002</v>
      </c>
      <c r="K22" s="101">
        <f>E22*H22</f>
        <v>22805.699999999997</v>
      </c>
      <c r="L22" s="101">
        <f>F22*H22</f>
        <v>348087</v>
      </c>
      <c r="M22" s="101">
        <f>G22*H22</f>
        <v>840210</v>
      </c>
    </row>
    <row r="23" spans="1:13" ht="16.5" customHeight="1" x14ac:dyDescent="0.2">
      <c r="A23" s="181" t="s">
        <v>8</v>
      </c>
      <c r="B23" s="97">
        <v>42199</v>
      </c>
      <c r="C23" s="85">
        <v>87</v>
      </c>
      <c r="D23" s="85">
        <v>6.93</v>
      </c>
      <c r="E23" s="85">
        <v>0.4</v>
      </c>
      <c r="F23" s="85">
        <v>21.7</v>
      </c>
      <c r="G23" s="85">
        <v>33</v>
      </c>
      <c r="H23" s="85">
        <v>49245</v>
      </c>
      <c r="I23" s="85">
        <v>0</v>
      </c>
      <c r="J23" s="101">
        <f>D23*H23</f>
        <v>341267.85</v>
      </c>
      <c r="K23" s="101">
        <f>E23*H23</f>
        <v>19698</v>
      </c>
      <c r="L23" s="101">
        <f>F23*H23</f>
        <v>1068616.5</v>
      </c>
      <c r="M23" s="101">
        <f>G23*H23</f>
        <v>1625085</v>
      </c>
    </row>
    <row r="24" spans="1:13" ht="16.5" customHeight="1" x14ac:dyDescent="0.2">
      <c r="A24" s="181" t="s">
        <v>8</v>
      </c>
      <c r="B24" s="97">
        <v>42199</v>
      </c>
      <c r="C24" s="85">
        <v>87</v>
      </c>
      <c r="D24" s="85">
        <v>7.19</v>
      </c>
      <c r="E24" s="85">
        <v>0.56999999999999995</v>
      </c>
      <c r="F24" s="85">
        <v>23.4</v>
      </c>
      <c r="G24" s="85">
        <v>21</v>
      </c>
      <c r="H24" s="85">
        <v>25079</v>
      </c>
      <c r="I24" s="85">
        <v>0</v>
      </c>
      <c r="J24" s="101">
        <f>D24*H24</f>
        <v>180318.01</v>
      </c>
      <c r="K24" s="101">
        <f>E24*H24</f>
        <v>14295.029999999999</v>
      </c>
      <c r="L24" s="101">
        <f>F24*H24</f>
        <v>586848.6</v>
      </c>
      <c r="M24" s="101">
        <f>G24*H24</f>
        <v>526659</v>
      </c>
    </row>
    <row r="25" spans="1:13" ht="16.5" customHeight="1" x14ac:dyDescent="0.2">
      <c r="A25" s="182" t="s">
        <v>4</v>
      </c>
      <c r="B25" s="99">
        <v>42199</v>
      </c>
      <c r="C25" s="100">
        <v>87</v>
      </c>
      <c r="D25" s="101">
        <v>7.71</v>
      </c>
      <c r="E25" s="101">
        <v>1.37</v>
      </c>
      <c r="F25" s="102">
        <v>20.3</v>
      </c>
      <c r="G25" s="101">
        <v>27</v>
      </c>
      <c r="H25" s="103">
        <v>25992</v>
      </c>
      <c r="I25" s="103"/>
      <c r="J25" s="101">
        <f>D25*H25</f>
        <v>200398.32</v>
      </c>
      <c r="K25" s="101">
        <f>E25*H25</f>
        <v>35609.040000000001</v>
      </c>
      <c r="L25" s="101">
        <f>F25*H25</f>
        <v>527637.6</v>
      </c>
      <c r="M25" s="101">
        <f>G25*H25</f>
        <v>701784</v>
      </c>
    </row>
    <row r="26" spans="1:13" ht="16.5" customHeight="1" x14ac:dyDescent="0.2">
      <c r="A26" s="181" t="s">
        <v>5</v>
      </c>
      <c r="B26" s="183">
        <v>42200</v>
      </c>
      <c r="C26" s="90">
        <v>93.2</v>
      </c>
      <c r="D26" s="90">
        <v>7.13</v>
      </c>
      <c r="E26" s="90">
        <v>0.28999999999999998</v>
      </c>
      <c r="F26" s="90">
        <v>1.3</v>
      </c>
      <c r="G26" s="90">
        <v>6</v>
      </c>
      <c r="H26" s="91">
        <v>9945</v>
      </c>
      <c r="I26" s="91" t="s">
        <v>6</v>
      </c>
      <c r="J26" s="101">
        <f>D26*H26</f>
        <v>70907.850000000006</v>
      </c>
      <c r="K26" s="101">
        <f>E26*H26</f>
        <v>2884.0499999999997</v>
      </c>
      <c r="L26" s="101">
        <f>F26*H26</f>
        <v>12928.5</v>
      </c>
      <c r="M26" s="101">
        <f>G26*H26</f>
        <v>59670</v>
      </c>
    </row>
    <row r="27" spans="1:13" ht="16.5" customHeight="1" x14ac:dyDescent="0.2">
      <c r="A27" s="182" t="s">
        <v>7</v>
      </c>
      <c r="B27" s="97">
        <v>42200</v>
      </c>
      <c r="C27" s="85">
        <v>83.5</v>
      </c>
      <c r="D27" s="85">
        <v>7.11</v>
      </c>
      <c r="E27" s="94">
        <v>0.55000000000000004</v>
      </c>
      <c r="F27" s="95">
        <v>24</v>
      </c>
      <c r="G27" s="85">
        <v>21</v>
      </c>
      <c r="H27" s="98">
        <v>24273.79</v>
      </c>
      <c r="I27" s="98"/>
      <c r="J27" s="101">
        <f>D27*H27</f>
        <v>172586.64690000002</v>
      </c>
      <c r="K27" s="101">
        <f>E27*H27</f>
        <v>13350.584500000001</v>
      </c>
      <c r="L27" s="101">
        <f>F27*H27</f>
        <v>582570.96</v>
      </c>
      <c r="M27" s="101">
        <f>G27*H27</f>
        <v>509749.59</v>
      </c>
    </row>
    <row r="28" spans="1:13" ht="16.5" customHeight="1" x14ac:dyDescent="0.2">
      <c r="A28" s="182" t="s">
        <v>4</v>
      </c>
      <c r="B28" s="99">
        <v>42200</v>
      </c>
      <c r="C28" s="100">
        <v>87</v>
      </c>
      <c r="D28" s="101">
        <v>7.11</v>
      </c>
      <c r="E28" s="104">
        <v>0.53</v>
      </c>
      <c r="F28" s="102">
        <v>26.9</v>
      </c>
      <c r="G28" s="184">
        <v>18</v>
      </c>
      <c r="H28" s="103">
        <v>29896</v>
      </c>
      <c r="I28" s="103"/>
      <c r="J28" s="101">
        <f>D28*H28</f>
        <v>212560.56</v>
      </c>
      <c r="K28" s="101">
        <f>E28*H28</f>
        <v>15844.880000000001</v>
      </c>
      <c r="L28" s="101">
        <f>F28*H28</f>
        <v>804202.39999999991</v>
      </c>
      <c r="M28" s="101">
        <f>G28*H28</f>
        <v>538128</v>
      </c>
    </row>
    <row r="29" spans="1:13" ht="16.5" customHeight="1" x14ac:dyDescent="0.2">
      <c r="A29" s="182" t="s">
        <v>4</v>
      </c>
      <c r="B29" s="99">
        <v>42200</v>
      </c>
      <c r="C29" s="100">
        <v>87</v>
      </c>
      <c r="D29" s="101">
        <v>5.82</v>
      </c>
      <c r="E29" s="104">
        <v>0.5</v>
      </c>
      <c r="F29" s="102">
        <v>22.8</v>
      </c>
      <c r="G29" s="101">
        <v>29</v>
      </c>
      <c r="H29" s="103">
        <v>44511</v>
      </c>
      <c r="I29" s="103"/>
      <c r="J29" s="101">
        <f>D29*H29</f>
        <v>259054.02000000002</v>
      </c>
      <c r="K29" s="101">
        <f>E29*H29</f>
        <v>22255.5</v>
      </c>
      <c r="L29" s="101">
        <f>F29*H29</f>
        <v>1014850.8</v>
      </c>
      <c r="M29" s="101">
        <f>G29*H29</f>
        <v>1290819</v>
      </c>
    </row>
    <row r="30" spans="1:13" ht="16.5" customHeight="1" x14ac:dyDescent="0.2">
      <c r="A30" s="181" t="s">
        <v>8</v>
      </c>
      <c r="B30" s="97">
        <v>42202</v>
      </c>
      <c r="C30" s="85">
        <v>87</v>
      </c>
      <c r="D30" s="85">
        <v>7.1</v>
      </c>
      <c r="E30" s="85">
        <v>0.42</v>
      </c>
      <c r="F30" s="85">
        <v>21.1</v>
      </c>
      <c r="G30" s="85">
        <v>25</v>
      </c>
      <c r="H30" s="85">
        <v>37793</v>
      </c>
      <c r="I30" s="85">
        <v>0</v>
      </c>
      <c r="J30" s="101">
        <f>D30*H30</f>
        <v>268330.3</v>
      </c>
      <c r="K30" s="101">
        <f>E30*H30</f>
        <v>15873.06</v>
      </c>
      <c r="L30" s="101">
        <f>F30*H30</f>
        <v>797432.3</v>
      </c>
      <c r="M30" s="101">
        <f>G30*H30</f>
        <v>944825</v>
      </c>
    </row>
    <row r="31" spans="1:13" ht="16.5" customHeight="1" x14ac:dyDescent="0.2">
      <c r="A31" s="181" t="s">
        <v>5</v>
      </c>
      <c r="B31" s="183">
        <v>42202</v>
      </c>
      <c r="C31" s="90">
        <v>87</v>
      </c>
      <c r="D31" s="90">
        <v>7.02</v>
      </c>
      <c r="E31" s="90">
        <v>0.46</v>
      </c>
      <c r="F31" s="90">
        <v>21.4</v>
      </c>
      <c r="G31" s="90">
        <v>32</v>
      </c>
      <c r="H31" s="91">
        <v>68031</v>
      </c>
      <c r="I31" s="90" t="s">
        <v>6</v>
      </c>
      <c r="J31" s="101">
        <f>D31*H31</f>
        <v>477577.62</v>
      </c>
      <c r="K31" s="101">
        <f>E31*H31</f>
        <v>31294.260000000002</v>
      </c>
      <c r="L31" s="101">
        <f>F31*H31</f>
        <v>1455863.4</v>
      </c>
      <c r="M31" s="101">
        <f>G31*H31</f>
        <v>2176992</v>
      </c>
    </row>
    <row r="32" spans="1:13" x14ac:dyDescent="0.2">
      <c r="A32" s="182" t="s">
        <v>7</v>
      </c>
      <c r="B32" s="97">
        <v>42202</v>
      </c>
      <c r="C32" s="95">
        <v>83.4</v>
      </c>
      <c r="D32" s="85">
        <v>7.12</v>
      </c>
      <c r="E32" s="94">
        <v>0.53</v>
      </c>
      <c r="F32" s="95">
        <v>26.7</v>
      </c>
      <c r="G32" s="85">
        <v>18</v>
      </c>
      <c r="H32" s="98">
        <v>64317</v>
      </c>
      <c r="I32" s="98"/>
      <c r="J32" s="101">
        <f>D32*H32</f>
        <v>457937.04</v>
      </c>
      <c r="K32" s="101">
        <f>E32*H32</f>
        <v>34088.01</v>
      </c>
      <c r="L32" s="101">
        <f>F32*H32</f>
        <v>1717263.9</v>
      </c>
      <c r="M32" s="101">
        <f>G32*H32</f>
        <v>1157706</v>
      </c>
    </row>
    <row r="33" spans="1:13" x14ac:dyDescent="0.2">
      <c r="A33" s="181" t="s">
        <v>8</v>
      </c>
      <c r="B33" s="97">
        <v>42204</v>
      </c>
      <c r="C33" s="85"/>
      <c r="D33" s="85"/>
      <c r="E33" s="85"/>
      <c r="F33" s="85"/>
      <c r="G33" s="85"/>
      <c r="H33" s="85">
        <v>0</v>
      </c>
      <c r="I33" s="85">
        <v>15202</v>
      </c>
      <c r="J33" s="101">
        <f>D33*H33</f>
        <v>0</v>
      </c>
      <c r="K33" s="101">
        <f>E33*H33</f>
        <v>0</v>
      </c>
      <c r="L33" s="101">
        <f>F33*H33</f>
        <v>0</v>
      </c>
      <c r="M33" s="101">
        <f>G33*H33</f>
        <v>0</v>
      </c>
    </row>
    <row r="34" spans="1:13" x14ac:dyDescent="0.2">
      <c r="A34" s="182" t="s">
        <v>4</v>
      </c>
      <c r="B34" s="99">
        <v>42204</v>
      </c>
      <c r="C34" s="100">
        <v>87</v>
      </c>
      <c r="D34" s="101">
        <v>7.33</v>
      </c>
      <c r="E34" s="104">
        <v>0.6</v>
      </c>
      <c r="F34" s="102">
        <v>26.4</v>
      </c>
      <c r="G34" s="101">
        <v>15</v>
      </c>
      <c r="H34" s="103">
        <v>39984</v>
      </c>
      <c r="I34" s="103"/>
      <c r="J34" s="101">
        <f>D34*H34</f>
        <v>293082.72000000003</v>
      </c>
      <c r="K34" s="101">
        <f>E34*H34</f>
        <v>23990.399999999998</v>
      </c>
      <c r="L34" s="101">
        <f>F34*H34</f>
        <v>1055577.5999999999</v>
      </c>
      <c r="M34" s="101">
        <f>G34*H34</f>
        <v>599760</v>
      </c>
    </row>
    <row r="35" spans="1:13" x14ac:dyDescent="0.2">
      <c r="A35" s="182" t="s">
        <v>4</v>
      </c>
      <c r="B35" s="99">
        <v>42204</v>
      </c>
      <c r="C35" s="100">
        <v>87</v>
      </c>
      <c r="D35" s="101">
        <v>5.74</v>
      </c>
      <c r="E35" s="104">
        <v>0.5</v>
      </c>
      <c r="F35" s="102">
        <v>23.1</v>
      </c>
      <c r="G35" s="101">
        <v>32</v>
      </c>
      <c r="H35" s="103">
        <v>25118</v>
      </c>
      <c r="I35" s="103"/>
      <c r="J35" s="101">
        <f>D35*H35</f>
        <v>144177.32</v>
      </c>
      <c r="K35" s="101">
        <f>E35*H35</f>
        <v>12559</v>
      </c>
      <c r="L35" s="101">
        <f>F35*H35</f>
        <v>580225.80000000005</v>
      </c>
      <c r="M35" s="101">
        <f>G35*H35</f>
        <v>803776</v>
      </c>
    </row>
    <row r="36" spans="1:13" x14ac:dyDescent="0.2">
      <c r="A36" s="181" t="s">
        <v>8</v>
      </c>
      <c r="B36" s="97">
        <v>42206</v>
      </c>
      <c r="C36" s="85">
        <v>87</v>
      </c>
      <c r="D36" s="85">
        <v>7.01</v>
      </c>
      <c r="E36" s="85">
        <v>0.43</v>
      </c>
      <c r="F36" s="85">
        <v>21.1</v>
      </c>
      <c r="G36" s="85">
        <v>28</v>
      </c>
      <c r="H36" s="85">
        <v>64414</v>
      </c>
      <c r="I36" s="85">
        <v>0</v>
      </c>
      <c r="J36" s="101">
        <f>D36*H36</f>
        <v>451542.14</v>
      </c>
      <c r="K36" s="101">
        <f>E36*H36</f>
        <v>27698.02</v>
      </c>
      <c r="L36" s="101">
        <f>F36*H36</f>
        <v>1359135.4000000001</v>
      </c>
      <c r="M36" s="101">
        <f>G36*H36</f>
        <v>1803592</v>
      </c>
    </row>
    <row r="37" spans="1:13" x14ac:dyDescent="0.2">
      <c r="A37" s="181" t="s">
        <v>8</v>
      </c>
      <c r="B37" s="97">
        <v>42206</v>
      </c>
      <c r="C37" s="85">
        <v>87</v>
      </c>
      <c r="D37" s="85">
        <v>8.33</v>
      </c>
      <c r="E37" s="85">
        <v>0.52</v>
      </c>
      <c r="F37" s="85">
        <v>24.1</v>
      </c>
      <c r="G37" s="85">
        <v>14</v>
      </c>
      <c r="H37" s="85">
        <v>38286</v>
      </c>
      <c r="I37" s="85">
        <v>0</v>
      </c>
      <c r="J37" s="101">
        <f>D37*H37</f>
        <v>318922.38</v>
      </c>
      <c r="K37" s="101">
        <f>E37*H37</f>
        <v>19908.72</v>
      </c>
      <c r="L37" s="101">
        <f>F37*H37</f>
        <v>922692.60000000009</v>
      </c>
      <c r="M37" s="101">
        <f>G37*H37</f>
        <v>536004</v>
      </c>
    </row>
    <row r="38" spans="1:13" x14ac:dyDescent="0.2">
      <c r="A38" s="182" t="s">
        <v>4</v>
      </c>
      <c r="B38" s="99">
        <v>42208</v>
      </c>
      <c r="C38" s="100">
        <v>87</v>
      </c>
      <c r="D38" s="101">
        <v>7.46</v>
      </c>
      <c r="E38" s="101">
        <v>0.62</v>
      </c>
      <c r="F38" s="102">
        <v>23</v>
      </c>
      <c r="G38" s="101">
        <v>17</v>
      </c>
      <c r="H38" s="103">
        <v>59848</v>
      </c>
      <c r="I38" s="103"/>
      <c r="J38" s="101">
        <f>D38*H38</f>
        <v>446466.08</v>
      </c>
      <c r="K38" s="101">
        <f>E38*H38</f>
        <v>37105.760000000002</v>
      </c>
      <c r="L38" s="101">
        <f>F38*H38</f>
        <v>1376504</v>
      </c>
      <c r="M38" s="101">
        <f>G38*H38</f>
        <v>1017416</v>
      </c>
    </row>
    <row r="39" spans="1:13" x14ac:dyDescent="0.2">
      <c r="A39" s="182" t="s">
        <v>4</v>
      </c>
      <c r="B39" s="99">
        <v>42208</v>
      </c>
      <c r="C39" s="100">
        <v>87</v>
      </c>
      <c r="D39" s="101">
        <v>5.68</v>
      </c>
      <c r="E39" s="104">
        <v>0.5</v>
      </c>
      <c r="F39" s="102">
        <v>22.9</v>
      </c>
      <c r="G39" s="101">
        <v>28</v>
      </c>
      <c r="H39" s="103">
        <v>24993</v>
      </c>
      <c r="I39" s="103"/>
      <c r="J39" s="101">
        <f>D39*H39</f>
        <v>141960.24</v>
      </c>
      <c r="K39" s="101">
        <f>E39*H39</f>
        <v>12496.5</v>
      </c>
      <c r="L39" s="101">
        <f>F39*H39</f>
        <v>572339.69999999995</v>
      </c>
      <c r="M39" s="101">
        <f>G39*H39</f>
        <v>699804</v>
      </c>
    </row>
    <row r="40" spans="1:13" x14ac:dyDescent="0.2">
      <c r="A40" s="182" t="s">
        <v>4</v>
      </c>
      <c r="B40" s="99">
        <v>42208</v>
      </c>
      <c r="C40" s="100">
        <v>91</v>
      </c>
      <c r="D40" s="101">
        <v>5.49</v>
      </c>
      <c r="E40" s="101">
        <v>0.26</v>
      </c>
      <c r="F40" s="102">
        <v>16.899999999999999</v>
      </c>
      <c r="G40" s="101">
        <v>5</v>
      </c>
      <c r="H40" s="103">
        <v>21923</v>
      </c>
      <c r="I40" s="103"/>
      <c r="J40" s="101">
        <f>D40*H40</f>
        <v>120357.27</v>
      </c>
      <c r="K40" s="101">
        <f>E40*H40</f>
        <v>5699.9800000000005</v>
      </c>
      <c r="L40" s="101">
        <f>F40*H40</f>
        <v>370498.69999999995</v>
      </c>
      <c r="M40" s="101">
        <f>G40*H40</f>
        <v>109615</v>
      </c>
    </row>
    <row r="41" spans="1:13" x14ac:dyDescent="0.2">
      <c r="A41" s="181" t="s">
        <v>8</v>
      </c>
      <c r="B41" s="97">
        <v>42210</v>
      </c>
      <c r="C41" s="85">
        <v>87</v>
      </c>
      <c r="D41" s="85">
        <v>7.03</v>
      </c>
      <c r="E41" s="85">
        <v>0.42</v>
      </c>
      <c r="F41" s="85">
        <v>13.8</v>
      </c>
      <c r="G41" s="85">
        <v>25</v>
      </c>
      <c r="H41" s="85">
        <v>19382</v>
      </c>
      <c r="I41" s="85">
        <v>0</v>
      </c>
      <c r="J41" s="101">
        <f>D41*H41</f>
        <v>136255.46</v>
      </c>
      <c r="K41" s="101">
        <f>E41*H41</f>
        <v>8140.44</v>
      </c>
      <c r="L41" s="101">
        <f>F41*H41</f>
        <v>267471.60000000003</v>
      </c>
      <c r="M41" s="101">
        <f>G41*H41</f>
        <v>484550</v>
      </c>
    </row>
    <row r="42" spans="1:13" x14ac:dyDescent="0.2">
      <c r="A42" s="181" t="s">
        <v>8</v>
      </c>
      <c r="B42" s="97">
        <v>42210</v>
      </c>
      <c r="C42" s="85">
        <v>87</v>
      </c>
      <c r="D42" s="85">
        <v>8.5500000000000007</v>
      </c>
      <c r="E42" s="85">
        <v>0.53</v>
      </c>
      <c r="F42" s="85">
        <v>20.8</v>
      </c>
      <c r="G42" s="85">
        <v>15</v>
      </c>
      <c r="H42" s="85">
        <v>33022</v>
      </c>
      <c r="I42" s="85">
        <v>0</v>
      </c>
      <c r="J42" s="101">
        <f>D42*H42</f>
        <v>282338.10000000003</v>
      </c>
      <c r="K42" s="101">
        <f>E42*H42</f>
        <v>17501.66</v>
      </c>
      <c r="L42" s="101">
        <f>F42*H42</f>
        <v>686857.6</v>
      </c>
      <c r="M42" s="101">
        <f>G42*H42</f>
        <v>495330</v>
      </c>
    </row>
    <row r="43" spans="1:13" x14ac:dyDescent="0.2">
      <c r="A43" s="181" t="s">
        <v>8</v>
      </c>
      <c r="B43" s="97">
        <v>42210</v>
      </c>
      <c r="C43" s="85">
        <v>91</v>
      </c>
      <c r="D43" s="85">
        <v>6.85</v>
      </c>
      <c r="E43" s="85">
        <v>0.21</v>
      </c>
      <c r="F43" s="85">
        <v>2.4</v>
      </c>
      <c r="G43" s="85">
        <v>5</v>
      </c>
      <c r="H43" s="85">
        <v>14988</v>
      </c>
      <c r="I43" s="85">
        <v>0</v>
      </c>
      <c r="J43" s="101">
        <f>D43*H43</f>
        <v>102667.79999999999</v>
      </c>
      <c r="K43" s="101">
        <f>E43*H43</f>
        <v>3147.48</v>
      </c>
      <c r="L43" s="101">
        <f>F43*H43</f>
        <v>35971.199999999997</v>
      </c>
      <c r="M43" s="101">
        <f>G43*H43</f>
        <v>74940</v>
      </c>
    </row>
    <row r="44" spans="1:13" x14ac:dyDescent="0.2">
      <c r="A44" s="181" t="s">
        <v>8</v>
      </c>
      <c r="B44" s="97">
        <v>42210</v>
      </c>
      <c r="C44" s="85"/>
      <c r="D44" s="85"/>
      <c r="E44" s="85"/>
      <c r="F44" s="85"/>
      <c r="G44" s="85"/>
      <c r="H44" s="85">
        <v>0</v>
      </c>
      <c r="I44" s="85">
        <v>14970</v>
      </c>
      <c r="J44" s="101">
        <f>D44*H44</f>
        <v>0</v>
      </c>
      <c r="K44" s="101">
        <f>E44*H44</f>
        <v>0</v>
      </c>
      <c r="L44" s="101">
        <f>F44*H44</f>
        <v>0</v>
      </c>
      <c r="M44" s="101">
        <f>G44*H44</f>
        <v>0</v>
      </c>
    </row>
    <row r="45" spans="1:13" x14ac:dyDescent="0.2">
      <c r="A45" s="182" t="s">
        <v>7</v>
      </c>
      <c r="B45" s="97">
        <v>42210</v>
      </c>
      <c r="C45" s="95"/>
      <c r="D45" s="85"/>
      <c r="E45" s="94"/>
      <c r="F45" s="85"/>
      <c r="G45" s="85"/>
      <c r="H45" s="98"/>
      <c r="I45" s="98">
        <v>28653</v>
      </c>
      <c r="J45" s="101">
        <f>D45*H45</f>
        <v>0</v>
      </c>
      <c r="K45" s="101">
        <f>E45*H45</f>
        <v>0</v>
      </c>
      <c r="L45" s="101">
        <f>F45*H45</f>
        <v>0</v>
      </c>
      <c r="M45" s="101">
        <f>G45*H45</f>
        <v>0</v>
      </c>
    </row>
    <row r="46" spans="1:13" x14ac:dyDescent="0.2">
      <c r="A46" s="181" t="s">
        <v>5</v>
      </c>
      <c r="B46" s="183">
        <v>42211</v>
      </c>
      <c r="C46" s="90">
        <v>87.1</v>
      </c>
      <c r="D46" s="90">
        <v>9</v>
      </c>
      <c r="E46" s="90">
        <v>0.56000000000000005</v>
      </c>
      <c r="F46" s="90">
        <v>23</v>
      </c>
      <c r="G46" s="90">
        <v>24</v>
      </c>
      <c r="H46" s="91">
        <v>22764</v>
      </c>
      <c r="I46" s="90"/>
      <c r="J46" s="101">
        <f>D46*H46</f>
        <v>204876</v>
      </c>
      <c r="K46" s="101">
        <f>E46*H46</f>
        <v>12747.840000000002</v>
      </c>
      <c r="L46" s="101">
        <f>F46*H46</f>
        <v>523572</v>
      </c>
      <c r="M46" s="101">
        <f>G46*H46</f>
        <v>546336</v>
      </c>
    </row>
    <row r="47" spans="1:13" x14ac:dyDescent="0.2">
      <c r="A47" s="181" t="s">
        <v>5</v>
      </c>
      <c r="B47" s="183">
        <v>42211</v>
      </c>
      <c r="C47" s="90">
        <v>87</v>
      </c>
      <c r="D47" s="90">
        <v>6.9</v>
      </c>
      <c r="E47" s="90">
        <v>0.89</v>
      </c>
      <c r="F47" s="90">
        <v>27.3</v>
      </c>
      <c r="G47" s="90">
        <v>36</v>
      </c>
      <c r="H47" s="91">
        <v>36041</v>
      </c>
      <c r="I47" s="91" t="s">
        <v>6</v>
      </c>
      <c r="J47" s="101">
        <f>D47*H47</f>
        <v>248682.90000000002</v>
      </c>
      <c r="K47" s="101">
        <f>E47*H47</f>
        <v>32076.49</v>
      </c>
      <c r="L47" s="101">
        <f>F47*H47</f>
        <v>983919.3</v>
      </c>
      <c r="M47" s="101">
        <f>G47*H47</f>
        <v>1297476</v>
      </c>
    </row>
    <row r="48" spans="1:13" x14ac:dyDescent="0.2">
      <c r="A48" s="182" t="s">
        <v>4</v>
      </c>
      <c r="B48" s="99">
        <v>42211</v>
      </c>
      <c r="C48" s="100" t="s">
        <v>3</v>
      </c>
      <c r="D48" s="101"/>
      <c r="E48" s="101"/>
      <c r="F48" s="102"/>
      <c r="G48" s="101"/>
      <c r="H48" s="103"/>
      <c r="I48" s="103">
        <v>14886</v>
      </c>
      <c r="J48" s="101">
        <f>D48*H48</f>
        <v>0</v>
      </c>
      <c r="K48" s="101">
        <f>E48*H48</f>
        <v>0</v>
      </c>
      <c r="L48" s="101">
        <f>F48*H48</f>
        <v>0</v>
      </c>
      <c r="M48" s="101">
        <f>G48*H48</f>
        <v>0</v>
      </c>
    </row>
    <row r="49" spans="1:13" x14ac:dyDescent="0.2">
      <c r="A49" s="182" t="s">
        <v>4</v>
      </c>
      <c r="B49" s="99">
        <v>42211</v>
      </c>
      <c r="C49" s="100">
        <v>87</v>
      </c>
      <c r="D49" s="101">
        <v>7.24</v>
      </c>
      <c r="E49" s="104">
        <v>0.62</v>
      </c>
      <c r="F49" s="102">
        <v>24.5</v>
      </c>
      <c r="G49" s="101">
        <v>21</v>
      </c>
      <c r="H49" s="103">
        <v>46994</v>
      </c>
      <c r="I49" s="103"/>
      <c r="J49" s="101">
        <f>D49*H49</f>
        <v>340236.56</v>
      </c>
      <c r="K49" s="101">
        <f>E49*H49</f>
        <v>29136.28</v>
      </c>
      <c r="L49" s="101">
        <f>F49*H49</f>
        <v>1151353</v>
      </c>
      <c r="M49" s="101">
        <f>G49*H49</f>
        <v>986874</v>
      </c>
    </row>
    <row r="50" spans="1:13" x14ac:dyDescent="0.2">
      <c r="A50" s="182" t="s">
        <v>4</v>
      </c>
      <c r="B50" s="99">
        <v>42211</v>
      </c>
      <c r="C50" s="100">
        <v>87</v>
      </c>
      <c r="D50" s="101">
        <v>5.73</v>
      </c>
      <c r="E50" s="101">
        <v>0.56000000000000005</v>
      </c>
      <c r="F50" s="102">
        <v>25.6</v>
      </c>
      <c r="G50" s="101">
        <v>37</v>
      </c>
      <c r="H50" s="103">
        <v>30150</v>
      </c>
      <c r="I50" s="103"/>
      <c r="J50" s="101">
        <f>D50*H50</f>
        <v>172759.5</v>
      </c>
      <c r="K50" s="101">
        <f>E50*H50</f>
        <v>16884</v>
      </c>
      <c r="L50" s="101">
        <f>F50*H50</f>
        <v>771840</v>
      </c>
      <c r="M50" s="101">
        <f>G50*H50</f>
        <v>1115550</v>
      </c>
    </row>
    <row r="51" spans="1:13" x14ac:dyDescent="0.2">
      <c r="A51" s="181" t="s">
        <v>8</v>
      </c>
      <c r="B51" s="97">
        <v>42214</v>
      </c>
      <c r="C51" s="85">
        <v>87</v>
      </c>
      <c r="D51" s="85">
        <v>7.03</v>
      </c>
      <c r="E51" s="85">
        <v>0.49</v>
      </c>
      <c r="F51" s="85">
        <v>23.3</v>
      </c>
      <c r="G51" s="85">
        <v>33</v>
      </c>
      <c r="H51" s="85">
        <v>60013</v>
      </c>
      <c r="I51" s="85">
        <v>0</v>
      </c>
      <c r="J51" s="101">
        <f>D51*H51</f>
        <v>421891.39</v>
      </c>
      <c r="K51" s="101">
        <f>E51*H51</f>
        <v>29406.37</v>
      </c>
      <c r="L51" s="101">
        <f>F51*H51</f>
        <v>1398302.9000000001</v>
      </c>
      <c r="M51" s="101">
        <f>G51*H51</f>
        <v>1980429</v>
      </c>
    </row>
    <row r="52" spans="1:13" x14ac:dyDescent="0.2">
      <c r="A52" s="181" t="s">
        <v>8</v>
      </c>
      <c r="B52" s="97">
        <v>42214</v>
      </c>
      <c r="C52" s="85">
        <v>87</v>
      </c>
      <c r="D52" s="85">
        <v>8.32</v>
      </c>
      <c r="E52" s="85">
        <v>0.54</v>
      </c>
      <c r="F52" s="85">
        <v>22.1</v>
      </c>
      <c r="G52" s="85">
        <v>18</v>
      </c>
      <c r="H52" s="85">
        <v>39916</v>
      </c>
      <c r="I52" s="85">
        <v>0</v>
      </c>
      <c r="J52" s="101">
        <f>D52*H52</f>
        <v>332101.12</v>
      </c>
      <c r="K52" s="101">
        <f>E52*H52</f>
        <v>21554.640000000003</v>
      </c>
      <c r="L52" s="101">
        <f>F52*H52</f>
        <v>882143.60000000009</v>
      </c>
      <c r="M52" s="101">
        <f>G52*H52</f>
        <v>718488</v>
      </c>
    </row>
    <row r="53" spans="1:13" x14ac:dyDescent="0.2">
      <c r="A53" s="181" t="s">
        <v>5</v>
      </c>
      <c r="B53" s="183">
        <v>42218</v>
      </c>
      <c r="C53" s="90">
        <v>87.1</v>
      </c>
      <c r="D53" s="90">
        <v>8.7799999999999994</v>
      </c>
      <c r="E53" s="90">
        <v>0.56999999999999995</v>
      </c>
      <c r="F53" s="90">
        <v>24.8</v>
      </c>
      <c r="G53" s="90">
        <v>25</v>
      </c>
      <c r="H53" s="91">
        <v>25674</v>
      </c>
      <c r="I53" s="91" t="s">
        <v>6</v>
      </c>
      <c r="J53" s="101">
        <f>D53*H53</f>
        <v>225417.71999999997</v>
      </c>
      <c r="K53" s="101">
        <f>E53*H53</f>
        <v>14634.179999999998</v>
      </c>
      <c r="L53" s="101">
        <f>F53*H53</f>
        <v>636715.20000000007</v>
      </c>
      <c r="M53" s="101">
        <f>G53*H53</f>
        <v>641850</v>
      </c>
    </row>
    <row r="54" spans="1:13" x14ac:dyDescent="0.2">
      <c r="A54" s="181" t="s">
        <v>5</v>
      </c>
      <c r="B54" s="183">
        <v>42218</v>
      </c>
      <c r="C54" s="90">
        <v>87.4</v>
      </c>
      <c r="D54" s="90">
        <v>7.43</v>
      </c>
      <c r="E54" s="90">
        <v>0.5</v>
      </c>
      <c r="F54" s="90">
        <v>15.8</v>
      </c>
      <c r="G54" s="90">
        <v>13</v>
      </c>
      <c r="H54" s="91">
        <v>49906</v>
      </c>
      <c r="I54" s="90" t="s">
        <v>6</v>
      </c>
      <c r="J54" s="101">
        <f>D54*H54</f>
        <v>370801.57999999996</v>
      </c>
      <c r="K54" s="101">
        <f>E54*H54</f>
        <v>24953</v>
      </c>
      <c r="L54" s="101">
        <f>F54*H54</f>
        <v>788514.8</v>
      </c>
      <c r="M54" s="101">
        <f>G54*H54</f>
        <v>648778</v>
      </c>
    </row>
    <row r="55" spans="1:13" x14ac:dyDescent="0.2">
      <c r="A55" s="181" t="s">
        <v>5</v>
      </c>
      <c r="B55" s="183">
        <v>42218</v>
      </c>
      <c r="C55" s="90">
        <v>93</v>
      </c>
      <c r="D55" s="90">
        <v>7.08</v>
      </c>
      <c r="E55" s="90">
        <v>0.31</v>
      </c>
      <c r="F55" s="90">
        <v>6.2</v>
      </c>
      <c r="G55" s="90">
        <v>13</v>
      </c>
      <c r="H55" s="91">
        <v>12040</v>
      </c>
      <c r="I55" s="91" t="s">
        <v>6</v>
      </c>
      <c r="J55" s="101">
        <f>D55*H55</f>
        <v>85243.199999999997</v>
      </c>
      <c r="K55" s="101">
        <f>E55*H55</f>
        <v>3732.4</v>
      </c>
      <c r="L55" s="101">
        <f>F55*H55</f>
        <v>74648</v>
      </c>
      <c r="M55" s="101">
        <f>G55*H55</f>
        <v>156520</v>
      </c>
    </row>
    <row r="56" spans="1:13" x14ac:dyDescent="0.2">
      <c r="A56" s="182" t="s">
        <v>7</v>
      </c>
      <c r="B56" s="97">
        <v>42218</v>
      </c>
      <c r="C56" s="85">
        <v>83.6</v>
      </c>
      <c r="D56" s="85">
        <v>7.25</v>
      </c>
      <c r="E56" s="94">
        <v>0.59</v>
      </c>
      <c r="F56" s="95">
        <v>21.3</v>
      </c>
      <c r="G56" s="85">
        <v>21</v>
      </c>
      <c r="H56" s="98">
        <v>89331</v>
      </c>
      <c r="I56" s="98"/>
      <c r="J56" s="101">
        <f>D56*H56</f>
        <v>647649.75</v>
      </c>
      <c r="K56" s="101">
        <f>E56*H56</f>
        <v>52705.289999999994</v>
      </c>
      <c r="L56" s="101">
        <f>F56*H56</f>
        <v>1902750.3</v>
      </c>
      <c r="M56" s="101">
        <f>G56*H56</f>
        <v>1875951</v>
      </c>
    </row>
    <row r="57" spans="1:13" x14ac:dyDescent="0.2">
      <c r="A57" s="181" t="s">
        <v>8</v>
      </c>
      <c r="B57" s="97">
        <v>42222</v>
      </c>
      <c r="C57" s="85">
        <v>87</v>
      </c>
      <c r="D57" s="85">
        <v>6.95</v>
      </c>
      <c r="E57" s="85">
        <v>0.46</v>
      </c>
      <c r="F57" s="85">
        <v>21.5</v>
      </c>
      <c r="G57" s="85">
        <v>30</v>
      </c>
      <c r="H57" s="85">
        <v>41328</v>
      </c>
      <c r="I57" s="85">
        <v>0</v>
      </c>
      <c r="J57" s="101">
        <f>D57*H57</f>
        <v>287229.60000000003</v>
      </c>
      <c r="K57" s="101">
        <f>E57*H57</f>
        <v>19010.88</v>
      </c>
      <c r="L57" s="101">
        <f>F57*H57</f>
        <v>888552</v>
      </c>
      <c r="M57" s="101">
        <f>G57*H57</f>
        <v>1239840</v>
      </c>
    </row>
    <row r="58" spans="1:13" x14ac:dyDescent="0.2">
      <c r="A58" s="181" t="s">
        <v>8</v>
      </c>
      <c r="B58" s="97">
        <v>42222</v>
      </c>
      <c r="C58" s="85">
        <v>87</v>
      </c>
      <c r="D58" s="85">
        <v>8.5</v>
      </c>
      <c r="E58" s="85">
        <v>0.52</v>
      </c>
      <c r="F58" s="85">
        <v>21.9</v>
      </c>
      <c r="G58" s="85">
        <v>14</v>
      </c>
      <c r="H58" s="85">
        <v>35335</v>
      </c>
      <c r="I58" s="85">
        <v>0</v>
      </c>
      <c r="J58" s="101">
        <f>D58*H58</f>
        <v>300347.5</v>
      </c>
      <c r="K58" s="101">
        <f>E58*H58</f>
        <v>18374.2</v>
      </c>
      <c r="L58" s="101">
        <f>F58*H58</f>
        <v>773836.5</v>
      </c>
      <c r="M58" s="101">
        <f>G58*H58</f>
        <v>494690</v>
      </c>
    </row>
    <row r="59" spans="1:13" x14ac:dyDescent="0.2">
      <c r="A59" s="181" t="s">
        <v>8</v>
      </c>
      <c r="B59" s="97">
        <v>42222</v>
      </c>
      <c r="C59" s="85">
        <v>91</v>
      </c>
      <c r="D59" s="85">
        <v>6.68</v>
      </c>
      <c r="E59" s="85">
        <v>0.18</v>
      </c>
      <c r="F59" s="85">
        <v>13.7</v>
      </c>
      <c r="G59" s="85">
        <v>4</v>
      </c>
      <c r="H59" s="85">
        <v>23189</v>
      </c>
      <c r="I59" s="85">
        <v>0</v>
      </c>
      <c r="J59" s="101">
        <f>D59*H59</f>
        <v>154902.51999999999</v>
      </c>
      <c r="K59" s="101">
        <f>E59*H59</f>
        <v>4174.0199999999995</v>
      </c>
      <c r="L59" s="101">
        <f>F59*H59</f>
        <v>317689.3</v>
      </c>
      <c r="M59" s="101">
        <f>G59*H59</f>
        <v>92756</v>
      </c>
    </row>
    <row r="60" spans="1:13" x14ac:dyDescent="0.2">
      <c r="A60" s="182" t="s">
        <v>4</v>
      </c>
      <c r="B60" s="99">
        <v>42222</v>
      </c>
      <c r="C60" s="100">
        <v>87</v>
      </c>
      <c r="D60" s="104">
        <v>7.5</v>
      </c>
      <c r="E60" s="101">
        <v>0.59</v>
      </c>
      <c r="F60" s="102">
        <v>24.1</v>
      </c>
      <c r="G60" s="101">
        <v>16</v>
      </c>
      <c r="H60" s="103">
        <v>54870</v>
      </c>
      <c r="I60" s="103"/>
      <c r="J60" s="101">
        <f>D60*H60</f>
        <v>411525</v>
      </c>
      <c r="K60" s="101">
        <f>E60*H60</f>
        <v>32373.3</v>
      </c>
      <c r="L60" s="101">
        <f>F60*H60</f>
        <v>1322367</v>
      </c>
      <c r="M60" s="101">
        <f>G60*H60</f>
        <v>877920</v>
      </c>
    </row>
    <row r="61" spans="1:13" x14ac:dyDescent="0.2">
      <c r="A61" s="182" t="s">
        <v>4</v>
      </c>
      <c r="B61" s="99">
        <v>42222</v>
      </c>
      <c r="C61" s="100">
        <v>91</v>
      </c>
      <c r="D61" s="101">
        <v>5.39</v>
      </c>
      <c r="E61" s="104">
        <v>0.2</v>
      </c>
      <c r="F61" s="102">
        <v>15.4</v>
      </c>
      <c r="G61" s="101">
        <v>4</v>
      </c>
      <c r="H61" s="103">
        <v>15024</v>
      </c>
      <c r="I61" s="103"/>
      <c r="J61" s="101">
        <f>D61*H61</f>
        <v>80979.360000000001</v>
      </c>
      <c r="K61" s="101">
        <f>E61*H61</f>
        <v>3004.8</v>
      </c>
      <c r="L61" s="101">
        <f>F61*H61</f>
        <v>231369.60000000001</v>
      </c>
      <c r="M61" s="101">
        <f>G61*H61</f>
        <v>60096</v>
      </c>
    </row>
    <row r="62" spans="1:13" x14ac:dyDescent="0.2">
      <c r="A62" s="181" t="s">
        <v>8</v>
      </c>
      <c r="B62" s="97">
        <v>42223</v>
      </c>
      <c r="C62" s="85">
        <v>87</v>
      </c>
      <c r="D62" s="85">
        <v>7.14</v>
      </c>
      <c r="E62" s="85">
        <v>0.67</v>
      </c>
      <c r="F62" s="85">
        <v>23.4</v>
      </c>
      <c r="G62" s="85">
        <v>33</v>
      </c>
      <c r="H62" s="85">
        <v>21855</v>
      </c>
      <c r="I62" s="85">
        <v>0</v>
      </c>
      <c r="J62" s="101">
        <f>D62*H62</f>
        <v>156044.69999999998</v>
      </c>
      <c r="K62" s="101">
        <f>E62*H62</f>
        <v>14642.85</v>
      </c>
      <c r="L62" s="101">
        <f>F62*H62</f>
        <v>511406.99999999994</v>
      </c>
      <c r="M62" s="101">
        <f>G62*H62</f>
        <v>721215</v>
      </c>
    </row>
    <row r="63" spans="1:13" x14ac:dyDescent="0.2">
      <c r="A63" s="182" t="s">
        <v>4</v>
      </c>
      <c r="B63" s="99">
        <v>42223</v>
      </c>
      <c r="C63" s="100">
        <v>87</v>
      </c>
      <c r="D63" s="101">
        <v>7.78</v>
      </c>
      <c r="E63" s="104">
        <v>0.5</v>
      </c>
      <c r="F63" s="102">
        <v>18.600000000000001</v>
      </c>
      <c r="G63" s="101">
        <v>17</v>
      </c>
      <c r="H63" s="103">
        <v>33456</v>
      </c>
      <c r="I63" s="103"/>
      <c r="J63" s="101">
        <f>D63*H63</f>
        <v>260287.68000000002</v>
      </c>
      <c r="K63" s="101">
        <f>E63*H63</f>
        <v>16728</v>
      </c>
      <c r="L63" s="101">
        <f>F63*H63</f>
        <v>622281.60000000009</v>
      </c>
      <c r="M63" s="101">
        <f>G63*H63</f>
        <v>568752</v>
      </c>
    </row>
    <row r="64" spans="1:13" x14ac:dyDescent="0.2">
      <c r="A64" s="181" t="s">
        <v>8</v>
      </c>
      <c r="B64" s="97">
        <v>42224</v>
      </c>
      <c r="C64" s="85"/>
      <c r="D64" s="85"/>
      <c r="E64" s="85"/>
      <c r="F64" s="85"/>
      <c r="G64" s="85"/>
      <c r="H64" s="85">
        <v>0</v>
      </c>
      <c r="I64" s="85">
        <v>14925</v>
      </c>
      <c r="J64" s="101">
        <f>D64*H64</f>
        <v>0</v>
      </c>
      <c r="K64" s="101">
        <f>E64*H64</f>
        <v>0</v>
      </c>
      <c r="L64" s="101">
        <f>F64*H64</f>
        <v>0</v>
      </c>
      <c r="M64" s="101">
        <f>G64*H64</f>
        <v>0</v>
      </c>
    </row>
    <row r="65" spans="1:13" x14ac:dyDescent="0.2">
      <c r="A65" s="181" t="s">
        <v>5</v>
      </c>
      <c r="B65" s="183">
        <v>42224</v>
      </c>
      <c r="C65" s="90">
        <v>87</v>
      </c>
      <c r="D65" s="90">
        <v>8.85</v>
      </c>
      <c r="E65" s="90">
        <v>0.45</v>
      </c>
      <c r="F65" s="90">
        <v>21.4</v>
      </c>
      <c r="G65" s="90">
        <v>17</v>
      </c>
      <c r="H65" s="91">
        <v>33784</v>
      </c>
      <c r="I65" s="91" t="s">
        <v>6</v>
      </c>
      <c r="J65" s="101">
        <f>D65*H65</f>
        <v>298988.39999999997</v>
      </c>
      <c r="K65" s="101">
        <f>E65*H65</f>
        <v>15202.800000000001</v>
      </c>
      <c r="L65" s="101">
        <f>F65*H65</f>
        <v>722977.6</v>
      </c>
      <c r="M65" s="101">
        <f>G65*H65</f>
        <v>574328</v>
      </c>
    </row>
    <row r="66" spans="1:13" x14ac:dyDescent="0.2">
      <c r="A66" s="181" t="s">
        <v>5</v>
      </c>
      <c r="B66" s="183">
        <v>42224</v>
      </c>
      <c r="C66" s="90">
        <v>87</v>
      </c>
      <c r="D66" s="90">
        <v>7.14</v>
      </c>
      <c r="E66" s="90">
        <v>0.67</v>
      </c>
      <c r="F66" s="90">
        <v>23.4</v>
      </c>
      <c r="G66" s="90">
        <v>33</v>
      </c>
      <c r="H66" s="91">
        <v>4073</v>
      </c>
      <c r="I66" s="91" t="s">
        <v>6</v>
      </c>
      <c r="J66" s="101">
        <f>D66*H66</f>
        <v>29081.219999999998</v>
      </c>
      <c r="K66" s="101">
        <f>E66*H66</f>
        <v>2728.9100000000003</v>
      </c>
      <c r="L66" s="101">
        <f>F66*H66</f>
        <v>95308.2</v>
      </c>
      <c r="M66" s="101">
        <f>G66*H66</f>
        <v>134409</v>
      </c>
    </row>
    <row r="67" spans="1:13" x14ac:dyDescent="0.2">
      <c r="A67" s="182" t="s">
        <v>4</v>
      </c>
      <c r="B67" s="99">
        <v>42224</v>
      </c>
      <c r="C67" s="100" t="s">
        <v>3</v>
      </c>
      <c r="D67" s="101"/>
      <c r="E67" s="101"/>
      <c r="F67" s="102"/>
      <c r="G67" s="101"/>
      <c r="H67" s="103"/>
      <c r="I67" s="103">
        <v>13071</v>
      </c>
      <c r="J67" s="101">
        <f>D67*H67</f>
        <v>0</v>
      </c>
      <c r="K67" s="101">
        <f>E67*H67</f>
        <v>0</v>
      </c>
      <c r="L67" s="101">
        <f>F67*H67</f>
        <v>0</v>
      </c>
      <c r="M67" s="101">
        <f>G67*H67</f>
        <v>0</v>
      </c>
    </row>
    <row r="68" spans="1:13" x14ac:dyDescent="0.2">
      <c r="A68" s="181" t="s">
        <v>8</v>
      </c>
      <c r="B68" s="97">
        <v>42225</v>
      </c>
      <c r="C68" s="85"/>
      <c r="D68" s="85"/>
      <c r="E68" s="85"/>
      <c r="F68" s="85"/>
      <c r="G68" s="85"/>
      <c r="H68" s="85">
        <v>0</v>
      </c>
      <c r="I68" s="85">
        <v>20061</v>
      </c>
      <c r="J68" s="101">
        <f>D68*H68</f>
        <v>0</v>
      </c>
      <c r="K68" s="101">
        <f>E68*H68</f>
        <v>0</v>
      </c>
      <c r="L68" s="101">
        <f>F68*H68</f>
        <v>0</v>
      </c>
      <c r="M68" s="101">
        <f>G68*H68</f>
        <v>0</v>
      </c>
    </row>
    <row r="69" spans="1:13" x14ac:dyDescent="0.2">
      <c r="A69" s="182" t="s">
        <v>7</v>
      </c>
      <c r="B69" s="97">
        <v>42225</v>
      </c>
      <c r="C69" s="85"/>
      <c r="D69" s="85"/>
      <c r="E69" s="94"/>
      <c r="F69" s="85"/>
      <c r="G69" s="85"/>
      <c r="H69" s="98"/>
      <c r="I69" s="98">
        <v>22074</v>
      </c>
      <c r="J69" s="101">
        <f>D69*H69</f>
        <v>0</v>
      </c>
      <c r="K69" s="101">
        <f>E69*H69</f>
        <v>0</v>
      </c>
      <c r="L69" s="101">
        <f>F69*H69</f>
        <v>0</v>
      </c>
      <c r="M69" s="101">
        <f>G69*H69</f>
        <v>0</v>
      </c>
    </row>
    <row r="70" spans="1:13" x14ac:dyDescent="0.2">
      <c r="A70" s="182" t="s">
        <v>4</v>
      </c>
      <c r="B70" s="99">
        <v>42225</v>
      </c>
      <c r="C70" s="100">
        <v>87</v>
      </c>
      <c r="D70" s="101">
        <v>7.37</v>
      </c>
      <c r="E70" s="101">
        <v>0.52</v>
      </c>
      <c r="F70" s="102">
        <v>18.600000000000001</v>
      </c>
      <c r="G70" s="101">
        <v>20</v>
      </c>
      <c r="H70" s="103">
        <v>61459</v>
      </c>
      <c r="I70" s="103"/>
      <c r="J70" s="101">
        <f>D70*H70</f>
        <v>452952.83</v>
      </c>
      <c r="K70" s="101">
        <f>E70*H70</f>
        <v>31958.68</v>
      </c>
      <c r="L70" s="101">
        <f>F70*H70</f>
        <v>1143137.4000000001</v>
      </c>
      <c r="M70" s="101">
        <f>G70*H70</f>
        <v>1229180</v>
      </c>
    </row>
    <row r="71" spans="1:13" x14ac:dyDescent="0.2">
      <c r="A71" s="182" t="s">
        <v>4</v>
      </c>
      <c r="B71" s="99">
        <v>42225</v>
      </c>
      <c r="C71" s="100">
        <v>87</v>
      </c>
      <c r="D71" s="104">
        <v>5.52</v>
      </c>
      <c r="E71" s="104">
        <v>0.54</v>
      </c>
      <c r="F71" s="102">
        <v>25.2</v>
      </c>
      <c r="G71" s="101">
        <v>32</v>
      </c>
      <c r="H71" s="103">
        <v>53425</v>
      </c>
      <c r="I71" s="103"/>
      <c r="J71" s="101">
        <f>D71*H71</f>
        <v>294906</v>
      </c>
      <c r="K71" s="101">
        <f>E71*H71</f>
        <v>28849.500000000004</v>
      </c>
      <c r="L71" s="101">
        <f>F71*H71</f>
        <v>1346310</v>
      </c>
      <c r="M71" s="101">
        <f>G71*H71</f>
        <v>1709600</v>
      </c>
    </row>
    <row r="72" spans="1:13" x14ac:dyDescent="0.2">
      <c r="A72" s="181" t="s">
        <v>8</v>
      </c>
      <c r="B72" s="97">
        <v>42226</v>
      </c>
      <c r="C72" s="85">
        <v>87</v>
      </c>
      <c r="D72" s="85">
        <v>8.4700000000000006</v>
      </c>
      <c r="E72" s="85">
        <v>0.46</v>
      </c>
      <c r="F72" s="85">
        <v>16.100000000000001</v>
      </c>
      <c r="G72" s="85">
        <v>18</v>
      </c>
      <c r="H72" s="85">
        <v>26021</v>
      </c>
      <c r="I72" s="85">
        <v>0</v>
      </c>
      <c r="J72" s="101">
        <f>D72*H72</f>
        <v>220397.87000000002</v>
      </c>
      <c r="K72" s="101">
        <f>E72*H72</f>
        <v>11969.66</v>
      </c>
      <c r="L72" s="101">
        <f>F72*H72</f>
        <v>418938.10000000003</v>
      </c>
      <c r="M72" s="101">
        <f>G72*H72</f>
        <v>468378</v>
      </c>
    </row>
    <row r="73" spans="1:13" x14ac:dyDescent="0.2">
      <c r="A73" s="181" t="s">
        <v>8</v>
      </c>
      <c r="B73" s="97">
        <v>42226</v>
      </c>
      <c r="C73" s="85">
        <v>87</v>
      </c>
      <c r="D73" s="85">
        <v>6.79</v>
      </c>
      <c r="E73" s="85">
        <v>0.46</v>
      </c>
      <c r="F73" s="85">
        <v>24.3</v>
      </c>
      <c r="G73" s="85">
        <v>28</v>
      </c>
      <c r="H73" s="85">
        <v>23025</v>
      </c>
      <c r="I73" s="85">
        <v>0</v>
      </c>
      <c r="J73" s="101">
        <f>D73*H73</f>
        <v>156339.75</v>
      </c>
      <c r="K73" s="101">
        <f>E73*H73</f>
        <v>10591.5</v>
      </c>
      <c r="L73" s="101">
        <f>F73*H73</f>
        <v>559507.5</v>
      </c>
      <c r="M73" s="101">
        <f>G73*H73</f>
        <v>644700</v>
      </c>
    </row>
    <row r="74" spans="1:13" x14ac:dyDescent="0.2">
      <c r="A74" s="181" t="s">
        <v>5</v>
      </c>
      <c r="B74" s="183">
        <v>42229</v>
      </c>
      <c r="C74" s="90">
        <v>87.4</v>
      </c>
      <c r="D74" s="90">
        <v>6.87</v>
      </c>
      <c r="E74" s="90">
        <v>0.52</v>
      </c>
      <c r="F74" s="90">
        <v>23.5</v>
      </c>
      <c r="G74" s="90">
        <v>32</v>
      </c>
      <c r="H74" s="91">
        <v>70186</v>
      </c>
      <c r="I74" s="91" t="s">
        <v>6</v>
      </c>
      <c r="J74" s="101">
        <f>D74*H74</f>
        <v>482177.82</v>
      </c>
      <c r="K74" s="101">
        <f>E74*H74</f>
        <v>36496.720000000001</v>
      </c>
      <c r="L74" s="101">
        <f>F74*H74</f>
        <v>1649371</v>
      </c>
      <c r="M74" s="101">
        <f>G74*H74</f>
        <v>2245952</v>
      </c>
    </row>
    <row r="75" spans="1:13" x14ac:dyDescent="0.2">
      <c r="A75" s="182" t="s">
        <v>4</v>
      </c>
      <c r="B75" s="99">
        <v>42229</v>
      </c>
      <c r="C75" s="100">
        <v>87</v>
      </c>
      <c r="D75" s="101">
        <v>7.43</v>
      </c>
      <c r="E75" s="104">
        <v>0.51</v>
      </c>
      <c r="F75" s="102">
        <v>19</v>
      </c>
      <c r="G75" s="101">
        <v>19</v>
      </c>
      <c r="H75" s="103">
        <v>37575</v>
      </c>
      <c r="I75" s="103"/>
      <c r="J75" s="101">
        <f>D75*H75</f>
        <v>279182.25</v>
      </c>
      <c r="K75" s="101">
        <f>E75*H75</f>
        <v>19163.25</v>
      </c>
      <c r="L75" s="101">
        <f>F75*H75</f>
        <v>713925</v>
      </c>
      <c r="M75" s="101">
        <f>G75*H75</f>
        <v>713925</v>
      </c>
    </row>
    <row r="76" spans="1:13" x14ac:dyDescent="0.2">
      <c r="A76" s="182" t="s">
        <v>4</v>
      </c>
      <c r="B76" s="99">
        <v>42229</v>
      </c>
      <c r="C76" s="100">
        <v>87</v>
      </c>
      <c r="D76" s="101">
        <v>5.41</v>
      </c>
      <c r="E76" s="101">
        <v>0.52</v>
      </c>
      <c r="F76" s="102">
        <v>25.4</v>
      </c>
      <c r="G76" s="101">
        <v>33</v>
      </c>
      <c r="H76" s="103">
        <v>24708</v>
      </c>
      <c r="I76" s="103"/>
      <c r="J76" s="101">
        <f>D76*H76</f>
        <v>133670.28</v>
      </c>
      <c r="K76" s="101">
        <f>E76*H76</f>
        <v>12848.16</v>
      </c>
      <c r="L76" s="101">
        <f>F76*H76</f>
        <v>627583.19999999995</v>
      </c>
      <c r="M76" s="101">
        <f>G76*H76</f>
        <v>815364</v>
      </c>
    </row>
    <row r="77" spans="1:13" x14ac:dyDescent="0.2">
      <c r="A77" s="182" t="s">
        <v>4</v>
      </c>
      <c r="B77" s="99">
        <v>42229</v>
      </c>
      <c r="C77" s="100">
        <v>91</v>
      </c>
      <c r="D77" s="101">
        <v>5.8</v>
      </c>
      <c r="E77" s="101">
        <v>0.13</v>
      </c>
      <c r="F77" s="102">
        <v>10.3</v>
      </c>
      <c r="G77" s="101">
        <v>3</v>
      </c>
      <c r="H77" s="103">
        <v>17720</v>
      </c>
      <c r="I77" s="103"/>
      <c r="J77" s="101">
        <f>D77*H77</f>
        <v>102776</v>
      </c>
      <c r="K77" s="101">
        <f>E77*H77</f>
        <v>2303.6</v>
      </c>
      <c r="L77" s="101">
        <f>F77*H77</f>
        <v>182516</v>
      </c>
      <c r="M77" s="101">
        <f>G77*H77</f>
        <v>53160</v>
      </c>
    </row>
    <row r="78" spans="1:13" x14ac:dyDescent="0.2">
      <c r="A78" s="181" t="s">
        <v>8</v>
      </c>
      <c r="B78" s="97">
        <v>42230</v>
      </c>
      <c r="C78" s="85">
        <v>87</v>
      </c>
      <c r="D78" s="85">
        <v>6.7</v>
      </c>
      <c r="E78" s="85">
        <v>0.45</v>
      </c>
      <c r="F78" s="85">
        <v>23.1</v>
      </c>
      <c r="G78" s="85">
        <v>29</v>
      </c>
      <c r="H78" s="85">
        <v>66117</v>
      </c>
      <c r="I78" s="85">
        <v>0</v>
      </c>
      <c r="J78" s="101">
        <f>D78*H78</f>
        <v>442983.9</v>
      </c>
      <c r="K78" s="101">
        <f>E78*H78</f>
        <v>29752.65</v>
      </c>
      <c r="L78" s="101">
        <f>F78*H78</f>
        <v>1527302.7000000002</v>
      </c>
      <c r="M78" s="101">
        <f>G78*H78</f>
        <v>1917393</v>
      </c>
    </row>
    <row r="79" spans="1:13" x14ac:dyDescent="0.2">
      <c r="A79" s="181" t="s">
        <v>8</v>
      </c>
      <c r="B79" s="97">
        <v>42230</v>
      </c>
      <c r="C79" s="85">
        <v>87</v>
      </c>
      <c r="D79" s="85">
        <v>8.5399999999999991</v>
      </c>
      <c r="E79" s="85">
        <v>0.45</v>
      </c>
      <c r="F79" s="85">
        <v>17.5</v>
      </c>
      <c r="G79" s="85">
        <v>18</v>
      </c>
      <c r="H79" s="85">
        <v>44934</v>
      </c>
      <c r="I79" s="85">
        <v>0</v>
      </c>
      <c r="J79" s="101">
        <f>D79*H79</f>
        <v>383736.36</v>
      </c>
      <c r="K79" s="101">
        <f>E79*H79</f>
        <v>20220.3</v>
      </c>
      <c r="L79" s="101">
        <f>F79*H79</f>
        <v>786345</v>
      </c>
      <c r="M79" s="101">
        <f>G79*H79</f>
        <v>808812</v>
      </c>
    </row>
    <row r="80" spans="1:13" x14ac:dyDescent="0.2">
      <c r="A80" s="181" t="s">
        <v>8</v>
      </c>
      <c r="B80" s="97">
        <v>42230</v>
      </c>
      <c r="C80" s="85">
        <v>91</v>
      </c>
      <c r="D80" s="85">
        <v>6.79</v>
      </c>
      <c r="E80" s="85">
        <v>0.1</v>
      </c>
      <c r="F80" s="85">
        <v>9.5</v>
      </c>
      <c r="G80" s="85">
        <v>3</v>
      </c>
      <c r="H80" s="85">
        <v>15034</v>
      </c>
      <c r="I80" s="85">
        <v>0</v>
      </c>
      <c r="J80" s="101">
        <f>D80*H80</f>
        <v>102080.86</v>
      </c>
      <c r="K80" s="101">
        <f>E80*H80</f>
        <v>1503.4</v>
      </c>
      <c r="L80" s="101">
        <f>F80*H80</f>
        <v>142823</v>
      </c>
      <c r="M80" s="101">
        <f>G80*H80</f>
        <v>45102</v>
      </c>
    </row>
    <row r="81" spans="1:13" x14ac:dyDescent="0.2">
      <c r="A81" s="182" t="s">
        <v>7</v>
      </c>
      <c r="B81" s="97">
        <v>42231</v>
      </c>
      <c r="C81" s="95">
        <v>83.3</v>
      </c>
      <c r="D81" s="85">
        <v>6.83</v>
      </c>
      <c r="E81" s="94">
        <v>0.56000000000000005</v>
      </c>
      <c r="F81" s="95">
        <v>25.1</v>
      </c>
      <c r="G81" s="95">
        <v>18</v>
      </c>
      <c r="H81" s="98">
        <v>89386.240000000005</v>
      </c>
      <c r="I81" s="98"/>
      <c r="J81" s="101">
        <f>D81*H81</f>
        <v>610508.0192000001</v>
      </c>
      <c r="K81" s="101">
        <f>E81*H81</f>
        <v>50056.294400000006</v>
      </c>
      <c r="L81" s="101">
        <f>F81*H81</f>
        <v>2243594.6240000003</v>
      </c>
      <c r="M81" s="101">
        <f>G81*H81</f>
        <v>1608952.32</v>
      </c>
    </row>
    <row r="82" spans="1:13" x14ac:dyDescent="0.2">
      <c r="A82" s="182" t="s">
        <v>4</v>
      </c>
      <c r="B82" s="99">
        <v>42234</v>
      </c>
      <c r="C82" s="100">
        <v>87</v>
      </c>
      <c r="D82" s="101">
        <v>7.14</v>
      </c>
      <c r="E82" s="104">
        <v>0.56000000000000005</v>
      </c>
      <c r="F82" s="102">
        <v>26</v>
      </c>
      <c r="G82" s="102">
        <v>25</v>
      </c>
      <c r="H82" s="103">
        <v>39877</v>
      </c>
      <c r="I82" s="103"/>
      <c r="J82" s="101">
        <f>D82*H82</f>
        <v>284721.77999999997</v>
      </c>
      <c r="K82" s="101">
        <f>E82*H82</f>
        <v>22331.120000000003</v>
      </c>
      <c r="L82" s="101">
        <f>F82*H82</f>
        <v>1036802</v>
      </c>
      <c r="M82" s="101">
        <f>G82*H82</f>
        <v>996925</v>
      </c>
    </row>
    <row r="83" spans="1:13" x14ac:dyDescent="0.2">
      <c r="A83" s="182" t="s">
        <v>4</v>
      </c>
      <c r="B83" s="99">
        <v>42234</v>
      </c>
      <c r="C83" s="100">
        <v>87</v>
      </c>
      <c r="D83" s="101">
        <v>5.63</v>
      </c>
      <c r="E83" s="101">
        <v>0.56999999999999995</v>
      </c>
      <c r="F83" s="102">
        <v>26.4</v>
      </c>
      <c r="G83" s="101">
        <v>40</v>
      </c>
      <c r="H83" s="103">
        <v>45075</v>
      </c>
      <c r="I83" s="103"/>
      <c r="J83" s="101">
        <f>D83*H83</f>
        <v>253772.25</v>
      </c>
      <c r="K83" s="101">
        <f>E83*H83</f>
        <v>25692.749999999996</v>
      </c>
      <c r="L83" s="101">
        <f>F83*H83</f>
        <v>1189980</v>
      </c>
      <c r="M83" s="101">
        <f>G83*H83</f>
        <v>1803000</v>
      </c>
    </row>
    <row r="84" spans="1:13" x14ac:dyDescent="0.2">
      <c r="A84" s="181" t="s">
        <v>8</v>
      </c>
      <c r="B84" s="97">
        <v>42235</v>
      </c>
      <c r="C84" s="85">
        <v>87</v>
      </c>
      <c r="D84" s="85">
        <v>6.83</v>
      </c>
      <c r="E84" s="85">
        <v>0.48</v>
      </c>
      <c r="F84" s="85">
        <v>24</v>
      </c>
      <c r="G84" s="85">
        <v>38</v>
      </c>
      <c r="H84" s="85">
        <v>50218</v>
      </c>
      <c r="I84" s="85">
        <v>0</v>
      </c>
      <c r="J84" s="101">
        <f>D84*H84</f>
        <v>342988.94</v>
      </c>
      <c r="K84" s="101">
        <f>E84*H84</f>
        <v>24104.639999999999</v>
      </c>
      <c r="L84" s="101">
        <f>F84*H84</f>
        <v>1205232</v>
      </c>
      <c r="M84" s="101">
        <f>G84*H84</f>
        <v>1908284</v>
      </c>
    </row>
    <row r="85" spans="1:13" x14ac:dyDescent="0.2">
      <c r="A85" s="181" t="s">
        <v>8</v>
      </c>
      <c r="B85" s="97">
        <v>42235</v>
      </c>
      <c r="C85" s="85">
        <v>87</v>
      </c>
      <c r="D85" s="85">
        <v>8.19</v>
      </c>
      <c r="E85" s="85">
        <v>0.47</v>
      </c>
      <c r="F85" s="85">
        <v>23.4</v>
      </c>
      <c r="G85" s="85">
        <v>22</v>
      </c>
      <c r="H85" s="85">
        <v>42603</v>
      </c>
      <c r="I85" s="85">
        <v>0</v>
      </c>
      <c r="J85" s="101">
        <f>D85*H85</f>
        <v>348918.57</v>
      </c>
      <c r="K85" s="101">
        <f>E85*H85</f>
        <v>20023.41</v>
      </c>
      <c r="L85" s="101">
        <f>F85*H85</f>
        <v>996910.2</v>
      </c>
      <c r="M85" s="101">
        <f>G85*H85</f>
        <v>937266</v>
      </c>
    </row>
    <row r="86" spans="1:13" x14ac:dyDescent="0.2">
      <c r="A86" s="181" t="s">
        <v>8</v>
      </c>
      <c r="B86" s="97">
        <v>42237</v>
      </c>
      <c r="C86" s="85">
        <v>87</v>
      </c>
      <c r="D86" s="85">
        <v>6.52</v>
      </c>
      <c r="E86" s="85">
        <v>0.5</v>
      </c>
      <c r="F86" s="85">
        <v>19.8</v>
      </c>
      <c r="G86" s="85">
        <v>40</v>
      </c>
      <c r="H86" s="85">
        <v>55047</v>
      </c>
      <c r="I86" s="85">
        <v>0</v>
      </c>
      <c r="J86" s="101">
        <f>D86*H86</f>
        <v>358906.44</v>
      </c>
      <c r="K86" s="101">
        <f>E86*H86</f>
        <v>27523.5</v>
      </c>
      <c r="L86" s="101">
        <f>F86*H86</f>
        <v>1089930.6000000001</v>
      </c>
      <c r="M86" s="101">
        <f>G86*H86</f>
        <v>2201880</v>
      </c>
    </row>
    <row r="87" spans="1:13" x14ac:dyDescent="0.2">
      <c r="A87" s="181" t="s">
        <v>8</v>
      </c>
      <c r="B87" s="97">
        <v>42237</v>
      </c>
      <c r="C87" s="85">
        <v>87</v>
      </c>
      <c r="D87" s="85">
        <v>8.3000000000000007</v>
      </c>
      <c r="E87" s="85">
        <v>0.49</v>
      </c>
      <c r="F87" s="85">
        <v>25.5</v>
      </c>
      <c r="G87" s="85">
        <v>24</v>
      </c>
      <c r="H87" s="85">
        <v>28851</v>
      </c>
      <c r="I87" s="85">
        <v>0</v>
      </c>
      <c r="J87" s="101">
        <f>D87*H87</f>
        <v>239463.30000000002</v>
      </c>
      <c r="K87" s="101">
        <f>E87*H87</f>
        <v>14136.99</v>
      </c>
      <c r="L87" s="101">
        <f>F87*H87</f>
        <v>735700.5</v>
      </c>
      <c r="M87" s="101">
        <f>G87*H87</f>
        <v>692424</v>
      </c>
    </row>
    <row r="88" spans="1:13" x14ac:dyDescent="0.2">
      <c r="A88" s="182" t="s">
        <v>4</v>
      </c>
      <c r="B88" s="99">
        <v>42237</v>
      </c>
      <c r="C88" s="100">
        <v>87</v>
      </c>
      <c r="D88" s="101">
        <v>7.31</v>
      </c>
      <c r="E88" s="104">
        <v>0.56000000000000005</v>
      </c>
      <c r="F88" s="102">
        <v>27.4</v>
      </c>
      <c r="G88" s="102">
        <v>27</v>
      </c>
      <c r="H88" s="103">
        <v>49378</v>
      </c>
      <c r="I88" s="103"/>
      <c r="J88" s="101">
        <f>D88*H88</f>
        <v>360953.18</v>
      </c>
      <c r="K88" s="101">
        <f>E88*H88</f>
        <v>27651.680000000004</v>
      </c>
      <c r="L88" s="101">
        <f>F88*H88</f>
        <v>1352957.2</v>
      </c>
      <c r="M88" s="101">
        <f>G88*H88</f>
        <v>1333206</v>
      </c>
    </row>
    <row r="89" spans="1:13" x14ac:dyDescent="0.2">
      <c r="A89" s="182" t="s">
        <v>4</v>
      </c>
      <c r="B89" s="99">
        <v>42237</v>
      </c>
      <c r="C89" s="100">
        <v>87</v>
      </c>
      <c r="D89" s="101">
        <v>5.27</v>
      </c>
      <c r="E89" s="101">
        <v>0.56000000000000005</v>
      </c>
      <c r="F89" s="102">
        <v>26.7</v>
      </c>
      <c r="G89" s="101">
        <v>46</v>
      </c>
      <c r="H89" s="103">
        <v>35547</v>
      </c>
      <c r="I89" s="103"/>
      <c r="J89" s="101">
        <f>D89*H89</f>
        <v>187332.68999999997</v>
      </c>
      <c r="K89" s="101">
        <f>E89*H89</f>
        <v>19906.320000000003</v>
      </c>
      <c r="L89" s="101">
        <f>F89*H89</f>
        <v>949104.9</v>
      </c>
      <c r="M89" s="101">
        <f>G89*H89</f>
        <v>1635162</v>
      </c>
    </row>
    <row r="90" spans="1:13" x14ac:dyDescent="0.2">
      <c r="A90" s="181" t="s">
        <v>5</v>
      </c>
      <c r="B90" s="183">
        <v>42238</v>
      </c>
      <c r="C90" s="90">
        <v>87</v>
      </c>
      <c r="D90" s="90">
        <v>6.6</v>
      </c>
      <c r="E90" s="90">
        <v>0.89</v>
      </c>
      <c r="F90" s="90">
        <v>29.2</v>
      </c>
      <c r="G90" s="90">
        <v>5.5</v>
      </c>
      <c r="H90" s="91">
        <v>66076</v>
      </c>
      <c r="I90" s="90"/>
      <c r="J90" s="101">
        <f>D90*H90</f>
        <v>436101.6</v>
      </c>
      <c r="K90" s="101">
        <f>E90*H90</f>
        <v>58807.64</v>
      </c>
      <c r="L90" s="101">
        <f>F90*H90</f>
        <v>1929419.2</v>
      </c>
      <c r="M90" s="101">
        <f>G90*H90</f>
        <v>363418</v>
      </c>
    </row>
    <row r="91" spans="1:13" x14ac:dyDescent="0.2">
      <c r="A91" s="181" t="s">
        <v>5</v>
      </c>
      <c r="B91" s="183">
        <v>42238</v>
      </c>
      <c r="C91" s="90">
        <v>87</v>
      </c>
      <c r="D91" s="90">
        <v>6.6</v>
      </c>
      <c r="E91" s="90">
        <v>0.89</v>
      </c>
      <c r="F91" s="90">
        <v>29.2</v>
      </c>
      <c r="G91" s="90">
        <v>5.5</v>
      </c>
      <c r="H91" s="91">
        <v>77975</v>
      </c>
      <c r="I91" s="90"/>
      <c r="J91" s="101">
        <f>D91*H91</f>
        <v>514635</v>
      </c>
      <c r="K91" s="101">
        <f>E91*H91</f>
        <v>69397.75</v>
      </c>
      <c r="L91" s="101">
        <f>F91*H91</f>
        <v>2276870</v>
      </c>
      <c r="M91" s="101">
        <f>G91*H91</f>
        <v>428862.5</v>
      </c>
    </row>
    <row r="92" spans="1:13" x14ac:dyDescent="0.2">
      <c r="A92" s="181" t="s">
        <v>8</v>
      </c>
      <c r="B92" s="97">
        <v>42241</v>
      </c>
      <c r="C92" s="85" t="s">
        <v>3</v>
      </c>
      <c r="D92" s="85"/>
      <c r="E92" s="85"/>
      <c r="F92" s="85"/>
      <c r="G92" s="85"/>
      <c r="H92" s="85">
        <v>0</v>
      </c>
      <c r="I92" s="85">
        <v>14700</v>
      </c>
      <c r="J92" s="101">
        <f>D92*H92</f>
        <v>0</v>
      </c>
      <c r="K92" s="101">
        <f>E92*H92</f>
        <v>0</v>
      </c>
      <c r="L92" s="101">
        <f>F92*H92</f>
        <v>0</v>
      </c>
      <c r="M92" s="101">
        <f>G92*H92</f>
        <v>0</v>
      </c>
    </row>
    <row r="93" spans="1:13" x14ac:dyDescent="0.2">
      <c r="A93" s="181" t="s">
        <v>8</v>
      </c>
      <c r="B93" s="97">
        <v>42241</v>
      </c>
      <c r="C93" s="85" t="s">
        <v>3</v>
      </c>
      <c r="D93" s="85"/>
      <c r="E93" s="85"/>
      <c r="F93" s="85"/>
      <c r="G93" s="85"/>
      <c r="H93" s="85">
        <v>0</v>
      </c>
      <c r="I93" s="85">
        <v>9908</v>
      </c>
      <c r="J93" s="101">
        <f>D93*H93</f>
        <v>0</v>
      </c>
      <c r="K93" s="101">
        <f>E93*H93</f>
        <v>0</v>
      </c>
      <c r="L93" s="101">
        <f>F93*H93</f>
        <v>0</v>
      </c>
      <c r="M93" s="101">
        <f>G93*H93</f>
        <v>0</v>
      </c>
    </row>
    <row r="94" spans="1:13" x14ac:dyDescent="0.2">
      <c r="A94" s="182" t="s">
        <v>4</v>
      </c>
      <c r="B94" s="99">
        <v>42241</v>
      </c>
      <c r="C94" s="100" t="s">
        <v>3</v>
      </c>
      <c r="D94" s="101"/>
      <c r="E94" s="101"/>
      <c r="F94" s="102"/>
      <c r="G94" s="101"/>
      <c r="H94" s="103"/>
      <c r="I94" s="103">
        <v>20168</v>
      </c>
      <c r="J94" s="101">
        <f>D94*H94</f>
        <v>0</v>
      </c>
      <c r="K94" s="101">
        <f>E94*H94</f>
        <v>0</v>
      </c>
      <c r="L94" s="101">
        <f>F94*H94</f>
        <v>0</v>
      </c>
      <c r="M94" s="101">
        <f>G94*H94</f>
        <v>0</v>
      </c>
    </row>
    <row r="95" spans="1:13" x14ac:dyDescent="0.2">
      <c r="A95" s="182" t="s">
        <v>7</v>
      </c>
      <c r="B95" s="97">
        <v>42242</v>
      </c>
      <c r="C95" s="95" t="s">
        <v>3</v>
      </c>
      <c r="D95" s="85"/>
      <c r="E95" s="94"/>
      <c r="F95" s="85"/>
      <c r="G95" s="85"/>
      <c r="H95" s="98"/>
      <c r="I95" s="98">
        <v>20035</v>
      </c>
      <c r="J95" s="101">
        <f>D95*H95</f>
        <v>0</v>
      </c>
      <c r="K95" s="101">
        <f>E95*H95</f>
        <v>0</v>
      </c>
      <c r="L95" s="101">
        <f>F95*H95</f>
        <v>0</v>
      </c>
      <c r="M95" s="101">
        <f>G95*H95</f>
        <v>0</v>
      </c>
    </row>
    <row r="96" spans="1:13" x14ac:dyDescent="0.2">
      <c r="A96" s="182" t="s">
        <v>7</v>
      </c>
      <c r="B96" s="97">
        <v>42243</v>
      </c>
      <c r="C96" s="85">
        <v>83.8</v>
      </c>
      <c r="D96" s="85">
        <v>7.36</v>
      </c>
      <c r="E96" s="94">
        <v>0.75</v>
      </c>
      <c r="F96" s="95">
        <v>30.7</v>
      </c>
      <c r="G96" s="85">
        <v>27</v>
      </c>
      <c r="H96" s="98">
        <v>89094</v>
      </c>
      <c r="I96" s="98"/>
      <c r="J96" s="101">
        <f>D96*H96</f>
        <v>655731.84000000008</v>
      </c>
      <c r="K96" s="101">
        <f>E96*H96</f>
        <v>66820.5</v>
      </c>
      <c r="L96" s="101">
        <f>F96*H96</f>
        <v>2735185.8</v>
      </c>
      <c r="M96" s="101">
        <f>G96*H96</f>
        <v>2405538</v>
      </c>
    </row>
    <row r="97" spans="1:13" x14ac:dyDescent="0.2">
      <c r="A97" s="182" t="s">
        <v>4</v>
      </c>
      <c r="B97" s="99">
        <v>42243</v>
      </c>
      <c r="C97" s="100">
        <v>87</v>
      </c>
      <c r="D97" s="101">
        <v>7.36</v>
      </c>
      <c r="E97" s="101">
        <v>1.18</v>
      </c>
      <c r="F97" s="102">
        <v>27.7</v>
      </c>
      <c r="G97" s="101">
        <v>19</v>
      </c>
      <c r="H97" s="103">
        <v>49971</v>
      </c>
      <c r="I97" s="103"/>
      <c r="J97" s="101">
        <f>D97*H97</f>
        <v>367786.56</v>
      </c>
      <c r="K97" s="101">
        <f>E97*H97</f>
        <v>58965.78</v>
      </c>
      <c r="L97" s="101">
        <f>F97*H97</f>
        <v>1384196.7</v>
      </c>
      <c r="M97" s="101">
        <f>G97*H97</f>
        <v>949449</v>
      </c>
    </row>
    <row r="98" spans="1:13" x14ac:dyDescent="0.2">
      <c r="A98" s="182" t="s">
        <v>4</v>
      </c>
      <c r="B98" s="99">
        <v>42243</v>
      </c>
      <c r="C98" s="100">
        <v>87</v>
      </c>
      <c r="D98" s="101">
        <v>5.66</v>
      </c>
      <c r="E98" s="101">
        <v>0.69</v>
      </c>
      <c r="F98" s="102">
        <v>27.2</v>
      </c>
      <c r="G98" s="101">
        <v>42</v>
      </c>
      <c r="H98" s="103">
        <v>40145</v>
      </c>
      <c r="I98" s="103"/>
      <c r="J98" s="101">
        <f>D98*H98</f>
        <v>227220.7</v>
      </c>
      <c r="K98" s="101">
        <f>E98*H98</f>
        <v>27700.05</v>
      </c>
      <c r="L98" s="101">
        <f>F98*H98</f>
        <v>1091944</v>
      </c>
      <c r="M98" s="101">
        <f>G98*H98</f>
        <v>1686090</v>
      </c>
    </row>
    <row r="99" spans="1:13" x14ac:dyDescent="0.2">
      <c r="A99" s="181" t="s">
        <v>8</v>
      </c>
      <c r="B99" s="97">
        <v>42244</v>
      </c>
      <c r="C99" s="85">
        <v>87</v>
      </c>
      <c r="D99" s="85">
        <v>6.93</v>
      </c>
      <c r="E99" s="85">
        <v>0.59</v>
      </c>
      <c r="F99" s="85">
        <v>24.8</v>
      </c>
      <c r="G99" s="85">
        <v>36</v>
      </c>
      <c r="H99" s="85">
        <v>94884</v>
      </c>
      <c r="I99" s="85">
        <v>0</v>
      </c>
      <c r="J99" s="101">
        <f>D99*H99</f>
        <v>657546.12</v>
      </c>
      <c r="K99" s="101">
        <f>E99*H99</f>
        <v>55981.56</v>
      </c>
      <c r="L99" s="101">
        <f>F99*H99</f>
        <v>2353123.2000000002</v>
      </c>
      <c r="M99" s="101">
        <f>G99*H99</f>
        <v>3415824</v>
      </c>
    </row>
    <row r="100" spans="1:13" x14ac:dyDescent="0.2">
      <c r="A100" s="181" t="s">
        <v>8</v>
      </c>
      <c r="B100" s="97">
        <v>42244</v>
      </c>
      <c r="C100" s="85">
        <v>87</v>
      </c>
      <c r="D100" s="85">
        <v>8.3699999999999992</v>
      </c>
      <c r="E100" s="85">
        <v>1.02</v>
      </c>
      <c r="F100" s="85">
        <v>10.5</v>
      </c>
      <c r="G100" s="85">
        <v>16</v>
      </c>
      <c r="H100" s="85">
        <v>28517</v>
      </c>
      <c r="I100" s="85">
        <v>0</v>
      </c>
      <c r="J100" s="101">
        <f>D100*H100</f>
        <v>238687.28999999998</v>
      </c>
      <c r="K100" s="101">
        <f>E100*H100</f>
        <v>29087.34</v>
      </c>
      <c r="L100" s="101">
        <f>F100*H100</f>
        <v>299428.5</v>
      </c>
      <c r="M100" s="101">
        <f>G100*H100</f>
        <v>456272</v>
      </c>
    </row>
    <row r="101" spans="1:13" x14ac:dyDescent="0.2">
      <c r="A101" s="181" t="s">
        <v>5</v>
      </c>
      <c r="B101" s="183">
        <v>42247</v>
      </c>
      <c r="C101" s="90">
        <v>87</v>
      </c>
      <c r="D101" s="90">
        <v>8.9499999999999993</v>
      </c>
      <c r="E101" s="90">
        <v>0.74</v>
      </c>
      <c r="F101" s="90">
        <v>23.3</v>
      </c>
      <c r="G101" s="90">
        <v>22</v>
      </c>
      <c r="H101" s="91">
        <v>35844</v>
      </c>
      <c r="I101" s="91" t="s">
        <v>6</v>
      </c>
      <c r="J101" s="101">
        <f>D101*H101</f>
        <v>320803.8</v>
      </c>
      <c r="K101" s="101">
        <f>E101*H101</f>
        <v>26524.560000000001</v>
      </c>
      <c r="L101" s="101">
        <f>F101*H101</f>
        <v>835165.20000000007</v>
      </c>
      <c r="M101" s="101">
        <f>G101*H101</f>
        <v>788568</v>
      </c>
    </row>
    <row r="102" spans="1:13" x14ac:dyDescent="0.2">
      <c r="A102" s="181" t="s">
        <v>5</v>
      </c>
      <c r="B102" s="183">
        <v>42247</v>
      </c>
      <c r="C102" s="90">
        <v>93</v>
      </c>
      <c r="D102" s="90">
        <v>6.78</v>
      </c>
      <c r="E102" s="90">
        <v>0.15</v>
      </c>
      <c r="F102" s="90">
        <v>3</v>
      </c>
      <c r="G102" s="90">
        <v>9</v>
      </c>
      <c r="H102" s="91">
        <v>9863</v>
      </c>
      <c r="I102" s="90" t="s">
        <v>6</v>
      </c>
      <c r="J102" s="101">
        <f>D102*H102</f>
        <v>66871.14</v>
      </c>
      <c r="K102" s="101">
        <f>E102*H102</f>
        <v>1479.45</v>
      </c>
      <c r="L102" s="101">
        <f>F102*H102</f>
        <v>29589</v>
      </c>
      <c r="M102" s="101">
        <f>G102*H102</f>
        <v>88767</v>
      </c>
    </row>
    <row r="103" spans="1:13" x14ac:dyDescent="0.2">
      <c r="A103" s="182" t="s">
        <v>4</v>
      </c>
      <c r="B103" s="99">
        <v>42248</v>
      </c>
      <c r="C103" s="100">
        <v>87</v>
      </c>
      <c r="D103" s="101">
        <v>7.51</v>
      </c>
      <c r="E103" s="101">
        <v>0.96</v>
      </c>
      <c r="F103" s="102">
        <v>26</v>
      </c>
      <c r="G103" s="101">
        <v>17</v>
      </c>
      <c r="H103" s="103">
        <v>35070</v>
      </c>
      <c r="I103" s="103"/>
      <c r="J103" s="101">
        <f>D103*H103</f>
        <v>263375.7</v>
      </c>
      <c r="K103" s="101">
        <f>E103*H103</f>
        <v>33667.199999999997</v>
      </c>
      <c r="L103" s="101">
        <f>F103*H103</f>
        <v>911820</v>
      </c>
      <c r="M103" s="101">
        <f>G103*H103</f>
        <v>596190</v>
      </c>
    </row>
    <row r="104" spans="1:13" x14ac:dyDescent="0.2">
      <c r="A104" s="182" t="s">
        <v>4</v>
      </c>
      <c r="B104" s="99">
        <v>42248</v>
      </c>
      <c r="C104" s="100">
        <v>87</v>
      </c>
      <c r="D104" s="101">
        <v>5.64</v>
      </c>
      <c r="E104" s="101">
        <v>0.54</v>
      </c>
      <c r="F104" s="102">
        <v>25.4</v>
      </c>
      <c r="G104" s="101">
        <v>40</v>
      </c>
      <c r="H104" s="103">
        <v>55006</v>
      </c>
      <c r="I104" s="103"/>
      <c r="J104" s="101">
        <f>D104*H104</f>
        <v>310233.83999999997</v>
      </c>
      <c r="K104" s="101">
        <f>E104*H104</f>
        <v>29703.24</v>
      </c>
      <c r="L104" s="101">
        <f>F104*H104</f>
        <v>1397152.4</v>
      </c>
      <c r="M104" s="101">
        <f>G104*H104</f>
        <v>2200240</v>
      </c>
    </row>
    <row r="105" spans="1:13" x14ac:dyDescent="0.2">
      <c r="A105" s="181" t="s">
        <v>8</v>
      </c>
      <c r="B105" s="97">
        <v>42249</v>
      </c>
      <c r="C105" s="85">
        <v>87</v>
      </c>
      <c r="D105" s="85">
        <v>6.89</v>
      </c>
      <c r="E105" s="85">
        <v>0.5</v>
      </c>
      <c r="F105" s="85">
        <v>22.8</v>
      </c>
      <c r="G105" s="85">
        <v>33</v>
      </c>
      <c r="H105" s="85">
        <v>40225</v>
      </c>
      <c r="I105" s="85">
        <v>0</v>
      </c>
      <c r="J105" s="101">
        <f>D105*H105</f>
        <v>277150.25</v>
      </c>
      <c r="K105" s="101">
        <f>E105*H105</f>
        <v>20112.5</v>
      </c>
      <c r="L105" s="101">
        <f>F105*H105</f>
        <v>917130</v>
      </c>
      <c r="M105" s="101">
        <f>G105*H105</f>
        <v>1327425</v>
      </c>
    </row>
    <row r="106" spans="1:13" x14ac:dyDescent="0.2">
      <c r="A106" s="181" t="s">
        <v>8</v>
      </c>
      <c r="B106" s="97">
        <v>42249</v>
      </c>
      <c r="C106" s="85">
        <v>87</v>
      </c>
      <c r="D106" s="85">
        <v>8.6199999999999992</v>
      </c>
      <c r="E106" s="85">
        <v>0.87</v>
      </c>
      <c r="F106" s="85">
        <v>23.5</v>
      </c>
      <c r="G106" s="85">
        <v>15</v>
      </c>
      <c r="H106" s="85">
        <v>44832</v>
      </c>
      <c r="I106" s="85">
        <v>0</v>
      </c>
      <c r="J106" s="101">
        <f>D106*H106</f>
        <v>386451.83999999997</v>
      </c>
      <c r="K106" s="101">
        <f>E106*H106</f>
        <v>39003.839999999997</v>
      </c>
      <c r="L106" s="101">
        <f>F106*H106</f>
        <v>1053552</v>
      </c>
      <c r="M106" s="101">
        <f>G106*H106</f>
        <v>672480</v>
      </c>
    </row>
    <row r="107" spans="1:13" x14ac:dyDescent="0.2">
      <c r="A107" s="182" t="s">
        <v>7</v>
      </c>
      <c r="B107" s="97">
        <v>42249</v>
      </c>
      <c r="C107" s="85">
        <v>83.8</v>
      </c>
      <c r="D107" s="85">
        <v>7.58</v>
      </c>
      <c r="E107" s="94">
        <v>0.98</v>
      </c>
      <c r="F107" s="85">
        <v>25.9</v>
      </c>
      <c r="G107" s="85">
        <v>18</v>
      </c>
      <c r="H107" s="98">
        <v>38085</v>
      </c>
      <c r="I107" s="98"/>
      <c r="J107" s="101">
        <f>D107*H107</f>
        <v>288684.3</v>
      </c>
      <c r="K107" s="101">
        <f>E107*H107</f>
        <v>37323.300000000003</v>
      </c>
      <c r="L107" s="101">
        <f>F107*H107</f>
        <v>986401.5</v>
      </c>
      <c r="M107" s="101">
        <f>G107*H107</f>
        <v>685530</v>
      </c>
    </row>
    <row r="108" spans="1:13" x14ac:dyDescent="0.2">
      <c r="A108" s="181" t="s">
        <v>5</v>
      </c>
      <c r="B108" s="183">
        <v>42252</v>
      </c>
      <c r="C108" s="90" t="s">
        <v>3</v>
      </c>
      <c r="D108" s="90" t="s">
        <v>6</v>
      </c>
      <c r="E108" s="90" t="s">
        <v>6</v>
      </c>
      <c r="F108" s="90" t="s">
        <v>6</v>
      </c>
      <c r="G108" s="90" t="s">
        <v>24</v>
      </c>
      <c r="H108" s="91" t="s">
        <v>6</v>
      </c>
      <c r="I108" s="91">
        <v>9818</v>
      </c>
      <c r="J108" s="101">
        <v>0</v>
      </c>
      <c r="K108" s="101">
        <v>0</v>
      </c>
      <c r="L108" s="101">
        <v>0</v>
      </c>
      <c r="M108" s="101">
        <v>0</v>
      </c>
    </row>
    <row r="109" spans="1:13" x14ac:dyDescent="0.2">
      <c r="A109" s="182" t="s">
        <v>4</v>
      </c>
      <c r="B109" s="99">
        <v>42252</v>
      </c>
      <c r="C109" s="100" t="s">
        <v>3</v>
      </c>
      <c r="D109" s="101"/>
      <c r="E109" s="101"/>
      <c r="F109" s="102"/>
      <c r="G109" s="101"/>
      <c r="H109" s="103"/>
      <c r="I109" s="103">
        <v>19785</v>
      </c>
      <c r="J109" s="101">
        <f>D109*H109</f>
        <v>0</v>
      </c>
      <c r="K109" s="101">
        <f>E109*H109</f>
        <v>0</v>
      </c>
      <c r="L109" s="101">
        <f>F109*H109</f>
        <v>0</v>
      </c>
      <c r="M109" s="101">
        <f>G109*H109</f>
        <v>0</v>
      </c>
    </row>
    <row r="110" spans="1:13" x14ac:dyDescent="0.2">
      <c r="A110" s="181" t="s">
        <v>8</v>
      </c>
      <c r="B110" s="97">
        <v>42253</v>
      </c>
      <c r="C110" s="100" t="s">
        <v>3</v>
      </c>
      <c r="D110" s="85"/>
      <c r="E110" s="85"/>
      <c r="F110" s="85"/>
      <c r="G110" s="85"/>
      <c r="H110" s="85">
        <v>0</v>
      </c>
      <c r="I110" s="85">
        <v>15014</v>
      </c>
      <c r="J110" s="101">
        <f>D110*H110</f>
        <v>0</v>
      </c>
      <c r="K110" s="101">
        <f>E110*H110</f>
        <v>0</v>
      </c>
      <c r="L110" s="101">
        <f>F110*H110</f>
        <v>0</v>
      </c>
      <c r="M110" s="101">
        <f>G110*H110</f>
        <v>0</v>
      </c>
    </row>
    <row r="111" spans="1:13" x14ac:dyDescent="0.2">
      <c r="A111" s="182" t="s">
        <v>7</v>
      </c>
      <c r="B111" s="97">
        <v>42253</v>
      </c>
      <c r="C111" s="100" t="s">
        <v>3</v>
      </c>
      <c r="D111" s="85"/>
      <c r="E111" s="94"/>
      <c r="F111" s="95"/>
      <c r="G111" s="85"/>
      <c r="H111" s="98"/>
      <c r="I111" s="98">
        <v>29587</v>
      </c>
      <c r="J111" s="101">
        <f>D111*H111</f>
        <v>0</v>
      </c>
      <c r="K111" s="101">
        <f>E111*H111</f>
        <v>0</v>
      </c>
      <c r="L111" s="101">
        <f>F111*H111</f>
        <v>0</v>
      </c>
      <c r="M111" s="101">
        <f>G111*H111</f>
        <v>0</v>
      </c>
    </row>
    <row r="112" spans="1:13" x14ac:dyDescent="0.2">
      <c r="A112" s="182" t="s">
        <v>4</v>
      </c>
      <c r="B112" s="99">
        <v>42254</v>
      </c>
      <c r="C112" s="100" t="s">
        <v>3</v>
      </c>
      <c r="D112" s="104"/>
      <c r="E112" s="101"/>
      <c r="F112" s="102"/>
      <c r="G112" s="101"/>
      <c r="H112" s="103"/>
      <c r="I112" s="103">
        <v>12721</v>
      </c>
      <c r="J112" s="101">
        <f>D112*H112</f>
        <v>0</v>
      </c>
      <c r="K112" s="101">
        <f>E112*H112</f>
        <v>0</v>
      </c>
      <c r="L112" s="101">
        <f>F112*H112</f>
        <v>0</v>
      </c>
      <c r="M112" s="101">
        <f>G112*H112</f>
        <v>0</v>
      </c>
    </row>
    <row r="113" spans="1:13" x14ac:dyDescent="0.2">
      <c r="A113" s="182" t="s">
        <v>4</v>
      </c>
      <c r="B113" s="99">
        <v>42254</v>
      </c>
      <c r="C113" s="100">
        <v>87</v>
      </c>
      <c r="D113" s="101">
        <v>7.2</v>
      </c>
      <c r="E113" s="101">
        <v>0.74</v>
      </c>
      <c r="F113" s="102">
        <v>25</v>
      </c>
      <c r="G113" s="101">
        <v>18</v>
      </c>
      <c r="H113" s="103">
        <v>71605</v>
      </c>
      <c r="I113" s="103"/>
      <c r="J113" s="101">
        <f>D113*H113</f>
        <v>515556</v>
      </c>
      <c r="K113" s="101">
        <f>E113*H113</f>
        <v>52987.7</v>
      </c>
      <c r="L113" s="101">
        <f>F113*H113</f>
        <v>1790125</v>
      </c>
      <c r="M113" s="101">
        <f>G113*H113</f>
        <v>1288890</v>
      </c>
    </row>
    <row r="114" spans="1:13" x14ac:dyDescent="0.2">
      <c r="A114" s="181" t="s">
        <v>8</v>
      </c>
      <c r="B114" s="97">
        <v>42255</v>
      </c>
      <c r="C114" s="85">
        <v>87</v>
      </c>
      <c r="D114" s="85">
        <v>7.16</v>
      </c>
      <c r="E114" s="85">
        <v>0.46</v>
      </c>
      <c r="F114" s="85">
        <v>23.3</v>
      </c>
      <c r="G114" s="85">
        <v>30</v>
      </c>
      <c r="H114" s="85">
        <v>50032</v>
      </c>
      <c r="I114" s="85">
        <v>0</v>
      </c>
      <c r="J114" s="101">
        <f>D114*H114</f>
        <v>358229.12</v>
      </c>
      <c r="K114" s="101">
        <f>E114*H114</f>
        <v>23014.720000000001</v>
      </c>
      <c r="L114" s="101">
        <f>F114*H114</f>
        <v>1165745.6000000001</v>
      </c>
      <c r="M114" s="101">
        <f>G114*H114</f>
        <v>1500960</v>
      </c>
    </row>
    <row r="115" spans="1:13" x14ac:dyDescent="0.2">
      <c r="A115" s="181" t="s">
        <v>8</v>
      </c>
      <c r="B115" s="97">
        <v>42255</v>
      </c>
      <c r="C115" s="85">
        <v>87</v>
      </c>
      <c r="D115" s="85">
        <v>8.3000000000000007</v>
      </c>
      <c r="E115" s="85">
        <v>0.64</v>
      </c>
      <c r="F115" s="85">
        <v>22.8</v>
      </c>
      <c r="G115" s="85">
        <v>16</v>
      </c>
      <c r="H115" s="85">
        <v>15287</v>
      </c>
      <c r="I115" s="85">
        <v>0</v>
      </c>
      <c r="J115" s="101">
        <f>D115*H115</f>
        <v>126882.1</v>
      </c>
      <c r="K115" s="101">
        <f>E115*H115</f>
        <v>9783.68</v>
      </c>
      <c r="L115" s="101">
        <f>F115*H115</f>
        <v>348543.60000000003</v>
      </c>
      <c r="M115" s="101">
        <f>G115*H115</f>
        <v>244592</v>
      </c>
    </row>
    <row r="116" spans="1:13" x14ac:dyDescent="0.2">
      <c r="A116" s="181" t="s">
        <v>8</v>
      </c>
      <c r="B116" s="97">
        <v>42255</v>
      </c>
      <c r="C116" s="85" t="s">
        <v>3</v>
      </c>
      <c r="D116" s="85"/>
      <c r="E116" s="85"/>
      <c r="F116" s="85"/>
      <c r="G116" s="85"/>
      <c r="H116" s="85">
        <v>0</v>
      </c>
      <c r="I116" s="85">
        <v>25483</v>
      </c>
      <c r="J116" s="101">
        <f>D116*H116</f>
        <v>0</v>
      </c>
      <c r="K116" s="101">
        <f>E116*H116</f>
        <v>0</v>
      </c>
      <c r="L116" s="101">
        <f>F116*H116</f>
        <v>0</v>
      </c>
      <c r="M116" s="101">
        <f>G116*H116</f>
        <v>0</v>
      </c>
    </row>
    <row r="117" spans="1:13" x14ac:dyDescent="0.2">
      <c r="A117" s="181" t="s">
        <v>5</v>
      </c>
      <c r="B117" s="183">
        <v>42255</v>
      </c>
      <c r="C117" s="90" t="s">
        <v>3</v>
      </c>
      <c r="D117" s="90" t="s">
        <v>6</v>
      </c>
      <c r="E117" s="90" t="s">
        <v>6</v>
      </c>
      <c r="F117" s="90" t="s">
        <v>6</v>
      </c>
      <c r="G117" s="90" t="s">
        <v>6</v>
      </c>
      <c r="H117" s="91" t="s">
        <v>6</v>
      </c>
      <c r="I117" s="91">
        <v>30305</v>
      </c>
      <c r="J117" s="101">
        <v>0</v>
      </c>
      <c r="K117" s="101">
        <v>0</v>
      </c>
      <c r="L117" s="101">
        <v>0</v>
      </c>
      <c r="M117" s="101">
        <v>0</v>
      </c>
    </row>
    <row r="118" spans="1:13" x14ac:dyDescent="0.2">
      <c r="A118" s="181" t="s">
        <v>5</v>
      </c>
      <c r="B118" s="183">
        <v>42258</v>
      </c>
      <c r="C118" s="90">
        <v>87</v>
      </c>
      <c r="D118" s="90">
        <v>13.46</v>
      </c>
      <c r="E118" s="90">
        <v>0.53</v>
      </c>
      <c r="F118" s="90">
        <v>16.899999999999999</v>
      </c>
      <c r="G118" s="90">
        <v>23</v>
      </c>
      <c r="H118" s="91">
        <v>25170</v>
      </c>
      <c r="I118" s="90"/>
      <c r="J118" s="101">
        <f>D118*H118</f>
        <v>338788.2</v>
      </c>
      <c r="K118" s="101">
        <f>E118*H118</f>
        <v>13340.1</v>
      </c>
      <c r="L118" s="101">
        <f>F118*H118</f>
        <v>425372.99999999994</v>
      </c>
      <c r="M118" s="101">
        <f>G118*H118</f>
        <v>578910</v>
      </c>
    </row>
    <row r="119" spans="1:13" x14ac:dyDescent="0.2">
      <c r="A119" s="181" t="s">
        <v>8</v>
      </c>
      <c r="B119" s="97">
        <v>42260</v>
      </c>
      <c r="C119" s="85">
        <v>87</v>
      </c>
      <c r="D119" s="85">
        <v>7.16</v>
      </c>
      <c r="E119" s="85">
        <v>0.47</v>
      </c>
      <c r="F119" s="85">
        <v>24.2</v>
      </c>
      <c r="G119" s="85">
        <v>26</v>
      </c>
      <c r="H119" s="85">
        <v>41194</v>
      </c>
      <c r="I119" s="85">
        <v>0</v>
      </c>
      <c r="J119" s="101">
        <f>D119*H119</f>
        <v>294949.03999999998</v>
      </c>
      <c r="K119" s="101">
        <f>E119*H119</f>
        <v>19361.18</v>
      </c>
      <c r="L119" s="101">
        <f>F119*H119</f>
        <v>996894.79999999993</v>
      </c>
      <c r="M119" s="101">
        <f>G119*H119</f>
        <v>1071044</v>
      </c>
    </row>
    <row r="120" spans="1:13" x14ac:dyDescent="0.2">
      <c r="A120" s="181" t="s">
        <v>8</v>
      </c>
      <c r="B120" s="97">
        <v>42260</v>
      </c>
      <c r="C120" s="85">
        <v>87</v>
      </c>
      <c r="D120" s="85">
        <v>11.02</v>
      </c>
      <c r="E120" s="85">
        <v>0.45</v>
      </c>
      <c r="F120" s="85">
        <v>17.7</v>
      </c>
      <c r="G120" s="85">
        <v>27</v>
      </c>
      <c r="H120" s="85">
        <v>36951</v>
      </c>
      <c r="I120" s="85">
        <v>0</v>
      </c>
      <c r="J120" s="101">
        <f>D120*H120</f>
        <v>407200.01999999996</v>
      </c>
      <c r="K120" s="101">
        <f>E120*H120</f>
        <v>16627.95</v>
      </c>
      <c r="L120" s="101">
        <f>F120*H120</f>
        <v>654032.69999999995</v>
      </c>
      <c r="M120" s="101">
        <f>G120*H120</f>
        <v>997677</v>
      </c>
    </row>
    <row r="121" spans="1:13" x14ac:dyDescent="0.2">
      <c r="A121" s="181" t="s">
        <v>5</v>
      </c>
      <c r="B121" s="183">
        <v>42260</v>
      </c>
      <c r="C121" s="90">
        <v>87.4</v>
      </c>
      <c r="D121" s="90">
        <v>11.73</v>
      </c>
      <c r="E121" s="90">
        <v>0.51</v>
      </c>
      <c r="F121" s="90">
        <v>16.7</v>
      </c>
      <c r="G121" s="90">
        <v>28</v>
      </c>
      <c r="H121" s="91">
        <v>60108</v>
      </c>
      <c r="I121" s="90"/>
      <c r="J121" s="101">
        <f>D121*H121</f>
        <v>705066.84000000008</v>
      </c>
      <c r="K121" s="101">
        <f>E121*H121</f>
        <v>30655.08</v>
      </c>
      <c r="L121" s="101">
        <f>F121*H121</f>
        <v>1003803.6</v>
      </c>
      <c r="M121" s="101">
        <f>G121*H121</f>
        <v>1683024</v>
      </c>
    </row>
    <row r="122" spans="1:13" x14ac:dyDescent="0.2">
      <c r="A122" s="182" t="s">
        <v>4</v>
      </c>
      <c r="B122" s="99">
        <v>42260</v>
      </c>
      <c r="C122" s="100">
        <v>87</v>
      </c>
      <c r="D122" s="101">
        <v>11.34</v>
      </c>
      <c r="E122" s="101">
        <v>0.56000000000000005</v>
      </c>
      <c r="F122" s="102">
        <v>18.8</v>
      </c>
      <c r="G122" s="101">
        <v>32</v>
      </c>
      <c r="H122" s="103">
        <v>39897</v>
      </c>
      <c r="I122" s="103"/>
      <c r="J122" s="101">
        <f>D122*H122</f>
        <v>452431.98</v>
      </c>
      <c r="K122" s="101">
        <f>E122*H122</f>
        <v>22342.320000000003</v>
      </c>
      <c r="L122" s="101">
        <f>F122*H122</f>
        <v>750063.6</v>
      </c>
      <c r="M122" s="101">
        <f>G122*H122</f>
        <v>1276704</v>
      </c>
    </row>
    <row r="123" spans="1:13" x14ac:dyDescent="0.2">
      <c r="A123" s="182" t="s">
        <v>4</v>
      </c>
      <c r="B123" s="99">
        <v>42260</v>
      </c>
      <c r="C123" s="100">
        <v>87</v>
      </c>
      <c r="D123" s="101">
        <v>11.34</v>
      </c>
      <c r="E123" s="101">
        <v>0.56000000000000005</v>
      </c>
      <c r="F123" s="102">
        <v>18.8</v>
      </c>
      <c r="G123" s="101">
        <v>32</v>
      </c>
      <c r="H123" s="103">
        <v>20065</v>
      </c>
      <c r="I123" s="103"/>
      <c r="J123" s="101">
        <f>D123*H123</f>
        <v>227537.1</v>
      </c>
      <c r="K123" s="101">
        <f>E123*H123</f>
        <v>11236.400000000001</v>
      </c>
      <c r="L123" s="101">
        <f>F123*H123</f>
        <v>377222</v>
      </c>
      <c r="M123" s="101">
        <f>G123*H123</f>
        <v>642080</v>
      </c>
    </row>
    <row r="124" spans="1:13" x14ac:dyDescent="0.2">
      <c r="A124" s="181" t="s">
        <v>8</v>
      </c>
      <c r="B124" s="97">
        <v>42261</v>
      </c>
      <c r="C124" s="85">
        <v>87</v>
      </c>
      <c r="D124" s="85">
        <v>7.23</v>
      </c>
      <c r="E124" s="85">
        <v>0.48</v>
      </c>
      <c r="F124" s="85">
        <v>25.2</v>
      </c>
      <c r="G124" s="85">
        <v>26</v>
      </c>
      <c r="H124" s="85">
        <v>7098</v>
      </c>
      <c r="I124" s="85">
        <v>0</v>
      </c>
      <c r="J124" s="101">
        <f>D124*H124</f>
        <v>51318.54</v>
      </c>
      <c r="K124" s="101">
        <f>E124*H124</f>
        <v>3407.04</v>
      </c>
      <c r="L124" s="101">
        <f>F124*H124</f>
        <v>178869.6</v>
      </c>
      <c r="M124" s="101">
        <f>G124*H124</f>
        <v>184548</v>
      </c>
    </row>
    <row r="125" spans="1:13" x14ac:dyDescent="0.2">
      <c r="A125" s="181" t="s">
        <v>8</v>
      </c>
      <c r="B125" s="97">
        <v>42261</v>
      </c>
      <c r="C125" s="85">
        <v>87</v>
      </c>
      <c r="D125" s="85">
        <v>11.73</v>
      </c>
      <c r="E125" s="85">
        <v>0.51</v>
      </c>
      <c r="F125" s="85">
        <v>16.7</v>
      </c>
      <c r="G125" s="85">
        <v>28</v>
      </c>
      <c r="H125" s="85">
        <v>42115</v>
      </c>
      <c r="I125" s="85">
        <v>0</v>
      </c>
      <c r="J125" s="101">
        <f>D125*H125</f>
        <v>494008.95</v>
      </c>
      <c r="K125" s="101">
        <f>E125*H125</f>
        <v>21478.65</v>
      </c>
      <c r="L125" s="101">
        <f>F125*H125</f>
        <v>703320.5</v>
      </c>
      <c r="M125" s="101">
        <f>G125*H125</f>
        <v>1179220</v>
      </c>
    </row>
    <row r="126" spans="1:13" x14ac:dyDescent="0.2">
      <c r="A126" s="181" t="s">
        <v>8</v>
      </c>
      <c r="B126" s="97">
        <v>42261</v>
      </c>
      <c r="C126" s="85">
        <v>87</v>
      </c>
      <c r="D126" s="85">
        <v>11.73</v>
      </c>
      <c r="E126" s="85">
        <v>0.51</v>
      </c>
      <c r="F126" s="85">
        <v>16.7</v>
      </c>
      <c r="G126" s="85">
        <v>28</v>
      </c>
      <c r="H126" s="85">
        <v>48726</v>
      </c>
      <c r="I126" s="85">
        <v>0</v>
      </c>
      <c r="J126" s="101">
        <f>D126*H126</f>
        <v>571555.98</v>
      </c>
      <c r="K126" s="101">
        <f>E126*H126</f>
        <v>24850.260000000002</v>
      </c>
      <c r="L126" s="101">
        <f>F126*H126</f>
        <v>813724.2</v>
      </c>
      <c r="M126" s="101">
        <f>G126*H126</f>
        <v>1364328</v>
      </c>
    </row>
    <row r="127" spans="1:13" x14ac:dyDescent="0.2">
      <c r="A127" s="181" t="s">
        <v>8</v>
      </c>
      <c r="B127" s="97">
        <v>42264</v>
      </c>
      <c r="C127" s="85">
        <v>87</v>
      </c>
      <c r="D127" s="85">
        <v>12.37</v>
      </c>
      <c r="E127" s="85">
        <v>0.5</v>
      </c>
      <c r="F127" s="85">
        <v>17</v>
      </c>
      <c r="G127" s="85">
        <v>35</v>
      </c>
      <c r="H127" s="85">
        <v>50296</v>
      </c>
      <c r="I127" s="85">
        <v>0</v>
      </c>
      <c r="J127" s="101">
        <f>D127*H127</f>
        <v>622161.52</v>
      </c>
      <c r="K127" s="101">
        <f>E127*H127</f>
        <v>25148</v>
      </c>
      <c r="L127" s="101">
        <f>F127*H127</f>
        <v>855032</v>
      </c>
      <c r="M127" s="101">
        <f>G127*H127</f>
        <v>1760360</v>
      </c>
    </row>
    <row r="128" spans="1:13" x14ac:dyDescent="0.2">
      <c r="A128" s="181" t="s">
        <v>8</v>
      </c>
      <c r="B128" s="97">
        <v>42264</v>
      </c>
      <c r="C128" s="85">
        <v>87</v>
      </c>
      <c r="D128" s="85">
        <v>12.37</v>
      </c>
      <c r="E128" s="85">
        <v>0.5</v>
      </c>
      <c r="F128" s="85">
        <v>17</v>
      </c>
      <c r="G128" s="85">
        <v>35</v>
      </c>
      <c r="H128" s="85">
        <v>19664</v>
      </c>
      <c r="I128" s="85">
        <v>0</v>
      </c>
      <c r="J128" s="101">
        <f>D128*H128</f>
        <v>243243.68</v>
      </c>
      <c r="K128" s="101">
        <f>E128*H128</f>
        <v>9832</v>
      </c>
      <c r="L128" s="101">
        <f>F128*H128</f>
        <v>334288</v>
      </c>
      <c r="M128" s="101">
        <f>G128*H128</f>
        <v>688240</v>
      </c>
    </row>
    <row r="129" spans="1:13" x14ac:dyDescent="0.2">
      <c r="A129" s="181" t="s">
        <v>8</v>
      </c>
      <c r="B129" s="97">
        <v>42264</v>
      </c>
      <c r="C129" s="85">
        <v>91</v>
      </c>
      <c r="D129" s="85">
        <v>12.73</v>
      </c>
      <c r="E129" s="85">
        <v>0.09</v>
      </c>
      <c r="F129" s="85">
        <v>1.3</v>
      </c>
      <c r="G129" s="85">
        <v>1</v>
      </c>
      <c r="H129" s="85">
        <v>25072</v>
      </c>
      <c r="I129" s="85">
        <v>0</v>
      </c>
      <c r="J129" s="101">
        <f>D129*H129</f>
        <v>319166.56</v>
      </c>
      <c r="K129" s="101">
        <f>E129*H129</f>
        <v>2256.48</v>
      </c>
      <c r="L129" s="101">
        <f>F129*H129</f>
        <v>32593.600000000002</v>
      </c>
      <c r="M129" s="101">
        <f>G129*H129</f>
        <v>25072</v>
      </c>
    </row>
    <row r="130" spans="1:13" x14ac:dyDescent="0.2">
      <c r="A130" s="182" t="s">
        <v>7</v>
      </c>
      <c r="B130" s="97">
        <v>42265</v>
      </c>
      <c r="C130" s="95">
        <v>83.8</v>
      </c>
      <c r="D130" s="85">
        <v>12.54</v>
      </c>
      <c r="E130" s="94">
        <v>0.51</v>
      </c>
      <c r="F130" s="95">
        <v>18.899999999999999</v>
      </c>
      <c r="G130" s="85">
        <v>33</v>
      </c>
      <c r="H130" s="98">
        <v>44966</v>
      </c>
      <c r="I130" s="98"/>
      <c r="J130" s="101">
        <f>D130*H130</f>
        <v>563873.64</v>
      </c>
      <c r="K130" s="101">
        <f>E130*H130</f>
        <v>22932.66</v>
      </c>
      <c r="L130" s="101">
        <f>F130*H130</f>
        <v>849857.39999999991</v>
      </c>
      <c r="M130" s="101">
        <f>G130*H130</f>
        <v>1483878</v>
      </c>
    </row>
    <row r="131" spans="1:13" x14ac:dyDescent="0.2">
      <c r="A131" s="182" t="s">
        <v>4</v>
      </c>
      <c r="B131" s="99">
        <v>42265</v>
      </c>
      <c r="C131" s="100">
        <v>87</v>
      </c>
      <c r="D131" s="101">
        <v>12.14</v>
      </c>
      <c r="E131" s="101">
        <v>0.59</v>
      </c>
      <c r="F131" s="102">
        <v>19.2</v>
      </c>
      <c r="G131" s="101">
        <v>41</v>
      </c>
      <c r="H131" s="103">
        <v>16971</v>
      </c>
      <c r="I131" s="103"/>
      <c r="J131" s="101">
        <f>D131*H131</f>
        <v>206027.94</v>
      </c>
      <c r="K131" s="101">
        <f>E131*H131</f>
        <v>10012.89</v>
      </c>
      <c r="L131" s="101">
        <f>F131*H131</f>
        <v>325843.20000000001</v>
      </c>
      <c r="M131" s="101">
        <f>G131*H131</f>
        <v>695811</v>
      </c>
    </row>
    <row r="132" spans="1:13" x14ac:dyDescent="0.2">
      <c r="A132" s="182" t="s">
        <v>4</v>
      </c>
      <c r="B132" s="99">
        <v>42265</v>
      </c>
      <c r="C132" s="100">
        <v>87</v>
      </c>
      <c r="D132" s="101">
        <v>12.14</v>
      </c>
      <c r="E132" s="101">
        <v>0.59</v>
      </c>
      <c r="F132" s="102">
        <v>19.2</v>
      </c>
      <c r="G132" s="101">
        <v>41</v>
      </c>
      <c r="H132" s="103">
        <v>36790</v>
      </c>
      <c r="I132" s="103"/>
      <c r="J132" s="101">
        <f>D132*H132</f>
        <v>446630.60000000003</v>
      </c>
      <c r="K132" s="101">
        <f>E132*H132</f>
        <v>21706.1</v>
      </c>
      <c r="L132" s="101">
        <f>F132*H132</f>
        <v>706368</v>
      </c>
      <c r="M132" s="101">
        <f>G132*H132</f>
        <v>1508390</v>
      </c>
    </row>
    <row r="133" spans="1:13" x14ac:dyDescent="0.2">
      <c r="A133" s="182" t="s">
        <v>4</v>
      </c>
      <c r="B133" s="99">
        <v>42265</v>
      </c>
      <c r="C133" s="100">
        <v>91</v>
      </c>
      <c r="D133" s="104">
        <v>12.31</v>
      </c>
      <c r="E133" s="101">
        <v>0.11</v>
      </c>
      <c r="F133" s="102">
        <v>1.3</v>
      </c>
      <c r="G133" s="101">
        <v>2</v>
      </c>
      <c r="H133" s="103">
        <v>16528</v>
      </c>
      <c r="I133" s="103"/>
      <c r="J133" s="101">
        <f>D133*H133</f>
        <v>203459.68000000002</v>
      </c>
      <c r="K133" s="101">
        <f>E133*H133</f>
        <v>1818.08</v>
      </c>
      <c r="L133" s="101">
        <f>F133*H133</f>
        <v>21486.400000000001</v>
      </c>
      <c r="M133" s="101">
        <f>G133*H133</f>
        <v>33056</v>
      </c>
    </row>
    <row r="134" spans="1:13" x14ac:dyDescent="0.2">
      <c r="A134" s="181" t="s">
        <v>5</v>
      </c>
      <c r="B134" s="183">
        <v>42268</v>
      </c>
      <c r="C134" s="90">
        <v>87.1</v>
      </c>
      <c r="D134" s="90">
        <v>12.02</v>
      </c>
      <c r="E134" s="90">
        <v>0.41</v>
      </c>
      <c r="F134" s="90">
        <v>9.1999999999999993</v>
      </c>
      <c r="G134" s="90">
        <v>7</v>
      </c>
      <c r="H134" s="91">
        <v>214915</v>
      </c>
      <c r="I134" s="90"/>
      <c r="J134" s="101">
        <f>D134*H134</f>
        <v>2583278.2999999998</v>
      </c>
      <c r="K134" s="101">
        <f>E134*H134</f>
        <v>88115.15</v>
      </c>
      <c r="L134" s="101">
        <f>F134*H134</f>
        <v>1977217.9999999998</v>
      </c>
      <c r="M134" s="101">
        <f>G134*H134</f>
        <v>1504405</v>
      </c>
    </row>
    <row r="135" spans="1:13" x14ac:dyDescent="0.2">
      <c r="A135" s="182" t="s">
        <v>4</v>
      </c>
      <c r="B135" s="99">
        <v>42269</v>
      </c>
      <c r="C135" s="100">
        <v>87</v>
      </c>
      <c r="D135" s="101">
        <v>11.74</v>
      </c>
      <c r="E135" s="101">
        <v>0.97</v>
      </c>
      <c r="F135" s="102">
        <v>21.1</v>
      </c>
      <c r="G135" s="101">
        <v>4</v>
      </c>
      <c r="H135" s="103">
        <v>49752</v>
      </c>
      <c r="I135" s="103"/>
      <c r="J135" s="101">
        <f>D135*H135</f>
        <v>584088.48</v>
      </c>
      <c r="K135" s="101">
        <f>E135*H135</f>
        <v>48259.439999999995</v>
      </c>
      <c r="L135" s="101">
        <f>F135*H135</f>
        <v>1049767.2000000002</v>
      </c>
      <c r="M135" s="101">
        <f>G135*H135</f>
        <v>199008</v>
      </c>
    </row>
    <row r="136" spans="1:13" x14ac:dyDescent="0.2">
      <c r="A136" s="182" t="s">
        <v>4</v>
      </c>
      <c r="B136" s="99">
        <v>42269</v>
      </c>
      <c r="C136" s="100">
        <v>91</v>
      </c>
      <c r="D136" s="101">
        <v>11.74</v>
      </c>
      <c r="E136" s="101">
        <v>0.97</v>
      </c>
      <c r="F136" s="102">
        <v>21.1</v>
      </c>
      <c r="G136" s="101">
        <v>4</v>
      </c>
      <c r="H136" s="103">
        <v>62088</v>
      </c>
      <c r="I136" s="103"/>
      <c r="J136" s="101">
        <f>D136*H136</f>
        <v>728913.12</v>
      </c>
      <c r="K136" s="101">
        <f>E136*H136</f>
        <v>60225.36</v>
      </c>
      <c r="L136" s="101">
        <f>F136*H136</f>
        <v>1310056.8</v>
      </c>
      <c r="M136" s="101">
        <f>G136*H136</f>
        <v>248352</v>
      </c>
    </row>
    <row r="137" spans="1:13" x14ac:dyDescent="0.2">
      <c r="A137" s="181" t="s">
        <v>8</v>
      </c>
      <c r="B137" s="97">
        <v>42270</v>
      </c>
      <c r="C137" s="85" t="s">
        <v>3</v>
      </c>
      <c r="D137" s="85"/>
      <c r="E137" s="85"/>
      <c r="F137" s="85"/>
      <c r="G137" s="85"/>
      <c r="H137" s="85">
        <v>0</v>
      </c>
      <c r="I137" s="85">
        <v>19926</v>
      </c>
      <c r="J137" s="101">
        <f>D137*H137</f>
        <v>0</v>
      </c>
      <c r="K137" s="101">
        <f>E137*H137</f>
        <v>0</v>
      </c>
      <c r="L137" s="101">
        <f>F137*H137</f>
        <v>0</v>
      </c>
      <c r="M137" s="101">
        <f>G137*H137</f>
        <v>0</v>
      </c>
    </row>
    <row r="138" spans="1:13" x14ac:dyDescent="0.2">
      <c r="A138" s="181" t="s">
        <v>8</v>
      </c>
      <c r="B138" s="97">
        <v>42270</v>
      </c>
      <c r="C138" s="85">
        <v>87</v>
      </c>
      <c r="D138" s="85">
        <v>12.41</v>
      </c>
      <c r="E138" s="85">
        <v>0.95</v>
      </c>
      <c r="F138" s="85">
        <v>18.8</v>
      </c>
      <c r="G138" s="85">
        <v>4</v>
      </c>
      <c r="H138" s="85">
        <v>80244</v>
      </c>
      <c r="I138" s="85">
        <v>0</v>
      </c>
      <c r="J138" s="101">
        <f>D138*H138</f>
        <v>995828.04</v>
      </c>
      <c r="K138" s="101">
        <f>E138*H138</f>
        <v>76231.8</v>
      </c>
      <c r="L138" s="101">
        <f>F138*H138</f>
        <v>1508587.2</v>
      </c>
      <c r="M138" s="101">
        <f>G138*H138</f>
        <v>320976</v>
      </c>
    </row>
    <row r="139" spans="1:13" x14ac:dyDescent="0.2">
      <c r="A139" s="181" t="s">
        <v>8</v>
      </c>
      <c r="B139" s="97">
        <v>42270</v>
      </c>
      <c r="C139" s="85">
        <v>87</v>
      </c>
      <c r="D139" s="85">
        <v>12.41</v>
      </c>
      <c r="E139" s="85">
        <v>0.95</v>
      </c>
      <c r="F139" s="85">
        <v>18.8</v>
      </c>
      <c r="G139" s="85">
        <v>4</v>
      </c>
      <c r="H139" s="85">
        <v>39250</v>
      </c>
      <c r="I139" s="85">
        <v>0</v>
      </c>
      <c r="J139" s="101">
        <f>D139*H139</f>
        <v>487092.5</v>
      </c>
      <c r="K139" s="101">
        <f>E139*H139</f>
        <v>37287.5</v>
      </c>
      <c r="L139" s="101">
        <f>F139*H139</f>
        <v>737900</v>
      </c>
      <c r="M139" s="101">
        <f>G139*H139</f>
        <v>157000</v>
      </c>
    </row>
    <row r="140" spans="1:13" x14ac:dyDescent="0.2">
      <c r="A140" s="181" t="s">
        <v>5</v>
      </c>
      <c r="B140" s="183">
        <v>42270</v>
      </c>
      <c r="C140" s="90">
        <v>93</v>
      </c>
      <c r="D140" s="90">
        <v>10.43</v>
      </c>
      <c r="E140" s="90">
        <v>0.81</v>
      </c>
      <c r="F140" s="90">
        <v>28.2</v>
      </c>
      <c r="G140" s="90">
        <v>26</v>
      </c>
      <c r="H140" s="91">
        <v>14909</v>
      </c>
      <c r="I140" s="90"/>
      <c r="J140" s="101">
        <f>D140*H140</f>
        <v>155500.87</v>
      </c>
      <c r="K140" s="101">
        <f>E140*H140</f>
        <v>12076.29</v>
      </c>
      <c r="L140" s="101">
        <f>F140*H140</f>
        <v>420433.8</v>
      </c>
      <c r="M140" s="101">
        <f>G140*H140</f>
        <v>387634</v>
      </c>
    </row>
    <row r="141" spans="1:13" x14ac:dyDescent="0.2">
      <c r="A141" s="181" t="s">
        <v>5</v>
      </c>
      <c r="B141" s="183">
        <v>42271</v>
      </c>
      <c r="C141" s="90">
        <v>87</v>
      </c>
      <c r="D141" s="90">
        <v>12.41</v>
      </c>
      <c r="E141" s="90">
        <v>0.95</v>
      </c>
      <c r="F141" s="90">
        <v>18.8</v>
      </c>
      <c r="G141" s="90">
        <v>4</v>
      </c>
      <c r="H141" s="91">
        <v>60310</v>
      </c>
      <c r="I141" s="90"/>
      <c r="J141" s="101">
        <f>D141*H141</f>
        <v>748447.1</v>
      </c>
      <c r="K141" s="101">
        <f>E141*H141</f>
        <v>57294.5</v>
      </c>
      <c r="L141" s="101">
        <f>F141*H141</f>
        <v>1133828</v>
      </c>
      <c r="M141" s="101">
        <f>G141*H141</f>
        <v>241240</v>
      </c>
    </row>
    <row r="142" spans="1:13" x14ac:dyDescent="0.2">
      <c r="A142" s="182" t="s">
        <v>4</v>
      </c>
      <c r="B142" s="99">
        <v>42271</v>
      </c>
      <c r="C142" s="100">
        <v>91</v>
      </c>
      <c r="D142" s="101">
        <v>12.28</v>
      </c>
      <c r="E142" s="101">
        <v>0.15</v>
      </c>
      <c r="F142" s="102">
        <v>7.2</v>
      </c>
      <c r="G142" s="101">
        <v>2</v>
      </c>
      <c r="H142" s="103">
        <v>19962</v>
      </c>
      <c r="I142" s="103"/>
      <c r="J142" s="101">
        <f>D142*H142</f>
        <v>245133.36</v>
      </c>
      <c r="K142" s="101">
        <f>E142*H142</f>
        <v>2994.2999999999997</v>
      </c>
      <c r="L142" s="101">
        <f>F142*H142</f>
        <v>143726.39999999999</v>
      </c>
      <c r="M142" s="101">
        <f>G142*H142</f>
        <v>39924</v>
      </c>
    </row>
    <row r="143" spans="1:13" x14ac:dyDescent="0.2">
      <c r="A143" s="181" t="s">
        <v>8</v>
      </c>
      <c r="B143" s="97">
        <v>42272</v>
      </c>
      <c r="C143" s="85">
        <v>91</v>
      </c>
      <c r="D143" s="85">
        <v>12.45</v>
      </c>
      <c r="E143" s="85">
        <v>0.12</v>
      </c>
      <c r="F143" s="85">
        <v>6.6</v>
      </c>
      <c r="G143" s="85">
        <v>2</v>
      </c>
      <c r="H143" s="85">
        <v>18036</v>
      </c>
      <c r="I143" s="85">
        <v>0</v>
      </c>
      <c r="J143" s="101">
        <f>D143*H143</f>
        <v>224548.19999999998</v>
      </c>
      <c r="K143" s="101">
        <f>E143*H143</f>
        <v>2164.3199999999997</v>
      </c>
      <c r="L143" s="101">
        <f>F143*H143</f>
        <v>119037.59999999999</v>
      </c>
      <c r="M143" s="101">
        <f>G143*H143</f>
        <v>36072</v>
      </c>
    </row>
    <row r="144" spans="1:13" x14ac:dyDescent="0.2">
      <c r="A144" s="182" t="s">
        <v>7</v>
      </c>
      <c r="B144" s="97">
        <v>42273</v>
      </c>
      <c r="C144" s="85" t="s">
        <v>3</v>
      </c>
      <c r="D144" s="85"/>
      <c r="E144" s="94"/>
      <c r="F144" s="95"/>
      <c r="G144" s="85"/>
      <c r="H144" s="98"/>
      <c r="I144" s="98">
        <v>19489</v>
      </c>
      <c r="J144" s="101">
        <f>D144*H144</f>
        <v>0</v>
      </c>
      <c r="K144" s="101">
        <f>E144*H144</f>
        <v>0</v>
      </c>
      <c r="L144" s="101">
        <f>F144*H144</f>
        <v>0</v>
      </c>
      <c r="M144" s="101">
        <f>G144*H144</f>
        <v>0</v>
      </c>
    </row>
    <row r="145" spans="1:13" x14ac:dyDescent="0.2">
      <c r="A145" s="182" t="s">
        <v>4</v>
      </c>
      <c r="B145" s="99">
        <v>42273</v>
      </c>
      <c r="C145" s="100">
        <v>87</v>
      </c>
      <c r="D145" s="104">
        <v>12.4</v>
      </c>
      <c r="E145" s="104">
        <v>0.48</v>
      </c>
      <c r="F145" s="102">
        <v>12.3</v>
      </c>
      <c r="G145" s="101">
        <v>9</v>
      </c>
      <c r="H145" s="103">
        <v>51867</v>
      </c>
      <c r="I145" s="103"/>
      <c r="J145" s="101">
        <f>D145*H145</f>
        <v>643150.80000000005</v>
      </c>
      <c r="K145" s="101">
        <f>E145*H145</f>
        <v>24896.16</v>
      </c>
      <c r="L145" s="101">
        <f>F145*H145</f>
        <v>637964.10000000009</v>
      </c>
      <c r="M145" s="101">
        <f>G145*H145</f>
        <v>466803</v>
      </c>
    </row>
    <row r="146" spans="1:13" x14ac:dyDescent="0.2">
      <c r="A146" s="182" t="s">
        <v>4</v>
      </c>
      <c r="B146" s="99">
        <v>42273</v>
      </c>
      <c r="C146" s="100">
        <v>87</v>
      </c>
      <c r="D146" s="101">
        <v>12.4</v>
      </c>
      <c r="E146" s="101">
        <v>0.48</v>
      </c>
      <c r="F146" s="102">
        <v>12.3</v>
      </c>
      <c r="G146" s="101">
        <v>9</v>
      </c>
      <c r="H146" s="103">
        <v>29258</v>
      </c>
      <c r="I146" s="103"/>
      <c r="J146" s="101">
        <f>D146*H146</f>
        <v>362799.2</v>
      </c>
      <c r="K146" s="101">
        <f>E146*H146</f>
        <v>14043.84</v>
      </c>
      <c r="L146" s="101">
        <f>F146*H146</f>
        <v>359873.4</v>
      </c>
      <c r="M146" s="101">
        <f>G146*H146</f>
        <v>263322</v>
      </c>
    </row>
    <row r="147" spans="1:13" x14ac:dyDescent="0.2">
      <c r="A147" s="181" t="s">
        <v>8</v>
      </c>
      <c r="B147" s="97">
        <v>42274</v>
      </c>
      <c r="C147" s="85">
        <v>87</v>
      </c>
      <c r="D147" s="85">
        <v>12.68</v>
      </c>
      <c r="E147" s="85">
        <v>0.39</v>
      </c>
      <c r="F147" s="85">
        <v>15</v>
      </c>
      <c r="G147" s="85">
        <v>8</v>
      </c>
      <c r="H147" s="85">
        <v>51341</v>
      </c>
      <c r="I147" s="85">
        <v>0</v>
      </c>
      <c r="J147" s="101">
        <f>D147*H147</f>
        <v>651003.88</v>
      </c>
      <c r="K147" s="101">
        <f>E147*H147</f>
        <v>20022.990000000002</v>
      </c>
      <c r="L147" s="101">
        <f>F147*H147</f>
        <v>770115</v>
      </c>
      <c r="M147" s="101">
        <f>G147*H147</f>
        <v>410728</v>
      </c>
    </row>
    <row r="148" spans="1:13" x14ac:dyDescent="0.2">
      <c r="A148" s="181" t="s">
        <v>8</v>
      </c>
      <c r="B148" s="97">
        <v>42274</v>
      </c>
      <c r="C148" s="85">
        <v>87</v>
      </c>
      <c r="D148" s="85">
        <v>12.68</v>
      </c>
      <c r="E148" s="85">
        <v>0.39</v>
      </c>
      <c r="F148" s="85">
        <v>15</v>
      </c>
      <c r="G148" s="85">
        <v>8</v>
      </c>
      <c r="H148" s="85">
        <v>38664</v>
      </c>
      <c r="I148" s="85">
        <v>0</v>
      </c>
      <c r="J148" s="101">
        <f>D148*H148</f>
        <v>490259.51999999996</v>
      </c>
      <c r="K148" s="101">
        <f>E148*H148</f>
        <v>15078.960000000001</v>
      </c>
      <c r="L148" s="101">
        <f>F148*H148</f>
        <v>579960</v>
      </c>
      <c r="M148" s="101">
        <f>G148*H148</f>
        <v>309312</v>
      </c>
    </row>
    <row r="149" spans="1:13" x14ac:dyDescent="0.2">
      <c r="A149" s="181" t="s">
        <v>8</v>
      </c>
      <c r="B149" s="97">
        <v>42275</v>
      </c>
      <c r="C149" s="85" t="s">
        <v>3</v>
      </c>
      <c r="D149" s="85"/>
      <c r="E149" s="85"/>
      <c r="F149" s="85"/>
      <c r="G149" s="85"/>
      <c r="H149" s="85">
        <v>0</v>
      </c>
      <c r="I149" s="85">
        <v>14928</v>
      </c>
      <c r="J149" s="101">
        <f>D149*H149</f>
        <v>0</v>
      </c>
      <c r="K149" s="101">
        <f>E149*H149</f>
        <v>0</v>
      </c>
      <c r="L149" s="101">
        <f>F149*H149</f>
        <v>0</v>
      </c>
      <c r="M149" s="101">
        <f>G149*H149</f>
        <v>0</v>
      </c>
    </row>
    <row r="150" spans="1:13" x14ac:dyDescent="0.2">
      <c r="A150" s="181" t="s">
        <v>5</v>
      </c>
      <c r="B150" s="183">
        <v>42275</v>
      </c>
      <c r="C150" s="85" t="s">
        <v>3</v>
      </c>
      <c r="D150" s="90"/>
      <c r="E150" s="90"/>
      <c r="F150" s="90"/>
      <c r="G150" s="90"/>
      <c r="H150" s="90"/>
      <c r="I150" s="90">
        <v>30071</v>
      </c>
      <c r="J150" s="101">
        <f>D150*H150</f>
        <v>0</v>
      </c>
      <c r="K150" s="101">
        <f>E150*H150</f>
        <v>0</v>
      </c>
      <c r="L150" s="101">
        <f>F150*H150</f>
        <v>0</v>
      </c>
      <c r="M150" s="101">
        <f>G150*H150</f>
        <v>0</v>
      </c>
    </row>
    <row r="151" spans="1:13" x14ac:dyDescent="0.2">
      <c r="A151" s="182" t="s">
        <v>4</v>
      </c>
      <c r="B151" s="99">
        <v>42275</v>
      </c>
      <c r="C151" s="100" t="s">
        <v>3</v>
      </c>
      <c r="D151" s="101"/>
      <c r="E151" s="101"/>
      <c r="F151" s="102"/>
      <c r="G151" s="101"/>
      <c r="H151" s="103"/>
      <c r="I151" s="103">
        <v>14961</v>
      </c>
      <c r="J151" s="101">
        <f>D151*H151</f>
        <v>0</v>
      </c>
      <c r="K151" s="101">
        <f>E151*H151</f>
        <v>0</v>
      </c>
      <c r="L151" s="101">
        <f>F151*H151</f>
        <v>0</v>
      </c>
      <c r="M151" s="101">
        <f>G151*H151</f>
        <v>0</v>
      </c>
    </row>
    <row r="152" spans="1:13" x14ac:dyDescent="0.2">
      <c r="A152" s="182" t="s">
        <v>7</v>
      </c>
      <c r="B152" s="97">
        <v>42276</v>
      </c>
      <c r="C152" s="85">
        <v>84.6</v>
      </c>
      <c r="D152" s="85">
        <v>12.55</v>
      </c>
      <c r="E152" s="94">
        <v>0.47</v>
      </c>
      <c r="F152" s="95">
        <v>12.7</v>
      </c>
      <c r="G152" s="85">
        <v>9</v>
      </c>
      <c r="H152" s="98">
        <v>133182</v>
      </c>
      <c r="I152" s="98"/>
      <c r="J152" s="101">
        <f>D152*H152</f>
        <v>1671434.1</v>
      </c>
      <c r="K152" s="101">
        <f>E152*H152</f>
        <v>62595.539999999994</v>
      </c>
      <c r="L152" s="101">
        <f>F152*H152</f>
        <v>1691411.4</v>
      </c>
      <c r="M152" s="101">
        <f>G152*H152</f>
        <v>1198638</v>
      </c>
    </row>
    <row r="153" spans="1:13" x14ac:dyDescent="0.2">
      <c r="A153" s="181" t="s">
        <v>8</v>
      </c>
      <c r="B153" s="97">
        <v>42255</v>
      </c>
      <c r="C153" s="85">
        <v>91</v>
      </c>
      <c r="D153" s="85">
        <v>7.2</v>
      </c>
      <c r="E153" s="85">
        <v>0.12</v>
      </c>
      <c r="F153" s="85">
        <v>9.6999999999999993</v>
      </c>
      <c r="G153" s="85">
        <v>4</v>
      </c>
      <c r="H153" s="85">
        <v>5019</v>
      </c>
      <c r="I153" s="85">
        <v>0</v>
      </c>
      <c r="J153" s="101">
        <f>D153*H153</f>
        <v>36136.800000000003</v>
      </c>
      <c r="K153" s="101">
        <f>E153*H153</f>
        <v>602.28</v>
      </c>
      <c r="L153" s="101">
        <f>F153*H153</f>
        <v>48684.299999999996</v>
      </c>
      <c r="M153" s="101">
        <f>G153*H153</f>
        <v>20076</v>
      </c>
    </row>
    <row r="154" spans="1:13" x14ac:dyDescent="0.2">
      <c r="A154" s="180" t="s">
        <v>43</v>
      </c>
      <c r="B154" s="179"/>
      <c r="C154" s="178"/>
      <c r="D154" s="178">
        <v>8.4600000000000009</v>
      </c>
      <c r="E154" s="178">
        <v>0.56000000000000005</v>
      </c>
      <c r="F154" s="178">
        <v>20.73</v>
      </c>
      <c r="G154" s="178">
        <v>21.11</v>
      </c>
      <c r="H154" s="177" t="s">
        <v>42</v>
      </c>
      <c r="I154" s="177">
        <f>SUM(I4:I153)</f>
        <v>571170</v>
      </c>
      <c r="J154" s="172">
        <f>SUM(J4:J153)/H155</f>
        <v>8.456062311839446</v>
      </c>
      <c r="K154" s="172">
        <f>SUM(K4:K153)/H155</f>
        <v>0.56267462552401359</v>
      </c>
      <c r="L154" s="172">
        <f>SUM(L4:L153)/H155</f>
        <v>20.730816162505683</v>
      </c>
      <c r="M154" s="172">
        <f>SUM(M4:M153)/H155</f>
        <v>21.113955217950497</v>
      </c>
    </row>
    <row r="155" spans="1:13" x14ac:dyDescent="0.2">
      <c r="A155" s="176"/>
      <c r="B155" s="175"/>
      <c r="C155" s="174"/>
      <c r="D155" s="174"/>
      <c r="E155" s="174"/>
      <c r="F155" s="174"/>
      <c r="G155" s="174"/>
      <c r="H155" s="173">
        <f>SUM(H4:H153)</f>
        <v>5031378.03</v>
      </c>
      <c r="I155" s="173"/>
      <c r="J155" s="172"/>
      <c r="K155" s="172"/>
      <c r="L155" s="172"/>
      <c r="M155" s="172"/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tabSelected="1" workbookViewId="0">
      <pane ySplit="3" topLeftCell="A68" activePane="bottomLeft" state="frozen"/>
      <selection pane="bottomLeft" activeCell="A77" sqref="A77"/>
    </sheetView>
  </sheetViews>
  <sheetFormatPr defaultRowHeight="12.75" x14ac:dyDescent="0.2"/>
  <cols>
    <col min="1" max="1" width="20.85546875" style="88" customWidth="1"/>
    <col min="2" max="2" width="15.7109375" style="253" customWidth="1"/>
    <col min="3" max="3" width="8" style="88" customWidth="1"/>
    <col min="4" max="7" width="8.7109375" style="88" customWidth="1"/>
    <col min="8" max="8" width="10.7109375" style="88" customWidth="1"/>
    <col min="9" max="9" width="9.140625" style="88"/>
    <col min="10" max="10" width="18" style="88" customWidth="1"/>
    <col min="11" max="11" width="18.140625" style="88" customWidth="1"/>
    <col min="12" max="12" width="18.42578125" style="88" customWidth="1"/>
    <col min="13" max="13" width="18.5703125" style="88" customWidth="1"/>
    <col min="14" max="16384" width="9.140625" style="88"/>
  </cols>
  <sheetData>
    <row r="1" spans="1:16" x14ac:dyDescent="0.2">
      <c r="A1" s="254"/>
      <c r="B1" s="255"/>
      <c r="C1" s="254"/>
      <c r="D1" s="254"/>
      <c r="E1" s="254"/>
      <c r="F1" s="254"/>
      <c r="G1" s="254"/>
      <c r="H1" s="254"/>
      <c r="I1" s="254"/>
      <c r="J1" s="93"/>
      <c r="K1" s="93"/>
      <c r="L1" s="93"/>
      <c r="M1" s="93"/>
    </row>
    <row r="2" spans="1:16" s="186" customFormat="1" x14ac:dyDescent="0.2">
      <c r="A2" s="197"/>
      <c r="B2" s="198"/>
      <c r="C2" s="197"/>
      <c r="D2" s="197" t="s">
        <v>47</v>
      </c>
      <c r="E2" s="197" t="s">
        <v>56</v>
      </c>
      <c r="F2" s="197" t="s">
        <v>55</v>
      </c>
      <c r="G2" s="197" t="s">
        <v>54</v>
      </c>
      <c r="H2" s="197" t="s">
        <v>53</v>
      </c>
      <c r="I2" s="197" t="s">
        <v>3</v>
      </c>
      <c r="J2" s="197" t="s">
        <v>52</v>
      </c>
      <c r="K2" s="197" t="s">
        <v>52</v>
      </c>
      <c r="L2" s="197" t="s">
        <v>52</v>
      </c>
      <c r="M2" s="197" t="s">
        <v>52</v>
      </c>
    </row>
    <row r="3" spans="1:16" s="186" customFormat="1" ht="14.25" customHeight="1" x14ac:dyDescent="0.2">
      <c r="A3" s="197" t="s">
        <v>0</v>
      </c>
      <c r="B3" s="198" t="s">
        <v>1</v>
      </c>
      <c r="C3" s="197" t="s">
        <v>2</v>
      </c>
      <c r="D3" s="197" t="s">
        <v>51</v>
      </c>
      <c r="E3" s="197" t="s">
        <v>50</v>
      </c>
      <c r="F3" s="197" t="s">
        <v>50</v>
      </c>
      <c r="G3" s="197" t="s">
        <v>49</v>
      </c>
      <c r="H3" s="197" t="s">
        <v>48</v>
      </c>
      <c r="I3" s="197" t="s">
        <v>48</v>
      </c>
      <c r="J3" s="197" t="s">
        <v>47</v>
      </c>
      <c r="K3" s="197" t="s">
        <v>46</v>
      </c>
      <c r="L3" s="197" t="s">
        <v>45</v>
      </c>
      <c r="M3" s="197" t="s">
        <v>44</v>
      </c>
    </row>
    <row r="4" spans="1:16" ht="16.5" customHeight="1" x14ac:dyDescent="0.2">
      <c r="A4" s="257" t="s">
        <v>8</v>
      </c>
      <c r="B4" s="84">
        <v>42282</v>
      </c>
      <c r="C4" s="85">
        <v>87</v>
      </c>
      <c r="D4" s="85">
        <v>12.46</v>
      </c>
      <c r="E4" s="85">
        <v>0.88</v>
      </c>
      <c r="F4" s="85">
        <v>21.2</v>
      </c>
      <c r="G4" s="85">
        <v>15</v>
      </c>
      <c r="H4" s="85">
        <v>70173</v>
      </c>
      <c r="I4" s="85">
        <v>0</v>
      </c>
      <c r="J4" s="86">
        <f>D4*H4</f>
        <v>874355.58000000007</v>
      </c>
      <c r="K4" s="86">
        <f>E4*H4</f>
        <v>61752.24</v>
      </c>
      <c r="L4" s="86">
        <f>F4*H4</f>
        <v>1487667.5999999999</v>
      </c>
      <c r="M4" s="86">
        <f>G4*H4</f>
        <v>1052595</v>
      </c>
      <c r="N4" s="87"/>
      <c r="O4" s="87"/>
      <c r="P4" s="261"/>
    </row>
    <row r="5" spans="1:16" ht="16.5" customHeight="1" x14ac:dyDescent="0.2">
      <c r="A5" s="257" t="s">
        <v>8</v>
      </c>
      <c r="B5" s="84">
        <v>42282</v>
      </c>
      <c r="C5" s="85">
        <v>87</v>
      </c>
      <c r="D5" s="85">
        <v>12.46</v>
      </c>
      <c r="E5" s="85">
        <v>0.88</v>
      </c>
      <c r="F5" s="85">
        <v>21.2</v>
      </c>
      <c r="G5" s="85">
        <v>15</v>
      </c>
      <c r="H5" s="85">
        <v>20157</v>
      </c>
      <c r="I5" s="85">
        <v>0</v>
      </c>
      <c r="J5" s="86">
        <f>D5*H5</f>
        <v>251156.22000000003</v>
      </c>
      <c r="K5" s="86">
        <f>E5*H5</f>
        <v>17738.16</v>
      </c>
      <c r="L5" s="86">
        <f>F5*H5</f>
        <v>427328.39999999997</v>
      </c>
      <c r="M5" s="86">
        <f>G5*H5</f>
        <v>302355</v>
      </c>
      <c r="N5" s="87"/>
      <c r="O5" s="87"/>
      <c r="P5" s="87"/>
    </row>
    <row r="6" spans="1:16" ht="16.5" customHeight="1" x14ac:dyDescent="0.2">
      <c r="A6" s="257" t="s">
        <v>8</v>
      </c>
      <c r="B6" s="84">
        <v>42284</v>
      </c>
      <c r="C6" s="85">
        <v>91</v>
      </c>
      <c r="D6" s="85">
        <v>12</v>
      </c>
      <c r="E6" s="85">
        <v>0.13</v>
      </c>
      <c r="F6" s="85">
        <v>7.2</v>
      </c>
      <c r="G6" s="85">
        <v>1</v>
      </c>
      <c r="H6" s="85">
        <v>20081</v>
      </c>
      <c r="I6" s="85">
        <v>0</v>
      </c>
      <c r="J6" s="86">
        <f>D6*H6</f>
        <v>240972</v>
      </c>
      <c r="K6" s="86">
        <f>E6*H6</f>
        <v>2610.5300000000002</v>
      </c>
      <c r="L6" s="86">
        <f>F6*H6</f>
        <v>144583.20000000001</v>
      </c>
      <c r="M6" s="86">
        <f>G6*H6</f>
        <v>20081</v>
      </c>
      <c r="N6" s="87"/>
      <c r="O6" s="87"/>
      <c r="P6" s="87"/>
    </row>
    <row r="7" spans="1:16" ht="16.5" customHeight="1" x14ac:dyDescent="0.2">
      <c r="A7" s="257" t="s">
        <v>8</v>
      </c>
      <c r="B7" s="84">
        <v>42284</v>
      </c>
      <c r="C7" s="85">
        <v>87</v>
      </c>
      <c r="D7" s="85">
        <v>12.27</v>
      </c>
      <c r="E7" s="85">
        <v>0.44</v>
      </c>
      <c r="F7" s="85">
        <v>27.6</v>
      </c>
      <c r="G7" s="85">
        <v>1</v>
      </c>
      <c r="H7" s="85">
        <v>13546</v>
      </c>
      <c r="I7" s="85">
        <v>0</v>
      </c>
      <c r="J7" s="86">
        <f>D7*H7</f>
        <v>166209.41999999998</v>
      </c>
      <c r="K7" s="86">
        <f>E7*H7</f>
        <v>5960.24</v>
      </c>
      <c r="L7" s="86">
        <f>F7*H7</f>
        <v>373869.60000000003</v>
      </c>
      <c r="M7" s="86">
        <f>G7*H7</f>
        <v>13546</v>
      </c>
      <c r="N7" s="87"/>
      <c r="O7" s="87"/>
      <c r="P7" s="87"/>
    </row>
    <row r="8" spans="1:16" ht="16.5" customHeight="1" x14ac:dyDescent="0.2">
      <c r="A8" s="181" t="s">
        <v>5</v>
      </c>
      <c r="B8" s="89">
        <v>42285</v>
      </c>
      <c r="C8" s="251">
        <v>87</v>
      </c>
      <c r="D8" s="251">
        <v>12.27</v>
      </c>
      <c r="E8" s="90">
        <v>0.44</v>
      </c>
      <c r="F8" s="90">
        <v>27.6</v>
      </c>
      <c r="G8" s="90">
        <v>1</v>
      </c>
      <c r="H8" s="91">
        <v>119009</v>
      </c>
      <c r="I8" s="92" t="s">
        <v>6</v>
      </c>
      <c r="J8" s="86">
        <f>D8*H8</f>
        <v>1460240.43</v>
      </c>
      <c r="K8" s="86">
        <f>E8*H8</f>
        <v>52363.96</v>
      </c>
      <c r="L8" s="86">
        <f>F8*H8</f>
        <v>3284648.4000000004</v>
      </c>
      <c r="M8" s="86">
        <f>G8*H8</f>
        <v>119009</v>
      </c>
      <c r="N8" s="87"/>
      <c r="O8" s="87"/>
      <c r="P8" s="87"/>
    </row>
    <row r="9" spans="1:16" ht="16.5" customHeight="1" x14ac:dyDescent="0.2">
      <c r="A9" s="257" t="s">
        <v>8</v>
      </c>
      <c r="B9" s="84">
        <v>42287</v>
      </c>
      <c r="C9" s="93" t="s">
        <v>3</v>
      </c>
      <c r="D9" s="93"/>
      <c r="E9" s="93"/>
      <c r="F9" s="93"/>
      <c r="G9" s="93"/>
      <c r="H9" s="85">
        <v>0</v>
      </c>
      <c r="I9" s="85">
        <v>20037</v>
      </c>
      <c r="J9" s="86">
        <f>D9*H9</f>
        <v>0</v>
      </c>
      <c r="K9" s="86">
        <f>E9*H9</f>
        <v>0</v>
      </c>
      <c r="L9" s="86">
        <f>F9*H9</f>
        <v>0</v>
      </c>
      <c r="M9" s="86">
        <f>G9*H9</f>
        <v>0</v>
      </c>
      <c r="N9" s="87"/>
      <c r="O9" s="87"/>
      <c r="P9" s="87"/>
    </row>
    <row r="10" spans="1:16" ht="16.5" customHeight="1" x14ac:dyDescent="0.2">
      <c r="A10" s="181" t="s">
        <v>7</v>
      </c>
      <c r="B10" s="84">
        <v>42287</v>
      </c>
      <c r="C10" s="85" t="s">
        <v>3</v>
      </c>
      <c r="D10" s="85"/>
      <c r="E10" s="94"/>
      <c r="F10" s="95"/>
      <c r="G10" s="85"/>
      <c r="H10" s="96"/>
      <c r="I10" s="96">
        <v>22714</v>
      </c>
      <c r="J10" s="86">
        <f>D10*H10</f>
        <v>0</v>
      </c>
      <c r="K10" s="86">
        <f>E10*H10</f>
        <v>0</v>
      </c>
      <c r="L10" s="86">
        <f>F10*H10</f>
        <v>0</v>
      </c>
      <c r="M10" s="86">
        <f>G10*H10</f>
        <v>0</v>
      </c>
      <c r="N10" s="87"/>
      <c r="O10" s="87"/>
      <c r="P10" s="87"/>
    </row>
    <row r="11" spans="1:16" ht="16.5" customHeight="1" x14ac:dyDescent="0.2">
      <c r="A11" s="257" t="s">
        <v>8</v>
      </c>
      <c r="B11" s="84">
        <v>42288</v>
      </c>
      <c r="C11" s="93" t="s">
        <v>3</v>
      </c>
      <c r="D11" s="93"/>
      <c r="E11" s="93"/>
      <c r="F11" s="93"/>
      <c r="G11" s="93"/>
      <c r="H11" s="85">
        <v>0</v>
      </c>
      <c r="I11" s="85">
        <v>14644</v>
      </c>
      <c r="J11" s="86">
        <f>D11*H11</f>
        <v>0</v>
      </c>
      <c r="K11" s="86">
        <f>E11*H11</f>
        <v>0</v>
      </c>
      <c r="L11" s="86">
        <f>F11*H11</f>
        <v>0</v>
      </c>
      <c r="M11" s="86">
        <f>G11*H11</f>
        <v>0</v>
      </c>
      <c r="N11" s="87"/>
      <c r="O11" s="87"/>
      <c r="P11" s="87"/>
    </row>
    <row r="12" spans="1:16" ht="16.5" customHeight="1" x14ac:dyDescent="0.2">
      <c r="A12" s="181" t="s">
        <v>7</v>
      </c>
      <c r="B12" s="97">
        <v>42289</v>
      </c>
      <c r="C12" s="85">
        <v>83.2</v>
      </c>
      <c r="D12" s="85">
        <v>12.23</v>
      </c>
      <c r="E12" s="85">
        <v>1.03</v>
      </c>
      <c r="F12" s="95">
        <v>20</v>
      </c>
      <c r="G12" s="85">
        <v>9</v>
      </c>
      <c r="H12" s="98">
        <v>54849</v>
      </c>
      <c r="I12" s="98"/>
      <c r="J12" s="86">
        <f>D12*H12</f>
        <v>670803.27</v>
      </c>
      <c r="K12" s="86">
        <f>E12*H12</f>
        <v>56494.47</v>
      </c>
      <c r="L12" s="86">
        <f>F12*H12</f>
        <v>1096980</v>
      </c>
      <c r="M12" s="86">
        <f>G12*H12</f>
        <v>493641</v>
      </c>
      <c r="N12" s="87"/>
      <c r="O12" s="87"/>
      <c r="P12" s="87"/>
    </row>
    <row r="13" spans="1:16" ht="16.5" customHeight="1" x14ac:dyDescent="0.2">
      <c r="A13" s="257" t="s">
        <v>8</v>
      </c>
      <c r="B13" s="84">
        <v>42290</v>
      </c>
      <c r="C13" s="85">
        <v>87</v>
      </c>
      <c r="D13" s="85">
        <v>12.11</v>
      </c>
      <c r="E13" s="85">
        <v>0.89</v>
      </c>
      <c r="F13" s="85">
        <v>20.100000000000001</v>
      </c>
      <c r="G13" s="85">
        <v>8</v>
      </c>
      <c r="H13" s="85">
        <v>75371</v>
      </c>
      <c r="I13" s="85">
        <v>0</v>
      </c>
      <c r="J13" s="86">
        <f>D13*H13</f>
        <v>912742.80999999994</v>
      </c>
      <c r="K13" s="86">
        <f>E13*H13</f>
        <v>67080.19</v>
      </c>
      <c r="L13" s="86">
        <f>F13*H13</f>
        <v>1514957.1</v>
      </c>
      <c r="M13" s="86">
        <f>G13*H13</f>
        <v>602968</v>
      </c>
      <c r="N13" s="87"/>
      <c r="O13" s="87"/>
      <c r="P13" s="87"/>
    </row>
    <row r="14" spans="1:16" ht="16.5" customHeight="1" x14ac:dyDescent="0.2">
      <c r="A14" s="257" t="s">
        <v>8</v>
      </c>
      <c r="B14" s="84">
        <v>42290</v>
      </c>
      <c r="C14" s="85">
        <v>87</v>
      </c>
      <c r="D14" s="85">
        <v>12.11</v>
      </c>
      <c r="E14" s="85">
        <v>0.89</v>
      </c>
      <c r="F14" s="85">
        <v>20.100000000000001</v>
      </c>
      <c r="G14" s="85">
        <v>8</v>
      </c>
      <c r="H14" s="85">
        <v>34667</v>
      </c>
      <c r="I14" s="85">
        <v>0</v>
      </c>
      <c r="J14" s="86">
        <f>D14*H14</f>
        <v>419817.37</v>
      </c>
      <c r="K14" s="86">
        <f>E14*H14</f>
        <v>30853.63</v>
      </c>
      <c r="L14" s="86">
        <f>F14*H14</f>
        <v>696806.70000000007</v>
      </c>
      <c r="M14" s="86">
        <f>G14*H14</f>
        <v>277336</v>
      </c>
      <c r="N14" s="261"/>
      <c r="O14" s="261"/>
      <c r="P14" s="261"/>
    </row>
    <row r="15" spans="1:16" ht="16.5" customHeight="1" x14ac:dyDescent="0.2">
      <c r="A15" s="257" t="s">
        <v>8</v>
      </c>
      <c r="B15" s="84">
        <v>42296</v>
      </c>
      <c r="C15" s="85">
        <v>87</v>
      </c>
      <c r="D15" s="85">
        <v>11.88</v>
      </c>
      <c r="E15" s="85">
        <v>0.51</v>
      </c>
      <c r="F15" s="85">
        <v>27.2</v>
      </c>
      <c r="G15" s="85">
        <v>1</v>
      </c>
      <c r="H15" s="85">
        <v>20085</v>
      </c>
      <c r="I15" s="85">
        <v>0</v>
      </c>
      <c r="J15" s="86">
        <f>D15*H15</f>
        <v>238609.80000000002</v>
      </c>
      <c r="K15" s="86">
        <f>E15*H15</f>
        <v>10243.35</v>
      </c>
      <c r="L15" s="86">
        <f>F15*H15</f>
        <v>546312</v>
      </c>
      <c r="M15" s="86">
        <f>G15*H15</f>
        <v>20085</v>
      </c>
    </row>
    <row r="16" spans="1:16" ht="16.5" customHeight="1" x14ac:dyDescent="0.2">
      <c r="A16" s="181" t="s">
        <v>5</v>
      </c>
      <c r="B16" s="89">
        <v>42298</v>
      </c>
      <c r="C16" s="251">
        <v>87</v>
      </c>
      <c r="D16" s="251">
        <v>12.94</v>
      </c>
      <c r="E16" s="90">
        <v>0.98</v>
      </c>
      <c r="F16" s="90">
        <v>22.8</v>
      </c>
      <c r="G16" s="90">
        <v>10</v>
      </c>
      <c r="H16" s="91">
        <v>124232</v>
      </c>
      <c r="I16" s="92" t="s">
        <v>6</v>
      </c>
      <c r="J16" s="86">
        <f>D16*H16</f>
        <v>1607562.0799999998</v>
      </c>
      <c r="K16" s="86">
        <f>E16*H16</f>
        <v>121747.36</v>
      </c>
      <c r="L16" s="86">
        <f>F16*H16</f>
        <v>2832489.6</v>
      </c>
      <c r="M16" s="86">
        <f>G16*H16</f>
        <v>1242320</v>
      </c>
    </row>
    <row r="17" spans="1:13" ht="16.5" customHeight="1" x14ac:dyDescent="0.2">
      <c r="A17" s="181" t="s">
        <v>7</v>
      </c>
      <c r="B17" s="97">
        <v>42299</v>
      </c>
      <c r="C17" s="85" t="s">
        <v>3</v>
      </c>
      <c r="D17" s="85"/>
      <c r="E17" s="94"/>
      <c r="F17" s="95"/>
      <c r="G17" s="85"/>
      <c r="H17" s="98"/>
      <c r="I17" s="98">
        <v>22661</v>
      </c>
      <c r="J17" s="86">
        <f>D17*H17</f>
        <v>0</v>
      </c>
      <c r="K17" s="86">
        <f>E17*H17</f>
        <v>0</v>
      </c>
      <c r="L17" s="86">
        <f>F17*H17</f>
        <v>0</v>
      </c>
      <c r="M17" s="86">
        <f>G17*H17</f>
        <v>0</v>
      </c>
    </row>
    <row r="18" spans="1:13" ht="16.5" customHeight="1" x14ac:dyDescent="0.2">
      <c r="A18" s="257" t="s">
        <v>8</v>
      </c>
      <c r="B18" s="84">
        <v>42300</v>
      </c>
      <c r="C18" s="85">
        <v>87</v>
      </c>
      <c r="D18" s="85">
        <v>12.46</v>
      </c>
      <c r="E18" s="85">
        <v>0.76</v>
      </c>
      <c r="F18" s="85">
        <v>20.6</v>
      </c>
      <c r="G18" s="85">
        <v>13</v>
      </c>
      <c r="H18" s="85">
        <v>64929</v>
      </c>
      <c r="I18" s="85">
        <v>0</v>
      </c>
      <c r="J18" s="86">
        <f>D18*H18</f>
        <v>809015.34000000008</v>
      </c>
      <c r="K18" s="86">
        <f>E18*H18</f>
        <v>49346.04</v>
      </c>
      <c r="L18" s="86">
        <f>F18*H18</f>
        <v>1337537.4000000001</v>
      </c>
      <c r="M18" s="86">
        <f>G18*H18</f>
        <v>844077</v>
      </c>
    </row>
    <row r="19" spans="1:13" ht="16.5" customHeight="1" x14ac:dyDescent="0.2">
      <c r="A19" s="257" t="s">
        <v>8</v>
      </c>
      <c r="B19" s="84">
        <v>42300</v>
      </c>
      <c r="C19" s="85">
        <v>87</v>
      </c>
      <c r="D19" s="85">
        <v>12.46</v>
      </c>
      <c r="E19" s="85">
        <v>0.76</v>
      </c>
      <c r="F19" s="85">
        <v>20.6</v>
      </c>
      <c r="G19" s="85">
        <v>13</v>
      </c>
      <c r="H19" s="85">
        <v>34924</v>
      </c>
      <c r="I19" s="85">
        <v>0</v>
      </c>
      <c r="J19" s="86">
        <f>D19*H19</f>
        <v>435153.04000000004</v>
      </c>
      <c r="K19" s="86">
        <f>E19*H19</f>
        <v>26542.240000000002</v>
      </c>
      <c r="L19" s="86">
        <f>F19*H19</f>
        <v>719434.4</v>
      </c>
      <c r="M19" s="86">
        <f>G19*H19</f>
        <v>454012</v>
      </c>
    </row>
    <row r="20" spans="1:13" ht="16.5" customHeight="1" x14ac:dyDescent="0.2">
      <c r="A20" s="257" t="s">
        <v>8</v>
      </c>
      <c r="B20" s="84">
        <v>42301</v>
      </c>
      <c r="C20" s="93" t="s">
        <v>3</v>
      </c>
      <c r="D20" s="93"/>
      <c r="E20" s="93"/>
      <c r="F20" s="93"/>
      <c r="G20" s="93"/>
      <c r="H20" s="85">
        <v>0</v>
      </c>
      <c r="I20" s="85">
        <v>11956</v>
      </c>
      <c r="J20" s="86">
        <f>D20*H20</f>
        <v>0</v>
      </c>
      <c r="K20" s="86">
        <f>E20*H20</f>
        <v>0</v>
      </c>
      <c r="L20" s="86">
        <f>F20*H20</f>
        <v>0</v>
      </c>
      <c r="M20" s="86">
        <f>G20*H20</f>
        <v>0</v>
      </c>
    </row>
    <row r="21" spans="1:13" ht="16.5" customHeight="1" x14ac:dyDescent="0.2">
      <c r="A21" s="257" t="s">
        <v>8</v>
      </c>
      <c r="B21" s="84">
        <v>42301</v>
      </c>
      <c r="C21" s="85">
        <v>91</v>
      </c>
      <c r="D21" s="85">
        <v>12.52</v>
      </c>
      <c r="E21" s="85">
        <v>0.16</v>
      </c>
      <c r="F21" s="85">
        <v>7.9</v>
      </c>
      <c r="G21" s="85">
        <v>3</v>
      </c>
      <c r="H21" s="85">
        <v>16973</v>
      </c>
      <c r="I21" s="85">
        <v>0</v>
      </c>
      <c r="J21" s="86">
        <f>D21*H21</f>
        <v>212501.96</v>
      </c>
      <c r="K21" s="86">
        <f>E21*H21</f>
        <v>2715.68</v>
      </c>
      <c r="L21" s="86">
        <f>F21*H21</f>
        <v>134086.70000000001</v>
      </c>
      <c r="M21" s="86">
        <f>G21*H21</f>
        <v>50919</v>
      </c>
    </row>
    <row r="22" spans="1:13" ht="16.5" customHeight="1" x14ac:dyDescent="0.2">
      <c r="A22" s="181" t="s">
        <v>7</v>
      </c>
      <c r="B22" s="84">
        <v>42301</v>
      </c>
      <c r="C22" s="95">
        <v>83.1</v>
      </c>
      <c r="D22" s="85">
        <v>11.97</v>
      </c>
      <c r="E22" s="94">
        <v>0.9</v>
      </c>
      <c r="F22" s="95">
        <v>23.6</v>
      </c>
      <c r="G22" s="85">
        <v>16</v>
      </c>
      <c r="H22" s="96">
        <v>69735</v>
      </c>
      <c r="I22" s="96"/>
      <c r="J22" s="86">
        <f>D22*H22</f>
        <v>834727.95000000007</v>
      </c>
      <c r="K22" s="86">
        <f>E22*H22</f>
        <v>62761.5</v>
      </c>
      <c r="L22" s="86">
        <f>F22*H22</f>
        <v>1645746</v>
      </c>
      <c r="M22" s="86">
        <f>G22*H22</f>
        <v>1115760</v>
      </c>
    </row>
    <row r="23" spans="1:13" ht="16.5" customHeight="1" x14ac:dyDescent="0.2">
      <c r="A23" s="257" t="s">
        <v>8</v>
      </c>
      <c r="B23" s="84">
        <v>42307</v>
      </c>
      <c r="C23" s="85">
        <v>87</v>
      </c>
      <c r="D23" s="85">
        <v>12.21</v>
      </c>
      <c r="E23" s="85">
        <v>0.89</v>
      </c>
      <c r="F23" s="85">
        <v>20.5</v>
      </c>
      <c r="G23" s="85">
        <v>20</v>
      </c>
      <c r="H23" s="85">
        <v>89785</v>
      </c>
      <c r="I23" s="85">
        <v>0</v>
      </c>
      <c r="J23" s="86">
        <f>D23*H23</f>
        <v>1096274.8500000001</v>
      </c>
      <c r="K23" s="86">
        <f>E23*H23</f>
        <v>79908.649999999994</v>
      </c>
      <c r="L23" s="86">
        <f>F23*H23</f>
        <v>1840592.5</v>
      </c>
      <c r="M23" s="86">
        <f>G23*H23</f>
        <v>1795700</v>
      </c>
    </row>
    <row r="24" spans="1:13" ht="16.5" customHeight="1" x14ac:dyDescent="0.2">
      <c r="A24" s="257" t="s">
        <v>8</v>
      </c>
      <c r="B24" s="84">
        <v>42307</v>
      </c>
      <c r="C24" s="85">
        <v>87</v>
      </c>
      <c r="D24" s="85">
        <v>12.21</v>
      </c>
      <c r="E24" s="85">
        <v>0.89</v>
      </c>
      <c r="F24" s="85">
        <v>20.5</v>
      </c>
      <c r="G24" s="85">
        <v>20</v>
      </c>
      <c r="H24" s="85">
        <v>60631</v>
      </c>
      <c r="I24" s="85">
        <v>0</v>
      </c>
      <c r="J24" s="86">
        <f>D24*H24</f>
        <v>740304.51</v>
      </c>
      <c r="K24" s="86">
        <f>E24*H24</f>
        <v>53961.590000000004</v>
      </c>
      <c r="L24" s="86">
        <f>F24*H24</f>
        <v>1242935.5</v>
      </c>
      <c r="M24" s="86">
        <f>G24*H24</f>
        <v>1212620</v>
      </c>
    </row>
    <row r="25" spans="1:13" ht="16.5" customHeight="1" x14ac:dyDescent="0.2">
      <c r="A25" s="257" t="s">
        <v>8</v>
      </c>
      <c r="B25" s="84">
        <v>42308</v>
      </c>
      <c r="C25" s="93" t="s">
        <v>3</v>
      </c>
      <c r="D25" s="93"/>
      <c r="E25" s="93"/>
      <c r="F25" s="93"/>
      <c r="G25" s="93"/>
      <c r="H25" s="85">
        <v>14923</v>
      </c>
      <c r="I25" s="85">
        <v>0</v>
      </c>
      <c r="J25" s="86">
        <f>D25*H25</f>
        <v>0</v>
      </c>
      <c r="K25" s="86">
        <f>E25*H25</f>
        <v>0</v>
      </c>
      <c r="L25" s="86">
        <f>F25*H25</f>
        <v>0</v>
      </c>
      <c r="M25" s="86">
        <f>G25*H25</f>
        <v>0</v>
      </c>
    </row>
    <row r="26" spans="1:13" ht="16.5" customHeight="1" x14ac:dyDescent="0.2">
      <c r="A26" s="181" t="s">
        <v>5</v>
      </c>
      <c r="B26" s="89">
        <v>42308</v>
      </c>
      <c r="C26" s="251">
        <v>87</v>
      </c>
      <c r="D26" s="251">
        <v>12.21</v>
      </c>
      <c r="E26" s="90">
        <v>0.89</v>
      </c>
      <c r="F26" s="90">
        <v>20.5</v>
      </c>
      <c r="G26" s="90">
        <v>20</v>
      </c>
      <c r="H26" s="91">
        <v>59737</v>
      </c>
      <c r="I26" s="92" t="s">
        <v>6</v>
      </c>
      <c r="J26" s="86">
        <f>D26*H26</f>
        <v>729388.77</v>
      </c>
      <c r="K26" s="86">
        <f>E26*H26</f>
        <v>53165.93</v>
      </c>
      <c r="L26" s="86">
        <f>F26*H26</f>
        <v>1224608.5</v>
      </c>
      <c r="M26" s="86">
        <f>G26*H26</f>
        <v>1194740</v>
      </c>
    </row>
    <row r="27" spans="1:13" ht="16.5" customHeight="1" x14ac:dyDescent="0.2">
      <c r="A27" s="257" t="s">
        <v>8</v>
      </c>
      <c r="B27" s="84">
        <v>42310</v>
      </c>
      <c r="C27" s="85">
        <v>87</v>
      </c>
      <c r="D27" s="85">
        <v>12.73</v>
      </c>
      <c r="E27" s="85">
        <v>0.66</v>
      </c>
      <c r="F27" s="85">
        <v>22.6</v>
      </c>
      <c r="G27" s="85">
        <v>16</v>
      </c>
      <c r="H27" s="85">
        <v>55934</v>
      </c>
      <c r="I27" s="85">
        <v>0</v>
      </c>
      <c r="J27" s="86">
        <f>D27*H27</f>
        <v>712039.82000000007</v>
      </c>
      <c r="K27" s="86">
        <f>E27*H27</f>
        <v>36916.44</v>
      </c>
      <c r="L27" s="86">
        <f>F27*H27</f>
        <v>1264108.4000000001</v>
      </c>
      <c r="M27" s="86">
        <f>G27*H27</f>
        <v>894944</v>
      </c>
    </row>
    <row r="28" spans="1:13" ht="16.5" customHeight="1" x14ac:dyDescent="0.2">
      <c r="A28" s="257" t="s">
        <v>8</v>
      </c>
      <c r="B28" s="84">
        <v>42310</v>
      </c>
      <c r="C28" s="85">
        <v>87</v>
      </c>
      <c r="D28" s="85">
        <v>12.73</v>
      </c>
      <c r="E28" s="85">
        <v>0.66</v>
      </c>
      <c r="F28" s="85">
        <v>22.6</v>
      </c>
      <c r="G28" s="85">
        <v>16</v>
      </c>
      <c r="H28" s="85">
        <v>30236</v>
      </c>
      <c r="I28" s="85">
        <v>0</v>
      </c>
      <c r="J28" s="86">
        <f>D28*H28</f>
        <v>384904.28</v>
      </c>
      <c r="K28" s="86">
        <f>E28*H28</f>
        <v>19955.760000000002</v>
      </c>
      <c r="L28" s="86">
        <f>F28*H28</f>
        <v>683333.60000000009</v>
      </c>
      <c r="M28" s="86">
        <f>G28*H28</f>
        <v>483776</v>
      </c>
    </row>
    <row r="29" spans="1:13" ht="16.5" customHeight="1" x14ac:dyDescent="0.2">
      <c r="A29" s="181" t="s">
        <v>5</v>
      </c>
      <c r="B29" s="89">
        <v>42313</v>
      </c>
      <c r="C29" s="90">
        <v>93</v>
      </c>
      <c r="D29" s="90">
        <v>14.48</v>
      </c>
      <c r="E29" s="90">
        <v>0.59</v>
      </c>
      <c r="F29" s="90">
        <v>24.5</v>
      </c>
      <c r="G29" s="90">
        <v>19</v>
      </c>
      <c r="H29" s="91">
        <v>12890</v>
      </c>
      <c r="I29" s="251"/>
      <c r="J29" s="86">
        <f>D29*H29</f>
        <v>186647.2</v>
      </c>
      <c r="K29" s="86">
        <f>E29*H29</f>
        <v>7605.0999999999995</v>
      </c>
      <c r="L29" s="86">
        <f>F29*H29</f>
        <v>315805</v>
      </c>
      <c r="M29" s="86">
        <f>G29*H29</f>
        <v>244910</v>
      </c>
    </row>
    <row r="30" spans="1:13" ht="16.5" customHeight="1" x14ac:dyDescent="0.2">
      <c r="A30" s="181" t="s">
        <v>5</v>
      </c>
      <c r="B30" s="89">
        <v>42313</v>
      </c>
      <c r="C30" s="90" t="s">
        <v>3</v>
      </c>
      <c r="D30" s="90" t="s">
        <v>6</v>
      </c>
      <c r="E30" s="90" t="s">
        <v>6</v>
      </c>
      <c r="F30" s="90" t="s">
        <v>6</v>
      </c>
      <c r="G30" s="90" t="s">
        <v>6</v>
      </c>
      <c r="H30" s="91" t="s">
        <v>6</v>
      </c>
      <c r="I30" s="92">
        <v>36501</v>
      </c>
      <c r="J30" s="86">
        <v>0</v>
      </c>
      <c r="K30" s="86">
        <v>0</v>
      </c>
      <c r="L30" s="86">
        <v>0</v>
      </c>
      <c r="M30" s="86">
        <v>0</v>
      </c>
    </row>
    <row r="31" spans="1:13" ht="16.5" customHeight="1" x14ac:dyDescent="0.2">
      <c r="A31" s="181" t="s">
        <v>7</v>
      </c>
      <c r="B31" s="97">
        <v>42313</v>
      </c>
      <c r="C31" s="95">
        <v>83</v>
      </c>
      <c r="D31" s="85">
        <v>12.82</v>
      </c>
      <c r="E31" s="94">
        <v>0.79</v>
      </c>
      <c r="F31" s="95">
        <v>22.1</v>
      </c>
      <c r="G31" s="85">
        <v>19</v>
      </c>
      <c r="H31" s="98">
        <v>86567</v>
      </c>
      <c r="I31" s="85"/>
      <c r="J31" s="86">
        <f>D31*H31</f>
        <v>1109788.94</v>
      </c>
      <c r="K31" s="86">
        <f>E31*H31</f>
        <v>68387.930000000008</v>
      </c>
      <c r="L31" s="86">
        <f>F31*H31</f>
        <v>1913130.7000000002</v>
      </c>
      <c r="M31" s="86">
        <f>G31*H31</f>
        <v>1644773</v>
      </c>
    </row>
    <row r="32" spans="1:13" x14ac:dyDescent="0.2">
      <c r="A32" s="181" t="s">
        <v>7</v>
      </c>
      <c r="B32" s="84">
        <v>42316</v>
      </c>
      <c r="C32" s="95" t="s">
        <v>3</v>
      </c>
      <c r="D32" s="85"/>
      <c r="E32" s="94"/>
      <c r="F32" s="95"/>
      <c r="G32" s="85"/>
      <c r="H32" s="96"/>
      <c r="I32" s="96">
        <v>22626</v>
      </c>
      <c r="J32" s="86">
        <f>D32*H32</f>
        <v>0</v>
      </c>
      <c r="K32" s="86">
        <f>E32*H32</f>
        <v>0</v>
      </c>
      <c r="L32" s="86">
        <f>F32*H32</f>
        <v>0</v>
      </c>
      <c r="M32" s="86">
        <f>G32*H32</f>
        <v>0</v>
      </c>
    </row>
    <row r="33" spans="1:13" x14ac:dyDescent="0.2">
      <c r="A33" s="257" t="s">
        <v>8</v>
      </c>
      <c r="B33" s="84">
        <v>42317</v>
      </c>
      <c r="C33" s="93" t="s">
        <v>3</v>
      </c>
      <c r="D33" s="93"/>
      <c r="E33" s="93"/>
      <c r="F33" s="93"/>
      <c r="G33" s="93"/>
      <c r="H33" s="85">
        <v>0</v>
      </c>
      <c r="I33" s="85">
        <v>13066</v>
      </c>
      <c r="J33" s="86">
        <f>D33*H33</f>
        <v>0</v>
      </c>
      <c r="K33" s="86">
        <f>E33*H33</f>
        <v>0</v>
      </c>
      <c r="L33" s="86">
        <f>F33*H33</f>
        <v>0</v>
      </c>
      <c r="M33" s="86">
        <f>G33*H33</f>
        <v>0</v>
      </c>
    </row>
    <row r="34" spans="1:13" x14ac:dyDescent="0.2">
      <c r="A34" s="257" t="s">
        <v>8</v>
      </c>
      <c r="B34" s="84">
        <v>42318</v>
      </c>
      <c r="C34" s="85">
        <v>87</v>
      </c>
      <c r="D34" s="85">
        <v>12.41</v>
      </c>
      <c r="E34" s="85">
        <v>0.72</v>
      </c>
      <c r="F34" s="85">
        <v>28.2</v>
      </c>
      <c r="G34" s="85">
        <v>1</v>
      </c>
      <c r="H34" s="85">
        <v>77333</v>
      </c>
      <c r="I34" s="85">
        <v>0</v>
      </c>
      <c r="J34" s="86">
        <f>D34*H34</f>
        <v>959702.53</v>
      </c>
      <c r="K34" s="86">
        <f>E34*H34</f>
        <v>55679.759999999995</v>
      </c>
      <c r="L34" s="86">
        <f>F34*H34</f>
        <v>2180790.6</v>
      </c>
      <c r="M34" s="86">
        <f>G34*H34</f>
        <v>77333</v>
      </c>
    </row>
    <row r="35" spans="1:13" x14ac:dyDescent="0.2">
      <c r="A35" s="257" t="s">
        <v>8</v>
      </c>
      <c r="B35" s="84">
        <v>42318</v>
      </c>
      <c r="C35" s="85">
        <v>87</v>
      </c>
      <c r="D35" s="85">
        <v>12.43</v>
      </c>
      <c r="E35" s="85">
        <v>0.76</v>
      </c>
      <c r="F35" s="85">
        <v>27.2</v>
      </c>
      <c r="G35" s="85">
        <v>1</v>
      </c>
      <c r="H35" s="85">
        <v>22428</v>
      </c>
      <c r="I35" s="85">
        <v>0</v>
      </c>
      <c r="J35" s="86">
        <f>D35*H35</f>
        <v>278780.03999999998</v>
      </c>
      <c r="K35" s="86">
        <f>E35*H35</f>
        <v>17045.28</v>
      </c>
      <c r="L35" s="86">
        <f>F35*H35</f>
        <v>610041.59999999998</v>
      </c>
      <c r="M35" s="86">
        <f>G35*H35</f>
        <v>22428</v>
      </c>
    </row>
    <row r="36" spans="1:13" x14ac:dyDescent="0.2">
      <c r="A36" s="257" t="s">
        <v>8</v>
      </c>
      <c r="B36" s="84">
        <v>42318</v>
      </c>
      <c r="C36" s="85">
        <v>91</v>
      </c>
      <c r="D36" s="85">
        <v>13.74</v>
      </c>
      <c r="E36" s="85">
        <v>0.1</v>
      </c>
      <c r="F36" s="85">
        <v>3.6</v>
      </c>
      <c r="G36" s="85">
        <v>2</v>
      </c>
      <c r="H36" s="85">
        <v>10015</v>
      </c>
      <c r="I36" s="85">
        <v>0</v>
      </c>
      <c r="J36" s="86">
        <f>D36*H36</f>
        <v>137606.1</v>
      </c>
      <c r="K36" s="86">
        <f>E36*H36</f>
        <v>1001.5</v>
      </c>
      <c r="L36" s="86">
        <f>F36*H36</f>
        <v>36054</v>
      </c>
      <c r="M36" s="86">
        <f>G36*H36</f>
        <v>20030</v>
      </c>
    </row>
    <row r="37" spans="1:13" x14ac:dyDescent="0.2">
      <c r="A37" s="254" t="s">
        <v>4</v>
      </c>
      <c r="B37" s="99">
        <v>42318</v>
      </c>
      <c r="C37" s="100">
        <v>87</v>
      </c>
      <c r="D37" s="101">
        <v>11.92</v>
      </c>
      <c r="E37" s="101">
        <v>0.82</v>
      </c>
      <c r="F37" s="102">
        <v>31</v>
      </c>
      <c r="G37" s="101">
        <v>1</v>
      </c>
      <c r="H37" s="103">
        <v>20036</v>
      </c>
      <c r="I37" s="103"/>
      <c r="J37" s="86">
        <f>D37*H37</f>
        <v>238829.12</v>
      </c>
      <c r="K37" s="86">
        <f>E37*H37</f>
        <v>16429.52</v>
      </c>
      <c r="L37" s="86">
        <f>F37*H37</f>
        <v>621116</v>
      </c>
      <c r="M37" s="86">
        <f>G37*H37</f>
        <v>20036</v>
      </c>
    </row>
    <row r="38" spans="1:13" x14ac:dyDescent="0.2">
      <c r="A38" s="254" t="s">
        <v>4</v>
      </c>
      <c r="B38" s="99">
        <v>42318</v>
      </c>
      <c r="C38" s="100">
        <v>91</v>
      </c>
      <c r="D38" s="104">
        <v>13.37</v>
      </c>
      <c r="E38" s="101">
        <v>0.12</v>
      </c>
      <c r="F38" s="102">
        <v>3.9</v>
      </c>
      <c r="G38" s="101">
        <v>3</v>
      </c>
      <c r="H38" s="103">
        <v>17957</v>
      </c>
      <c r="I38" s="103"/>
      <c r="J38" s="86">
        <f>D38*H38</f>
        <v>240085.09</v>
      </c>
      <c r="K38" s="86">
        <f>E38*H38</f>
        <v>2154.84</v>
      </c>
      <c r="L38" s="86">
        <f>F38*H38</f>
        <v>70032.3</v>
      </c>
      <c r="M38" s="86">
        <f>G38*H38</f>
        <v>53871</v>
      </c>
    </row>
    <row r="39" spans="1:13" x14ac:dyDescent="0.2">
      <c r="A39" s="254" t="s">
        <v>4</v>
      </c>
      <c r="B39" s="99">
        <v>42323</v>
      </c>
      <c r="C39" s="100">
        <v>87</v>
      </c>
      <c r="D39" s="101">
        <v>11.87</v>
      </c>
      <c r="E39" s="104">
        <v>0.6</v>
      </c>
      <c r="F39" s="102">
        <v>29.9</v>
      </c>
      <c r="G39" s="101">
        <v>0</v>
      </c>
      <c r="H39" s="103">
        <v>54092</v>
      </c>
      <c r="I39" s="103"/>
      <c r="J39" s="86">
        <f>D39*H39</f>
        <v>642072.03999999992</v>
      </c>
      <c r="K39" s="86">
        <f>E39*H39</f>
        <v>32455.199999999997</v>
      </c>
      <c r="L39" s="86">
        <f>F39*H39</f>
        <v>1617350.7999999998</v>
      </c>
      <c r="M39" s="86">
        <f>G39*H39</f>
        <v>0</v>
      </c>
    </row>
    <row r="40" spans="1:13" x14ac:dyDescent="0.2">
      <c r="A40" s="254" t="s">
        <v>4</v>
      </c>
      <c r="B40" s="99">
        <v>42323</v>
      </c>
      <c r="C40" s="100">
        <v>87</v>
      </c>
      <c r="D40" s="101">
        <v>11.87</v>
      </c>
      <c r="E40" s="104">
        <v>0.6</v>
      </c>
      <c r="F40" s="102">
        <v>29.9</v>
      </c>
      <c r="G40" s="101">
        <v>0</v>
      </c>
      <c r="H40" s="103">
        <v>25896</v>
      </c>
      <c r="I40" s="103"/>
      <c r="J40" s="86">
        <f>D40*H40</f>
        <v>307385.51999999996</v>
      </c>
      <c r="K40" s="86">
        <f>E40*H40</f>
        <v>15537.599999999999</v>
      </c>
      <c r="L40" s="86">
        <f>F40*H40</f>
        <v>774290.39999999991</v>
      </c>
      <c r="M40" s="86">
        <f>G40*H40</f>
        <v>0</v>
      </c>
    </row>
    <row r="41" spans="1:13" x14ac:dyDescent="0.2">
      <c r="A41" s="257" t="s">
        <v>8</v>
      </c>
      <c r="B41" s="84">
        <v>42324</v>
      </c>
      <c r="C41" s="85">
        <v>87</v>
      </c>
      <c r="D41" s="85">
        <v>12.46</v>
      </c>
      <c r="E41" s="85">
        <v>0.53</v>
      </c>
      <c r="F41" s="85">
        <v>27.2</v>
      </c>
      <c r="G41" s="85">
        <v>0</v>
      </c>
      <c r="H41" s="85">
        <v>39273</v>
      </c>
      <c r="I41" s="85">
        <v>0</v>
      </c>
      <c r="J41" s="86">
        <f>D41*H41</f>
        <v>489341.58</v>
      </c>
      <c r="K41" s="86">
        <f>E41*H41</f>
        <v>20814.690000000002</v>
      </c>
      <c r="L41" s="86">
        <f>F41*H41</f>
        <v>1068225.5999999999</v>
      </c>
      <c r="M41" s="86">
        <f>G41*H41</f>
        <v>0</v>
      </c>
    </row>
    <row r="42" spans="1:13" x14ac:dyDescent="0.2">
      <c r="A42" s="257" t="s">
        <v>8</v>
      </c>
      <c r="B42" s="84">
        <v>42324</v>
      </c>
      <c r="C42" s="85">
        <v>87</v>
      </c>
      <c r="D42" s="85">
        <v>12.46</v>
      </c>
      <c r="E42" s="85">
        <v>0.53</v>
      </c>
      <c r="F42" s="85">
        <v>27.2</v>
      </c>
      <c r="G42" s="85">
        <v>0</v>
      </c>
      <c r="H42" s="85">
        <v>10043</v>
      </c>
      <c r="I42" s="85">
        <v>0</v>
      </c>
      <c r="J42" s="86">
        <f>D42*H42</f>
        <v>125135.78000000001</v>
      </c>
      <c r="K42" s="86">
        <f>E42*H42</f>
        <v>5322.79</v>
      </c>
      <c r="L42" s="86">
        <f>F42*H42</f>
        <v>273169.59999999998</v>
      </c>
      <c r="M42" s="86">
        <f>G42*H42</f>
        <v>0</v>
      </c>
    </row>
    <row r="43" spans="1:13" x14ac:dyDescent="0.2">
      <c r="A43" s="181" t="s">
        <v>7</v>
      </c>
      <c r="B43" s="97">
        <v>42326</v>
      </c>
      <c r="C43" s="95">
        <v>82.7</v>
      </c>
      <c r="D43" s="85">
        <v>12.34</v>
      </c>
      <c r="E43" s="94">
        <v>0.56000000000000005</v>
      </c>
      <c r="F43" s="95">
        <v>28.4</v>
      </c>
      <c r="G43" s="85">
        <v>0</v>
      </c>
      <c r="H43" s="96">
        <v>75081</v>
      </c>
      <c r="I43" s="96"/>
      <c r="J43" s="86">
        <f>D43*H43</f>
        <v>926499.54</v>
      </c>
      <c r="K43" s="86">
        <f>E43*H43</f>
        <v>42045.36</v>
      </c>
      <c r="L43" s="86">
        <f>F43*H43</f>
        <v>2132300.4</v>
      </c>
      <c r="M43" s="86">
        <f>G43*H43</f>
        <v>0</v>
      </c>
    </row>
    <row r="44" spans="1:13" x14ac:dyDescent="0.2">
      <c r="A44" s="254" t="s">
        <v>4</v>
      </c>
      <c r="B44" s="99">
        <v>42329</v>
      </c>
      <c r="C44" s="100">
        <v>87</v>
      </c>
      <c r="D44" s="101">
        <v>12.72</v>
      </c>
      <c r="E44" s="101">
        <v>0.71</v>
      </c>
      <c r="F44" s="102">
        <v>28</v>
      </c>
      <c r="G44" s="101">
        <v>0</v>
      </c>
      <c r="H44" s="103">
        <v>41986</v>
      </c>
      <c r="I44" s="103"/>
      <c r="J44" s="86">
        <f>D44*H44</f>
        <v>534061.92000000004</v>
      </c>
      <c r="K44" s="86">
        <f>E44*H44</f>
        <v>29810.059999999998</v>
      </c>
      <c r="L44" s="86">
        <f>F44*H44</f>
        <v>1175608</v>
      </c>
      <c r="M44" s="86">
        <f>G44*H44</f>
        <v>0</v>
      </c>
    </row>
    <row r="45" spans="1:13" x14ac:dyDescent="0.2">
      <c r="A45" s="254" t="s">
        <v>4</v>
      </c>
      <c r="B45" s="99">
        <v>42329</v>
      </c>
      <c r="C45" s="100">
        <v>91</v>
      </c>
      <c r="D45" s="101">
        <v>13.95</v>
      </c>
      <c r="E45" s="104">
        <v>0.1</v>
      </c>
      <c r="F45" s="102">
        <v>1.3</v>
      </c>
      <c r="G45" s="101">
        <v>3</v>
      </c>
      <c r="H45" s="103">
        <v>7947</v>
      </c>
      <c r="I45" s="103"/>
      <c r="J45" s="86">
        <f>D45*H45</f>
        <v>110860.65</v>
      </c>
      <c r="K45" s="86">
        <f>E45*H45</f>
        <v>794.7</v>
      </c>
      <c r="L45" s="86">
        <f>F45*H45</f>
        <v>10331.1</v>
      </c>
      <c r="M45" s="86">
        <f>G45*H45</f>
        <v>23841</v>
      </c>
    </row>
    <row r="46" spans="1:13" x14ac:dyDescent="0.2">
      <c r="A46" s="257" t="s">
        <v>8</v>
      </c>
      <c r="B46" s="84">
        <v>42330</v>
      </c>
      <c r="C46" s="85">
        <v>87</v>
      </c>
      <c r="D46" s="85">
        <v>13.24</v>
      </c>
      <c r="E46" s="85">
        <v>0.6</v>
      </c>
      <c r="F46" s="85">
        <v>25.1</v>
      </c>
      <c r="G46" s="85">
        <v>1</v>
      </c>
      <c r="H46" s="85">
        <v>60149</v>
      </c>
      <c r="I46" s="85">
        <v>0</v>
      </c>
      <c r="J46" s="86">
        <f>D46*H46</f>
        <v>796372.76</v>
      </c>
      <c r="K46" s="86">
        <f>E46*H46</f>
        <v>36089.4</v>
      </c>
      <c r="L46" s="86">
        <f>F46*H46</f>
        <v>1509739.9000000001</v>
      </c>
      <c r="M46" s="86">
        <f>G46*H46</f>
        <v>60149</v>
      </c>
    </row>
    <row r="47" spans="1:13" x14ac:dyDescent="0.2">
      <c r="A47" s="257" t="s">
        <v>8</v>
      </c>
      <c r="B47" s="84">
        <v>42330</v>
      </c>
      <c r="C47" s="85">
        <v>87</v>
      </c>
      <c r="D47" s="85">
        <v>13.24</v>
      </c>
      <c r="E47" s="85">
        <v>0.06</v>
      </c>
      <c r="F47" s="85">
        <v>25.1</v>
      </c>
      <c r="G47" s="85">
        <v>1</v>
      </c>
      <c r="H47" s="85">
        <v>29917</v>
      </c>
      <c r="I47" s="85">
        <v>0</v>
      </c>
      <c r="J47" s="86">
        <f>D47*H47</f>
        <v>396101.08</v>
      </c>
      <c r="K47" s="86">
        <f>E47*H47</f>
        <v>1795.02</v>
      </c>
      <c r="L47" s="86">
        <f>F47*H47</f>
        <v>750916.70000000007</v>
      </c>
      <c r="M47" s="86">
        <f>G47*H47</f>
        <v>29917</v>
      </c>
    </row>
    <row r="48" spans="1:13" x14ac:dyDescent="0.2">
      <c r="A48" s="257" t="s">
        <v>8</v>
      </c>
      <c r="B48" s="84">
        <v>42330</v>
      </c>
      <c r="C48" s="85">
        <v>91</v>
      </c>
      <c r="D48" s="85">
        <v>14.27</v>
      </c>
      <c r="E48" s="85">
        <v>0.08</v>
      </c>
      <c r="F48" s="85">
        <v>1.2</v>
      </c>
      <c r="G48" s="85">
        <v>3</v>
      </c>
      <c r="H48" s="85">
        <v>17122</v>
      </c>
      <c r="I48" s="85">
        <v>0</v>
      </c>
      <c r="J48" s="86">
        <f>D48*H48</f>
        <v>244330.94</v>
      </c>
      <c r="K48" s="86">
        <f>E48*H48</f>
        <v>1369.76</v>
      </c>
      <c r="L48" s="86">
        <f>F48*H48</f>
        <v>20546.399999999998</v>
      </c>
      <c r="M48" s="86">
        <f>G48*H48</f>
        <v>51366</v>
      </c>
    </row>
    <row r="49" spans="1:13" x14ac:dyDescent="0.2">
      <c r="A49" s="257" t="s">
        <v>8</v>
      </c>
      <c r="B49" s="84">
        <v>42330</v>
      </c>
      <c r="C49" s="93" t="s">
        <v>3</v>
      </c>
      <c r="D49" s="93"/>
      <c r="E49" s="93"/>
      <c r="F49" s="93"/>
      <c r="G49" s="93"/>
      <c r="H49" s="85">
        <v>0</v>
      </c>
      <c r="I49" s="85">
        <v>20072</v>
      </c>
      <c r="J49" s="86">
        <f>D49*H49</f>
        <v>0</v>
      </c>
      <c r="K49" s="86">
        <f>E49*H49</f>
        <v>0</v>
      </c>
      <c r="L49" s="86">
        <f>F49*H49</f>
        <v>0</v>
      </c>
      <c r="M49" s="86">
        <f>G49*H49</f>
        <v>0</v>
      </c>
    </row>
    <row r="50" spans="1:13" x14ac:dyDescent="0.2">
      <c r="A50" s="181" t="s">
        <v>7</v>
      </c>
      <c r="B50" s="97">
        <v>42330</v>
      </c>
      <c r="C50" s="95" t="s">
        <v>3</v>
      </c>
      <c r="D50" s="85"/>
      <c r="E50" s="94"/>
      <c r="F50" s="95"/>
      <c r="G50" s="95"/>
      <c r="H50" s="96"/>
      <c r="I50" s="96">
        <v>22092</v>
      </c>
      <c r="J50" s="86">
        <f>D50*H50</f>
        <v>0</v>
      </c>
      <c r="K50" s="86">
        <f>E50*H50</f>
        <v>0</v>
      </c>
      <c r="L50" s="86">
        <f>F50*H50</f>
        <v>0</v>
      </c>
      <c r="M50" s="86">
        <f>G50*H50</f>
        <v>0</v>
      </c>
    </row>
    <row r="51" spans="1:13" x14ac:dyDescent="0.2">
      <c r="A51" s="254" t="s">
        <v>4</v>
      </c>
      <c r="B51" s="99">
        <v>42331</v>
      </c>
      <c r="C51" s="100" t="s">
        <v>3</v>
      </c>
      <c r="D51" s="104"/>
      <c r="E51" s="104"/>
      <c r="F51" s="102"/>
      <c r="G51" s="101"/>
      <c r="H51" s="103"/>
      <c r="I51" s="103">
        <v>7994</v>
      </c>
      <c r="J51" s="86">
        <f>D51*H51</f>
        <v>0</v>
      </c>
      <c r="K51" s="86">
        <f>E51*H51</f>
        <v>0</v>
      </c>
      <c r="L51" s="86">
        <f>F51*H51</f>
        <v>0</v>
      </c>
      <c r="M51" s="86">
        <f>G51*H51</f>
        <v>0</v>
      </c>
    </row>
    <row r="52" spans="1:13" x14ac:dyDescent="0.2">
      <c r="A52" s="257" t="s">
        <v>8</v>
      </c>
      <c r="B52" s="84">
        <v>42333</v>
      </c>
      <c r="C52" s="93" t="s">
        <v>3</v>
      </c>
      <c r="D52" s="93"/>
      <c r="E52" s="93"/>
      <c r="F52" s="93"/>
      <c r="G52" s="93"/>
      <c r="H52" s="85">
        <v>0</v>
      </c>
      <c r="I52" s="85">
        <v>20194</v>
      </c>
      <c r="J52" s="86">
        <f>D52*H52</f>
        <v>0</v>
      </c>
      <c r="K52" s="86">
        <f>E52*H52</f>
        <v>0</v>
      </c>
      <c r="L52" s="86">
        <f>F52*H52</f>
        <v>0</v>
      </c>
      <c r="M52" s="86">
        <f>G52*H52</f>
        <v>0</v>
      </c>
    </row>
    <row r="53" spans="1:13" x14ac:dyDescent="0.2">
      <c r="A53" s="257" t="s">
        <v>8</v>
      </c>
      <c r="B53" s="84">
        <v>42336</v>
      </c>
      <c r="C53" s="85">
        <v>87</v>
      </c>
      <c r="D53" s="85">
        <v>12.68</v>
      </c>
      <c r="E53" s="85">
        <v>0.46</v>
      </c>
      <c r="F53" s="85">
        <v>20.3</v>
      </c>
      <c r="G53" s="85">
        <v>4</v>
      </c>
      <c r="H53" s="85">
        <v>67307</v>
      </c>
      <c r="I53" s="85">
        <v>0</v>
      </c>
      <c r="J53" s="86">
        <f>D53*H53</f>
        <v>853452.76</v>
      </c>
      <c r="K53" s="86">
        <f>E53*H53</f>
        <v>30961.22</v>
      </c>
      <c r="L53" s="86">
        <f>F53*H53</f>
        <v>1366332.1</v>
      </c>
      <c r="M53" s="86">
        <f>G53*H53</f>
        <v>269228</v>
      </c>
    </row>
    <row r="54" spans="1:13" x14ac:dyDescent="0.2">
      <c r="A54" s="254" t="s">
        <v>4</v>
      </c>
      <c r="B54" s="99">
        <v>42336</v>
      </c>
      <c r="C54" s="100">
        <v>87</v>
      </c>
      <c r="D54" s="101">
        <v>12.29</v>
      </c>
      <c r="E54" s="104">
        <v>0.53</v>
      </c>
      <c r="F54" s="102">
        <v>22.4</v>
      </c>
      <c r="G54" s="101">
        <v>4</v>
      </c>
      <c r="H54" s="103">
        <v>38190</v>
      </c>
      <c r="I54" s="103"/>
      <c r="J54" s="86">
        <f>D54*H54</f>
        <v>469355.1</v>
      </c>
      <c r="K54" s="86">
        <f>E54*H54</f>
        <v>20240.7</v>
      </c>
      <c r="L54" s="86">
        <f>F54*H54</f>
        <v>855456</v>
      </c>
      <c r="M54" s="86">
        <f>G54*H54</f>
        <v>152760</v>
      </c>
    </row>
    <row r="55" spans="1:13" x14ac:dyDescent="0.2">
      <c r="A55" s="254" t="s">
        <v>4</v>
      </c>
      <c r="B55" s="99">
        <v>42336</v>
      </c>
      <c r="C55" s="100">
        <v>87</v>
      </c>
      <c r="D55" s="101">
        <v>12.29</v>
      </c>
      <c r="E55" s="104">
        <v>0.53</v>
      </c>
      <c r="F55" s="102">
        <v>22.4</v>
      </c>
      <c r="G55" s="101">
        <v>4</v>
      </c>
      <c r="H55" s="103">
        <v>31572</v>
      </c>
      <c r="I55" s="103"/>
      <c r="J55" s="86">
        <f>D55*H55</f>
        <v>388019.87999999995</v>
      </c>
      <c r="K55" s="86">
        <f>E55*H55</f>
        <v>16733.16</v>
      </c>
      <c r="L55" s="86">
        <f>F55*H55</f>
        <v>707212.79999999993</v>
      </c>
      <c r="M55" s="86">
        <f>G55*H55</f>
        <v>126288</v>
      </c>
    </row>
    <row r="56" spans="1:13" x14ac:dyDescent="0.2">
      <c r="A56" s="181" t="s">
        <v>5</v>
      </c>
      <c r="B56" s="89">
        <v>42340</v>
      </c>
      <c r="C56" s="90">
        <v>87.3</v>
      </c>
      <c r="D56" s="90">
        <v>14.43</v>
      </c>
      <c r="E56" s="90">
        <v>0.59</v>
      </c>
      <c r="F56" s="90">
        <v>10.8</v>
      </c>
      <c r="G56" s="90">
        <v>6</v>
      </c>
      <c r="H56" s="91">
        <v>93927</v>
      </c>
      <c r="I56" s="251" t="s">
        <v>6</v>
      </c>
      <c r="J56" s="86">
        <f>D56*H56</f>
        <v>1355366.6099999999</v>
      </c>
      <c r="K56" s="86">
        <f>E56*H56</f>
        <v>55416.93</v>
      </c>
      <c r="L56" s="86">
        <f>F56*H56</f>
        <v>1014411.6000000001</v>
      </c>
      <c r="M56" s="86">
        <f>G56*H56</f>
        <v>563562</v>
      </c>
    </row>
    <row r="57" spans="1:13" x14ac:dyDescent="0.2">
      <c r="A57" s="254" t="s">
        <v>4</v>
      </c>
      <c r="B57" s="99">
        <v>42340</v>
      </c>
      <c r="C57" s="100">
        <v>87</v>
      </c>
      <c r="D57" s="101">
        <v>14.04</v>
      </c>
      <c r="E57" s="101">
        <v>0.68</v>
      </c>
      <c r="F57" s="102">
        <v>12</v>
      </c>
      <c r="G57" s="101">
        <v>6</v>
      </c>
      <c r="H57" s="103">
        <v>15000</v>
      </c>
      <c r="I57" s="103"/>
      <c r="J57" s="86">
        <f>D57*H57</f>
        <v>210600</v>
      </c>
      <c r="K57" s="86">
        <f>E57*H57</f>
        <v>10200</v>
      </c>
      <c r="L57" s="86">
        <f>F57*H57</f>
        <v>180000</v>
      </c>
      <c r="M57" s="86">
        <f>G57*H57</f>
        <v>90000</v>
      </c>
    </row>
    <row r="58" spans="1:13" x14ac:dyDescent="0.2">
      <c r="A58" s="257" t="s">
        <v>8</v>
      </c>
      <c r="B58" s="84">
        <v>42341</v>
      </c>
      <c r="C58" s="85">
        <v>87</v>
      </c>
      <c r="D58" s="85">
        <v>14.43</v>
      </c>
      <c r="E58" s="85">
        <v>0.59</v>
      </c>
      <c r="F58" s="85">
        <v>10.8</v>
      </c>
      <c r="G58" s="85">
        <v>6</v>
      </c>
      <c r="H58" s="85">
        <v>94953</v>
      </c>
      <c r="I58" s="85">
        <v>0</v>
      </c>
      <c r="J58" s="86">
        <f>D58*H58</f>
        <v>1370171.79</v>
      </c>
      <c r="K58" s="86">
        <f>E58*H58</f>
        <v>56022.27</v>
      </c>
      <c r="L58" s="86">
        <f>F58*H58</f>
        <v>1025492.4</v>
      </c>
      <c r="M58" s="86">
        <f>G58*H58</f>
        <v>569718</v>
      </c>
    </row>
    <row r="59" spans="1:13" x14ac:dyDescent="0.2">
      <c r="A59" s="257" t="s">
        <v>8</v>
      </c>
      <c r="B59" s="84">
        <v>42341</v>
      </c>
      <c r="C59" s="85">
        <v>87</v>
      </c>
      <c r="D59" s="85">
        <v>14.43</v>
      </c>
      <c r="E59" s="85">
        <v>0.59</v>
      </c>
      <c r="F59" s="85">
        <v>10.8</v>
      </c>
      <c r="G59" s="85">
        <v>6</v>
      </c>
      <c r="H59" s="85">
        <v>39578</v>
      </c>
      <c r="I59" s="85">
        <v>0</v>
      </c>
      <c r="J59" s="86">
        <f>D59*H59</f>
        <v>571110.54</v>
      </c>
      <c r="K59" s="86">
        <f>E59*H59</f>
        <v>23351.02</v>
      </c>
      <c r="L59" s="86">
        <f>F59*H59</f>
        <v>427442.4</v>
      </c>
      <c r="M59" s="86">
        <f>G59*H59</f>
        <v>237468</v>
      </c>
    </row>
    <row r="60" spans="1:13" x14ac:dyDescent="0.2">
      <c r="A60" s="181" t="s">
        <v>7</v>
      </c>
      <c r="B60" s="84">
        <v>42342</v>
      </c>
      <c r="C60" s="85" t="s">
        <v>3</v>
      </c>
      <c r="D60" s="85"/>
      <c r="E60" s="94"/>
      <c r="F60" s="85"/>
      <c r="G60" s="85"/>
      <c r="H60" s="96"/>
      <c r="I60" s="96">
        <v>15915</v>
      </c>
      <c r="J60" s="86">
        <f>D60*H60</f>
        <v>0</v>
      </c>
      <c r="K60" s="86">
        <f>E60*H60</f>
        <v>0</v>
      </c>
      <c r="L60" s="86">
        <f>F60*H60</f>
        <v>0</v>
      </c>
      <c r="M60" s="86">
        <f>G60*H60</f>
        <v>0</v>
      </c>
    </row>
    <row r="61" spans="1:13" x14ac:dyDescent="0.2">
      <c r="A61" s="254" t="s">
        <v>4</v>
      </c>
      <c r="B61" s="99">
        <v>42343</v>
      </c>
      <c r="C61" s="100" t="s">
        <v>3</v>
      </c>
      <c r="D61" s="101"/>
      <c r="E61" s="104"/>
      <c r="F61" s="102"/>
      <c r="G61" s="102"/>
      <c r="H61" s="103"/>
      <c r="I61" s="103">
        <v>10509</v>
      </c>
      <c r="J61" s="86">
        <f>D61*H61</f>
        <v>0</v>
      </c>
      <c r="K61" s="86">
        <f>E61*H61</f>
        <v>0</v>
      </c>
      <c r="L61" s="86">
        <f>F61*H61</f>
        <v>0</v>
      </c>
      <c r="M61" s="86">
        <f>G61*H61</f>
        <v>0</v>
      </c>
    </row>
    <row r="62" spans="1:13" x14ac:dyDescent="0.2">
      <c r="A62" s="254" t="s">
        <v>4</v>
      </c>
      <c r="B62" s="99">
        <v>42343</v>
      </c>
      <c r="C62" s="100">
        <v>87</v>
      </c>
      <c r="D62" s="101">
        <v>12.15</v>
      </c>
      <c r="E62" s="101">
        <v>0.71</v>
      </c>
      <c r="F62" s="102">
        <v>26.9</v>
      </c>
      <c r="G62" s="101">
        <v>5</v>
      </c>
      <c r="H62" s="103">
        <v>14595</v>
      </c>
      <c r="I62" s="103"/>
      <c r="J62" s="86">
        <f>D62*H62</f>
        <v>177329.25</v>
      </c>
      <c r="K62" s="86">
        <f>E62*H62</f>
        <v>10362.449999999999</v>
      </c>
      <c r="L62" s="86">
        <f>F62*H62</f>
        <v>392605.5</v>
      </c>
      <c r="M62" s="86">
        <f>G62*H62</f>
        <v>72975</v>
      </c>
    </row>
    <row r="63" spans="1:13" x14ac:dyDescent="0.2">
      <c r="A63" s="254" t="s">
        <v>4</v>
      </c>
      <c r="B63" s="99">
        <v>42343</v>
      </c>
      <c r="C63" s="100">
        <v>87</v>
      </c>
      <c r="D63" s="101">
        <v>12.15</v>
      </c>
      <c r="E63" s="101">
        <v>0.71</v>
      </c>
      <c r="F63" s="102">
        <v>26.9</v>
      </c>
      <c r="G63" s="101">
        <v>5</v>
      </c>
      <c r="H63" s="103">
        <v>15450</v>
      </c>
      <c r="I63" s="103"/>
      <c r="J63" s="86">
        <f>D63*H63</f>
        <v>187717.5</v>
      </c>
      <c r="K63" s="86">
        <f>E63*H63</f>
        <v>10969.5</v>
      </c>
      <c r="L63" s="86">
        <f>F63*H63</f>
        <v>415605</v>
      </c>
      <c r="M63" s="86">
        <f>G63*H63</f>
        <v>77250</v>
      </c>
    </row>
    <row r="64" spans="1:13" x14ac:dyDescent="0.2">
      <c r="A64" s="257" t="s">
        <v>8</v>
      </c>
      <c r="B64" s="84">
        <v>42344</v>
      </c>
      <c r="C64" s="85">
        <v>87</v>
      </c>
      <c r="D64" s="85">
        <v>12.58</v>
      </c>
      <c r="E64" s="85">
        <v>0.61</v>
      </c>
      <c r="F64" s="85">
        <v>4.5999999999999996</v>
      </c>
      <c r="G64" s="85">
        <v>5</v>
      </c>
      <c r="H64" s="85">
        <v>45004</v>
      </c>
      <c r="I64" s="85">
        <v>0</v>
      </c>
      <c r="J64" s="86">
        <f>D64*H64</f>
        <v>566150.31999999995</v>
      </c>
      <c r="K64" s="86">
        <f>E64*H64</f>
        <v>27452.44</v>
      </c>
      <c r="L64" s="86">
        <f>F64*H64</f>
        <v>207018.4</v>
      </c>
      <c r="M64" s="86">
        <f>G64*H64</f>
        <v>225020</v>
      </c>
    </row>
    <row r="65" spans="1:13" x14ac:dyDescent="0.2">
      <c r="A65" s="257" t="s">
        <v>8</v>
      </c>
      <c r="B65" s="84">
        <v>42344</v>
      </c>
      <c r="C65" s="85">
        <v>87</v>
      </c>
      <c r="D65" s="85">
        <v>12.58</v>
      </c>
      <c r="E65" s="85">
        <v>0.61</v>
      </c>
      <c r="F65" s="85">
        <v>4.5999999999999996</v>
      </c>
      <c r="G65" s="85">
        <v>5</v>
      </c>
      <c r="H65" s="85">
        <v>20886</v>
      </c>
      <c r="I65" s="85">
        <v>0</v>
      </c>
      <c r="J65" s="86">
        <f>D65*H65</f>
        <v>262745.88</v>
      </c>
      <c r="K65" s="86">
        <f>E65*H65</f>
        <v>12740.46</v>
      </c>
      <c r="L65" s="86">
        <f>F65*H65</f>
        <v>96075.599999999991</v>
      </c>
      <c r="M65" s="86">
        <f>G65*H65</f>
        <v>104430</v>
      </c>
    </row>
    <row r="66" spans="1:13" x14ac:dyDescent="0.2">
      <c r="A66" s="181" t="s">
        <v>7</v>
      </c>
      <c r="B66" s="84">
        <v>42344</v>
      </c>
      <c r="C66" s="95">
        <v>83.2</v>
      </c>
      <c r="D66" s="85">
        <v>11.93</v>
      </c>
      <c r="E66" s="94">
        <v>0.61</v>
      </c>
      <c r="F66" s="85">
        <v>25.6</v>
      </c>
      <c r="G66" s="85">
        <v>5</v>
      </c>
      <c r="H66" s="96">
        <v>45777</v>
      </c>
      <c r="I66" s="96"/>
      <c r="J66" s="86">
        <f>D66*H66</f>
        <v>546119.61</v>
      </c>
      <c r="K66" s="86">
        <f>E66*H66</f>
        <v>27923.97</v>
      </c>
      <c r="L66" s="86">
        <f>F66*H66</f>
        <v>1171891.2</v>
      </c>
      <c r="M66" s="86">
        <f>G66*H66</f>
        <v>228885</v>
      </c>
    </row>
    <row r="67" spans="1:13" x14ac:dyDescent="0.2">
      <c r="A67" s="257" t="s">
        <v>8</v>
      </c>
      <c r="B67" s="84">
        <v>42345</v>
      </c>
      <c r="C67" s="93" t="s">
        <v>3</v>
      </c>
      <c r="D67" s="93"/>
      <c r="E67" s="93"/>
      <c r="F67" s="93"/>
      <c r="G67" s="93"/>
      <c r="H67" s="85">
        <v>0</v>
      </c>
      <c r="I67" s="85">
        <v>11936</v>
      </c>
      <c r="J67" s="86">
        <f>D67*H67</f>
        <v>0</v>
      </c>
      <c r="K67" s="86">
        <f>E67*H67</f>
        <v>0</v>
      </c>
      <c r="L67" s="86">
        <f>F67*H67</f>
        <v>0</v>
      </c>
      <c r="M67" s="86">
        <f>G67*H67</f>
        <v>0</v>
      </c>
    </row>
    <row r="68" spans="1:13" x14ac:dyDescent="0.2">
      <c r="A68" s="254" t="s">
        <v>4</v>
      </c>
      <c r="B68" s="99">
        <v>42347</v>
      </c>
      <c r="C68" s="100">
        <v>87</v>
      </c>
      <c r="D68" s="101">
        <v>12.05</v>
      </c>
      <c r="E68" s="101">
        <v>1.27</v>
      </c>
      <c r="F68" s="102">
        <v>25.3</v>
      </c>
      <c r="G68" s="101">
        <v>5</v>
      </c>
      <c r="H68" s="103">
        <v>39313</v>
      </c>
      <c r="I68" s="103"/>
      <c r="J68" s="86">
        <f>D68*H68</f>
        <v>473721.65</v>
      </c>
      <c r="K68" s="86">
        <f>E68*H68</f>
        <v>49927.51</v>
      </c>
      <c r="L68" s="86">
        <f>F68*H68</f>
        <v>994618.9</v>
      </c>
      <c r="M68" s="86">
        <f>G68*H68</f>
        <v>196565</v>
      </c>
    </row>
    <row r="69" spans="1:13" x14ac:dyDescent="0.2">
      <c r="A69" s="254" t="s">
        <v>4</v>
      </c>
      <c r="B69" s="99">
        <v>42347</v>
      </c>
      <c r="C69" s="100">
        <v>87</v>
      </c>
      <c r="D69" s="101">
        <v>12.05</v>
      </c>
      <c r="E69" s="101">
        <v>1.27</v>
      </c>
      <c r="F69" s="102">
        <v>25.3</v>
      </c>
      <c r="G69" s="101">
        <v>5</v>
      </c>
      <c r="H69" s="103">
        <v>25636</v>
      </c>
      <c r="I69" s="103"/>
      <c r="J69" s="86">
        <f>D69*H69</f>
        <v>308913.80000000005</v>
      </c>
      <c r="K69" s="86">
        <f>E69*H69</f>
        <v>32557.72</v>
      </c>
      <c r="L69" s="86">
        <f>F69*H69</f>
        <v>648590.80000000005</v>
      </c>
      <c r="M69" s="86">
        <f>G69*H69</f>
        <v>128180</v>
      </c>
    </row>
    <row r="70" spans="1:13" x14ac:dyDescent="0.2">
      <c r="A70" s="257" t="s">
        <v>8</v>
      </c>
      <c r="B70" s="84">
        <v>42348</v>
      </c>
      <c r="C70" s="85">
        <v>87</v>
      </c>
      <c r="D70" s="85">
        <v>12.64</v>
      </c>
      <c r="E70" s="85">
        <v>1.0900000000000001</v>
      </c>
      <c r="F70" s="85">
        <v>22.4</v>
      </c>
      <c r="G70" s="85">
        <v>4</v>
      </c>
      <c r="H70" s="85">
        <v>58146</v>
      </c>
      <c r="I70" s="85">
        <v>0</v>
      </c>
      <c r="J70" s="86">
        <f>D70*H70</f>
        <v>734965.44000000006</v>
      </c>
      <c r="K70" s="86">
        <f>E70*H70</f>
        <v>63379.140000000007</v>
      </c>
      <c r="L70" s="86">
        <f>F70*H70</f>
        <v>1302470.3999999999</v>
      </c>
      <c r="M70" s="86">
        <f>G70*H70</f>
        <v>232584</v>
      </c>
    </row>
    <row r="71" spans="1:13" x14ac:dyDescent="0.2">
      <c r="A71" s="257" t="s">
        <v>8</v>
      </c>
      <c r="B71" s="84">
        <v>42348</v>
      </c>
      <c r="C71" s="85">
        <v>87</v>
      </c>
      <c r="D71" s="85">
        <v>12.64</v>
      </c>
      <c r="E71" s="85">
        <v>1.0900000000000001</v>
      </c>
      <c r="F71" s="85">
        <v>22.4</v>
      </c>
      <c r="G71" s="85">
        <v>4</v>
      </c>
      <c r="H71" s="85">
        <v>63252</v>
      </c>
      <c r="I71" s="85">
        <v>0</v>
      </c>
      <c r="J71" s="86">
        <f>D71*H71</f>
        <v>799505.28</v>
      </c>
      <c r="K71" s="86">
        <f>E71*H71</f>
        <v>68944.680000000008</v>
      </c>
      <c r="L71" s="86">
        <f>F71*H71</f>
        <v>1416844.7999999998</v>
      </c>
      <c r="M71" s="86">
        <f>G71*H71</f>
        <v>253008</v>
      </c>
    </row>
    <row r="72" spans="1:13" x14ac:dyDescent="0.2">
      <c r="A72" s="181" t="s">
        <v>5</v>
      </c>
      <c r="B72" s="105">
        <v>42349</v>
      </c>
      <c r="C72" s="106" t="s">
        <v>3</v>
      </c>
      <c r="D72" s="106" t="s">
        <v>6</v>
      </c>
      <c r="E72" s="106" t="s">
        <v>24</v>
      </c>
      <c r="F72" s="106" t="s">
        <v>6</v>
      </c>
      <c r="G72" s="106" t="s">
        <v>6</v>
      </c>
      <c r="H72" s="107" t="s">
        <v>6</v>
      </c>
      <c r="I72" s="108">
        <v>60389</v>
      </c>
      <c r="J72" s="86">
        <v>0</v>
      </c>
      <c r="K72" s="86">
        <v>0</v>
      </c>
      <c r="L72" s="86">
        <v>0</v>
      </c>
      <c r="M72" s="86">
        <v>0</v>
      </c>
    </row>
    <row r="73" spans="1:13" x14ac:dyDescent="0.2">
      <c r="A73" s="181" t="s">
        <v>7</v>
      </c>
      <c r="B73" s="109">
        <v>42353</v>
      </c>
      <c r="C73" s="258">
        <v>84</v>
      </c>
      <c r="D73" s="110">
        <v>10.199999999999999</v>
      </c>
      <c r="E73" s="259">
        <v>0.85</v>
      </c>
      <c r="F73" s="110">
        <v>23.2</v>
      </c>
      <c r="G73" s="258">
        <v>25</v>
      </c>
      <c r="H73" s="111">
        <v>90067</v>
      </c>
      <c r="I73" s="112"/>
      <c r="J73" s="86">
        <f>D73*H73</f>
        <v>918683.39999999991</v>
      </c>
      <c r="K73" s="86">
        <f>E73*H73</f>
        <v>76556.95</v>
      </c>
      <c r="L73" s="86">
        <f>F73*H73</f>
        <v>2089554.4</v>
      </c>
      <c r="M73" s="86">
        <f>G73*H73</f>
        <v>2251675</v>
      </c>
    </row>
    <row r="74" spans="1:13" x14ac:dyDescent="0.2">
      <c r="A74" s="257" t="s">
        <v>8</v>
      </c>
      <c r="B74" s="109">
        <v>42357</v>
      </c>
      <c r="C74" s="110">
        <v>87</v>
      </c>
      <c r="D74" s="110">
        <v>11.42</v>
      </c>
      <c r="E74" s="110">
        <v>0.7</v>
      </c>
      <c r="F74" s="110">
        <v>20.2</v>
      </c>
      <c r="G74" s="110">
        <v>20</v>
      </c>
      <c r="H74" s="110">
        <v>60155</v>
      </c>
      <c r="I74" s="110">
        <v>0</v>
      </c>
      <c r="J74" s="86">
        <f>D74*H74</f>
        <v>686970.1</v>
      </c>
      <c r="K74" s="86">
        <f>E74*H74</f>
        <v>42108.5</v>
      </c>
      <c r="L74" s="86">
        <f>F74*H74</f>
        <v>1215131</v>
      </c>
      <c r="M74" s="86">
        <f>G74*H74</f>
        <v>1203100</v>
      </c>
    </row>
    <row r="75" spans="1:13" x14ac:dyDescent="0.2">
      <c r="A75" s="254" t="s">
        <v>4</v>
      </c>
      <c r="B75" s="113">
        <v>42357</v>
      </c>
      <c r="C75" s="114">
        <v>87</v>
      </c>
      <c r="D75" s="115">
        <v>10.72</v>
      </c>
      <c r="E75" s="115">
        <v>0.83</v>
      </c>
      <c r="F75" s="116">
        <v>22.5</v>
      </c>
      <c r="G75" s="115">
        <v>28</v>
      </c>
      <c r="H75" s="117">
        <v>34967</v>
      </c>
      <c r="I75" s="117"/>
      <c r="J75" s="86">
        <f>D75*H75</f>
        <v>374846.24000000005</v>
      </c>
      <c r="K75" s="86">
        <f>E75*H75</f>
        <v>29022.609999999997</v>
      </c>
      <c r="L75" s="86">
        <f>F75*H75</f>
        <v>786757.5</v>
      </c>
      <c r="M75" s="86">
        <f>G75*H75</f>
        <v>979076</v>
      </c>
    </row>
    <row r="76" spans="1:13" x14ac:dyDescent="0.2">
      <c r="A76" s="257" t="s">
        <v>8</v>
      </c>
      <c r="B76" s="109">
        <v>42358</v>
      </c>
      <c r="C76" s="110">
        <v>87</v>
      </c>
      <c r="D76" s="110">
        <v>11.51</v>
      </c>
      <c r="E76" s="110">
        <v>0.69</v>
      </c>
      <c r="F76" s="110">
        <v>20.399999999999999</v>
      </c>
      <c r="G76" s="110">
        <v>26</v>
      </c>
      <c r="H76" s="110">
        <v>15108</v>
      </c>
      <c r="I76" s="110">
        <v>0</v>
      </c>
      <c r="J76" s="86">
        <f>D76*H76</f>
        <v>173893.08</v>
      </c>
      <c r="K76" s="86">
        <f>E76*H76</f>
        <v>10424.519999999999</v>
      </c>
      <c r="L76" s="86">
        <f>F76*H76</f>
        <v>308203.19999999995</v>
      </c>
      <c r="M76" s="86">
        <f>G76*H76</f>
        <v>392808</v>
      </c>
    </row>
    <row r="77" spans="1:13" x14ac:dyDescent="0.2">
      <c r="A77" s="257" t="s">
        <v>8</v>
      </c>
      <c r="B77" s="109">
        <v>42358</v>
      </c>
      <c r="C77" s="110">
        <v>87</v>
      </c>
      <c r="D77" s="110">
        <v>11.51</v>
      </c>
      <c r="E77" s="110">
        <v>0.69</v>
      </c>
      <c r="F77" s="110">
        <v>20.399999999999999</v>
      </c>
      <c r="G77" s="110">
        <v>26</v>
      </c>
      <c r="H77" s="110">
        <v>35793</v>
      </c>
      <c r="I77" s="110">
        <v>0</v>
      </c>
      <c r="J77" s="86">
        <f>D77*H77</f>
        <v>411977.43</v>
      </c>
      <c r="K77" s="86">
        <f>E77*H77</f>
        <v>24697.17</v>
      </c>
      <c r="L77" s="86">
        <f>F77*H77</f>
        <v>730177.2</v>
      </c>
      <c r="M77" s="86">
        <f>G77*H77</f>
        <v>930618</v>
      </c>
    </row>
    <row r="78" spans="1:13" x14ac:dyDescent="0.2">
      <c r="A78" s="257" t="s">
        <v>8</v>
      </c>
      <c r="B78" s="109">
        <v>42358</v>
      </c>
      <c r="C78" s="110">
        <v>87</v>
      </c>
      <c r="D78" s="110">
        <v>13.54</v>
      </c>
      <c r="E78" s="110">
        <v>0.79</v>
      </c>
      <c r="F78" s="110">
        <v>11.3</v>
      </c>
      <c r="G78" s="110">
        <v>11</v>
      </c>
      <c r="H78" s="110">
        <v>35113</v>
      </c>
      <c r="I78" s="110">
        <v>0</v>
      </c>
      <c r="J78" s="86">
        <f>D78*H78</f>
        <v>475430.01999999996</v>
      </c>
      <c r="K78" s="86">
        <f>E78*H78</f>
        <v>27739.27</v>
      </c>
      <c r="L78" s="86">
        <f>F78*H78</f>
        <v>396776.9</v>
      </c>
      <c r="M78" s="86">
        <f>G78*H78</f>
        <v>386243</v>
      </c>
    </row>
    <row r="79" spans="1:13" x14ac:dyDescent="0.2">
      <c r="A79" s="181" t="s">
        <v>5</v>
      </c>
      <c r="B79" s="105">
        <v>42358</v>
      </c>
      <c r="C79" s="106">
        <v>87</v>
      </c>
      <c r="D79" s="106">
        <v>14.45</v>
      </c>
      <c r="E79" s="106">
        <v>0.8</v>
      </c>
      <c r="F79" s="106">
        <v>8.8000000000000007</v>
      </c>
      <c r="G79" s="106">
        <v>5</v>
      </c>
      <c r="H79" s="107">
        <v>288846</v>
      </c>
      <c r="I79" s="108" t="s">
        <v>6</v>
      </c>
      <c r="J79" s="86">
        <f>D79*H79</f>
        <v>4173824.6999999997</v>
      </c>
      <c r="K79" s="86">
        <f>E79*H79</f>
        <v>231076.80000000002</v>
      </c>
      <c r="L79" s="86">
        <f>F79*H79</f>
        <v>2541844.8000000003</v>
      </c>
      <c r="M79" s="86">
        <f>G79*H79</f>
        <v>1444230</v>
      </c>
    </row>
    <row r="80" spans="1:13" x14ac:dyDescent="0.2">
      <c r="A80" s="254" t="s">
        <v>4</v>
      </c>
      <c r="B80" s="113">
        <v>42358</v>
      </c>
      <c r="C80" s="114">
        <v>87</v>
      </c>
      <c r="D80" s="115">
        <v>10.76</v>
      </c>
      <c r="E80" s="115">
        <v>0.79</v>
      </c>
      <c r="F80" s="116">
        <v>22</v>
      </c>
      <c r="G80" s="115">
        <v>31</v>
      </c>
      <c r="H80" s="117">
        <v>39950</v>
      </c>
      <c r="I80" s="117"/>
      <c r="J80" s="86">
        <f>D80*H80</f>
        <v>429862</v>
      </c>
      <c r="K80" s="86">
        <f>E80*H80</f>
        <v>31560.5</v>
      </c>
      <c r="L80" s="86">
        <f>F80*H80</f>
        <v>878900</v>
      </c>
      <c r="M80" s="86">
        <f>G80*H80</f>
        <v>1238450</v>
      </c>
    </row>
    <row r="81" spans="1:13" x14ac:dyDescent="0.2">
      <c r="A81" s="181" t="s">
        <v>7</v>
      </c>
      <c r="B81" s="109">
        <v>42360</v>
      </c>
      <c r="C81" s="110" t="s">
        <v>3</v>
      </c>
      <c r="D81" s="110"/>
      <c r="E81" s="110"/>
      <c r="F81" s="110"/>
      <c r="G81" s="110"/>
      <c r="H81" s="111"/>
      <c r="I81" s="111">
        <v>22180</v>
      </c>
      <c r="J81" s="86">
        <f>D81*H81</f>
        <v>0</v>
      </c>
      <c r="K81" s="86">
        <f>E81*H81</f>
        <v>0</v>
      </c>
      <c r="L81" s="86">
        <f>F81*H81</f>
        <v>0</v>
      </c>
      <c r="M81" s="86">
        <f>G81*H81</f>
        <v>0</v>
      </c>
    </row>
    <row r="82" spans="1:13" x14ac:dyDescent="0.2">
      <c r="A82" s="257" t="s">
        <v>8</v>
      </c>
      <c r="B82" s="109">
        <v>42361</v>
      </c>
      <c r="C82" s="112" t="s">
        <v>3</v>
      </c>
      <c r="D82" s="112"/>
      <c r="E82" s="112"/>
      <c r="F82" s="112"/>
      <c r="G82" s="112"/>
      <c r="H82" s="110">
        <v>0</v>
      </c>
      <c r="I82" s="110">
        <v>15008</v>
      </c>
      <c r="J82" s="86">
        <f>D82*H82</f>
        <v>0</v>
      </c>
      <c r="K82" s="86">
        <f>E82*H82</f>
        <v>0</v>
      </c>
      <c r="L82" s="86">
        <f>F82*H82</f>
        <v>0</v>
      </c>
      <c r="M82" s="86">
        <f>G82*H82</f>
        <v>0</v>
      </c>
    </row>
    <row r="83" spans="1:13" x14ac:dyDescent="0.2">
      <c r="A83" s="254" t="s">
        <v>4</v>
      </c>
      <c r="B83" s="113">
        <v>42361</v>
      </c>
      <c r="C83" s="114" t="s">
        <v>3</v>
      </c>
      <c r="D83" s="115"/>
      <c r="E83" s="115"/>
      <c r="F83" s="116"/>
      <c r="G83" s="115"/>
      <c r="H83" s="117"/>
      <c r="I83" s="117">
        <v>10016</v>
      </c>
      <c r="J83" s="86">
        <f>D83*H83</f>
        <v>0</v>
      </c>
      <c r="K83" s="86">
        <f>E83*H83</f>
        <v>0</v>
      </c>
      <c r="L83" s="86">
        <f>F83*H83</f>
        <v>0</v>
      </c>
      <c r="M83" s="86">
        <f>G83*H83</f>
        <v>0</v>
      </c>
    </row>
    <row r="84" spans="1:13" x14ac:dyDescent="0.2">
      <c r="A84" s="254" t="s">
        <v>4</v>
      </c>
      <c r="B84" s="113">
        <v>42363</v>
      </c>
      <c r="C84" s="114">
        <v>87</v>
      </c>
      <c r="D84" s="115">
        <v>11.02</v>
      </c>
      <c r="E84" s="260">
        <v>0.7</v>
      </c>
      <c r="F84" s="116">
        <v>22</v>
      </c>
      <c r="G84" s="115">
        <v>30</v>
      </c>
      <c r="H84" s="117">
        <v>30048</v>
      </c>
      <c r="I84" s="117"/>
      <c r="J84" s="86">
        <f>D84*H84</f>
        <v>331128.95999999996</v>
      </c>
      <c r="K84" s="86">
        <f>E84*H84</f>
        <v>21033.599999999999</v>
      </c>
      <c r="L84" s="86">
        <f>F84*H84</f>
        <v>661056</v>
      </c>
      <c r="M84" s="86">
        <f>G84*H84</f>
        <v>901440</v>
      </c>
    </row>
    <row r="85" spans="1:13" x14ac:dyDescent="0.2">
      <c r="A85" s="257" t="s">
        <v>8</v>
      </c>
      <c r="B85" s="109">
        <v>42364</v>
      </c>
      <c r="C85" s="110">
        <v>87</v>
      </c>
      <c r="D85" s="110">
        <v>11.67</v>
      </c>
      <c r="E85" s="110">
        <v>0.6</v>
      </c>
      <c r="F85" s="110">
        <v>20</v>
      </c>
      <c r="G85" s="110">
        <v>25</v>
      </c>
      <c r="H85" s="110">
        <v>20037</v>
      </c>
      <c r="I85" s="110">
        <v>0</v>
      </c>
      <c r="J85" s="86">
        <f>D85*H85</f>
        <v>233831.79</v>
      </c>
      <c r="K85" s="86">
        <f>E85*H85</f>
        <v>12022.199999999999</v>
      </c>
      <c r="L85" s="86">
        <f>F85*H85</f>
        <v>400740</v>
      </c>
      <c r="M85" s="86">
        <f>G85*H85</f>
        <v>500925</v>
      </c>
    </row>
    <row r="86" spans="1:13" x14ac:dyDescent="0.2">
      <c r="A86" s="254" t="s">
        <v>4</v>
      </c>
      <c r="B86" s="113">
        <v>42364</v>
      </c>
      <c r="C86" s="114">
        <v>87</v>
      </c>
      <c r="D86" s="115">
        <v>11.81</v>
      </c>
      <c r="E86" s="260">
        <v>0.62</v>
      </c>
      <c r="F86" s="116">
        <v>20.2</v>
      </c>
      <c r="G86" s="115">
        <v>24</v>
      </c>
      <c r="H86" s="117">
        <v>34455</v>
      </c>
      <c r="I86" s="117"/>
      <c r="J86" s="86">
        <f>D86*H86</f>
        <v>406913.55</v>
      </c>
      <c r="K86" s="86">
        <f>E86*H86</f>
        <v>21362.1</v>
      </c>
      <c r="L86" s="86">
        <f>F86*H86</f>
        <v>695991</v>
      </c>
      <c r="M86" s="86">
        <f>G86*H86</f>
        <v>826920</v>
      </c>
    </row>
    <row r="87" spans="1:13" x14ac:dyDescent="0.2">
      <c r="A87" s="254" t="s">
        <v>4</v>
      </c>
      <c r="B87" s="113">
        <v>42364</v>
      </c>
      <c r="C87" s="114">
        <v>87</v>
      </c>
      <c r="D87" s="115">
        <v>11.81</v>
      </c>
      <c r="E87" s="260">
        <v>0.62</v>
      </c>
      <c r="F87" s="116">
        <v>20.2</v>
      </c>
      <c r="G87" s="115">
        <v>24</v>
      </c>
      <c r="H87" s="117">
        <v>12480</v>
      </c>
      <c r="I87" s="117"/>
      <c r="J87" s="86">
        <f>D87*H87</f>
        <v>147388.80000000002</v>
      </c>
      <c r="K87" s="86">
        <f>E87*H87</f>
        <v>7737.6</v>
      </c>
      <c r="L87" s="86">
        <f>F87*H87</f>
        <v>252096</v>
      </c>
      <c r="M87" s="86">
        <f>G87*H87</f>
        <v>299520</v>
      </c>
    </row>
    <row r="88" spans="1:13" x14ac:dyDescent="0.2">
      <c r="A88" s="254" t="s">
        <v>4</v>
      </c>
      <c r="B88" s="113">
        <v>42364</v>
      </c>
      <c r="C88" s="114">
        <v>91</v>
      </c>
      <c r="D88" s="115">
        <v>13.76</v>
      </c>
      <c r="E88" s="115">
        <v>0.27</v>
      </c>
      <c r="F88" s="116">
        <v>11.2</v>
      </c>
      <c r="G88" s="115">
        <v>10</v>
      </c>
      <c r="H88" s="117">
        <v>7988</v>
      </c>
      <c r="I88" s="117"/>
      <c r="J88" s="86">
        <f>D88*H88</f>
        <v>109914.88</v>
      </c>
      <c r="K88" s="86">
        <f>E88*H88</f>
        <v>2156.7600000000002</v>
      </c>
      <c r="L88" s="86">
        <f>F88*H88</f>
        <v>89465.599999999991</v>
      </c>
      <c r="M88" s="86">
        <f>G88*H88</f>
        <v>79880</v>
      </c>
    </row>
    <row r="89" spans="1:13" x14ac:dyDescent="0.2">
      <c r="A89" s="257" t="s">
        <v>8</v>
      </c>
      <c r="B89" s="109">
        <v>42365</v>
      </c>
      <c r="C89" s="110">
        <v>87</v>
      </c>
      <c r="D89" s="110">
        <v>11.81</v>
      </c>
      <c r="E89" s="110">
        <v>0.62</v>
      </c>
      <c r="F89" s="110">
        <v>20.2</v>
      </c>
      <c r="G89" s="110">
        <v>24</v>
      </c>
      <c r="H89" s="110">
        <v>73284</v>
      </c>
      <c r="I89" s="110">
        <v>0</v>
      </c>
      <c r="J89" s="86">
        <f>D89*H89</f>
        <v>865484.04</v>
      </c>
      <c r="K89" s="86">
        <f>E89*H89</f>
        <v>45436.08</v>
      </c>
      <c r="L89" s="86">
        <f>F89*H89</f>
        <v>1480336.8</v>
      </c>
      <c r="M89" s="86">
        <f>G89*H89</f>
        <v>1758816</v>
      </c>
    </row>
    <row r="90" spans="1:13" x14ac:dyDescent="0.2">
      <c r="A90" s="257" t="s">
        <v>8</v>
      </c>
      <c r="B90" s="109">
        <v>42365</v>
      </c>
      <c r="C90" s="110">
        <v>87</v>
      </c>
      <c r="D90" s="110">
        <v>11.81</v>
      </c>
      <c r="E90" s="110">
        <v>0.62</v>
      </c>
      <c r="F90" s="110">
        <v>20.2</v>
      </c>
      <c r="G90" s="110">
        <v>24</v>
      </c>
      <c r="H90" s="110">
        <v>20473</v>
      </c>
      <c r="I90" s="110">
        <v>0</v>
      </c>
      <c r="J90" s="86">
        <f>D90*H90</f>
        <v>241786.13</v>
      </c>
      <c r="K90" s="86">
        <f>E90*H90</f>
        <v>12693.26</v>
      </c>
      <c r="L90" s="86">
        <f>F90*H90</f>
        <v>413554.6</v>
      </c>
      <c r="M90" s="86">
        <f>G90*H90</f>
        <v>491352</v>
      </c>
    </row>
    <row r="91" spans="1:13" x14ac:dyDescent="0.2">
      <c r="A91" s="257" t="s">
        <v>8</v>
      </c>
      <c r="B91" s="109">
        <v>42365</v>
      </c>
      <c r="C91" s="110">
        <v>91</v>
      </c>
      <c r="D91" s="110">
        <v>13.92</v>
      </c>
      <c r="E91" s="110">
        <v>0.23</v>
      </c>
      <c r="F91" s="110">
        <v>10.4</v>
      </c>
      <c r="G91" s="110">
        <v>9</v>
      </c>
      <c r="H91" s="110">
        <v>29911</v>
      </c>
      <c r="I91" s="110">
        <v>0</v>
      </c>
      <c r="J91" s="86">
        <f>D91*H91</f>
        <v>416361.12</v>
      </c>
      <c r="K91" s="86">
        <f>E91*H91</f>
        <v>6879.5300000000007</v>
      </c>
      <c r="L91" s="86">
        <f>F91*H91</f>
        <v>311074.40000000002</v>
      </c>
      <c r="M91" s="86">
        <f>G91*H91</f>
        <v>269199</v>
      </c>
    </row>
    <row r="92" spans="1:13" x14ac:dyDescent="0.2">
      <c r="A92" s="181" t="s">
        <v>7</v>
      </c>
      <c r="B92" s="109">
        <v>42369</v>
      </c>
      <c r="C92" s="258">
        <v>83.8</v>
      </c>
      <c r="D92" s="110">
        <v>11.97</v>
      </c>
      <c r="E92" s="259">
        <v>0.65</v>
      </c>
      <c r="F92" s="258">
        <v>23</v>
      </c>
      <c r="G92" s="110">
        <v>28</v>
      </c>
      <c r="H92" s="111">
        <v>71623</v>
      </c>
      <c r="I92" s="111"/>
      <c r="J92" s="86">
        <f>D92*H92</f>
        <v>857327.31</v>
      </c>
      <c r="K92" s="86">
        <f>E92*H92</f>
        <v>46554.950000000004</v>
      </c>
      <c r="L92" s="86">
        <f>F92*H92</f>
        <v>1647329</v>
      </c>
      <c r="M92" s="86">
        <f>G92*H92</f>
        <v>2005444</v>
      </c>
    </row>
    <row r="93" spans="1:13" x14ac:dyDescent="0.2">
      <c r="A93" s="257" t="s">
        <v>8</v>
      </c>
      <c r="B93" s="109">
        <v>42720</v>
      </c>
      <c r="C93" s="112" t="s">
        <v>3</v>
      </c>
      <c r="D93" s="112"/>
      <c r="E93" s="112"/>
      <c r="F93" s="112"/>
      <c r="G93" s="112"/>
      <c r="H93" s="110">
        <v>0</v>
      </c>
      <c r="I93" s="110">
        <v>20172</v>
      </c>
      <c r="J93" s="86">
        <f>D93*H93</f>
        <v>0</v>
      </c>
      <c r="K93" s="86">
        <f>E93*H93</f>
        <v>0</v>
      </c>
      <c r="L93" s="86">
        <f>F93*H93</f>
        <v>0</v>
      </c>
      <c r="M93" s="86">
        <f>G93*H93</f>
        <v>0</v>
      </c>
    </row>
    <row r="94" spans="1:13" x14ac:dyDescent="0.2">
      <c r="A94" s="194" t="s">
        <v>43</v>
      </c>
      <c r="B94" s="256"/>
      <c r="C94" s="194"/>
      <c r="D94" s="194">
        <v>12.56</v>
      </c>
      <c r="E94" s="194">
        <v>0.71</v>
      </c>
      <c r="F94" s="194">
        <v>19.8</v>
      </c>
      <c r="G94" s="194">
        <v>10.38</v>
      </c>
      <c r="H94" s="194" t="s">
        <v>42</v>
      </c>
      <c r="I94" s="194">
        <f>SUM(I6:I93)</f>
        <v>400682</v>
      </c>
      <c r="J94" s="254">
        <f>SUM(J4:J93)/H96</f>
        <v>12.563146416949722</v>
      </c>
      <c r="K94" s="254">
        <f>SUM(K4:K93)/H96</f>
        <v>0.71389002241099164</v>
      </c>
      <c r="L94" s="254">
        <f>SUM(L4:L93)/H96</f>
        <v>19.800058024362276</v>
      </c>
      <c r="M94" s="254">
        <f>SUM(M4:M93)/H96</f>
        <v>10.382797061935191</v>
      </c>
    </row>
    <row r="95" spans="1:13" x14ac:dyDescent="0.2">
      <c r="A95" s="254"/>
      <c r="B95" s="255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</row>
    <row r="96" spans="1:13" x14ac:dyDescent="0.2">
      <c r="A96" s="254"/>
      <c r="B96" s="255"/>
      <c r="C96" s="254"/>
      <c r="D96" s="254"/>
      <c r="E96" s="254"/>
      <c r="F96" s="254"/>
      <c r="G96" s="254"/>
      <c r="H96" s="254">
        <f>SUM(H4:H93)</f>
        <v>3267593</v>
      </c>
      <c r="I96" s="254"/>
      <c r="J96" s="254"/>
      <c r="K96" s="254"/>
      <c r="L96" s="254"/>
      <c r="M96" s="254"/>
    </row>
    <row r="97" spans="1:13" x14ac:dyDescent="0.2">
      <c r="A97" s="254"/>
      <c r="B97" s="255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</row>
    <row r="98" spans="1:13" x14ac:dyDescent="0.2">
      <c r="A98" s="254"/>
      <c r="B98" s="255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</row>
    <row r="99" spans="1:13" x14ac:dyDescent="0.2">
      <c r="A99" s="254"/>
      <c r="B99" s="255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</row>
    <row r="100" spans="1:13" x14ac:dyDescent="0.2">
      <c r="A100" s="254"/>
      <c r="B100" s="255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</row>
    <row r="101" spans="1:13" x14ac:dyDescent="0.2">
      <c r="A101" s="254"/>
      <c r="B101" s="255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</row>
  </sheetData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FUEL DATA 2015</vt:lpstr>
      <vt:lpstr>1STQRT2015</vt:lpstr>
      <vt:lpstr>2NDQTR2015</vt:lpstr>
      <vt:lpstr>3RDQTR2015</vt:lpstr>
      <vt:lpstr>4THQTR2015</vt:lpstr>
    </vt:vector>
  </TitlesOfParts>
  <Company>Maine 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Melissa.Morrill</dc:creator>
  <cp:lastModifiedBy>Cormier, Denise E</cp:lastModifiedBy>
  <dcterms:created xsi:type="dcterms:W3CDTF">2006-04-18T17:07:28Z</dcterms:created>
  <dcterms:modified xsi:type="dcterms:W3CDTF">2017-02-28T21:27:53Z</dcterms:modified>
</cp:coreProperties>
</file>