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2" documentId="13_ncr:1_{2BF072E5-AE82-4D92-BAC4-21090391CFF2}" xr6:coauthVersionLast="45" xr6:coauthVersionMax="47" xr10:uidLastSave="{6C668A01-DE2B-4368-84FD-ACB2230F8EB1}"/>
  <bookViews>
    <workbookView xWindow="-120" yWindow="-120" windowWidth="19440" windowHeight="15000" xr2:uid="{0B62A319-827C-412A-ADFE-24AFC68EF56A}"/>
  </bookViews>
  <sheets>
    <sheet name="Maine Revenue Services - OTP"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1" l="1"/>
  <c r="C14" i="1"/>
  <c r="C13" i="1"/>
  <c r="C12" i="1"/>
  <c r="C11" i="1"/>
  <c r="C10" i="1"/>
  <c r="C9" i="1"/>
  <c r="C8" i="1"/>
  <c r="C7" i="1"/>
  <c r="C6" i="1"/>
  <c r="C5" i="1"/>
  <c r="C4" i="1"/>
  <c r="B15" i="1"/>
  <c r="B14" i="1"/>
  <c r="B13" i="1"/>
  <c r="B12" i="1"/>
  <c r="B11" i="1"/>
  <c r="B10" i="1"/>
  <c r="B9" i="1"/>
  <c r="B8" i="1"/>
  <c r="B7" i="1"/>
  <c r="B6" i="1"/>
  <c r="B5" i="1"/>
  <c r="B4" i="1"/>
  <c r="C49" i="1" l="1"/>
  <c r="C16" i="1" s="1"/>
  <c r="B49" i="1"/>
  <c r="B16" i="1" s="1"/>
  <c r="D48" i="1"/>
  <c r="D15" i="1" s="1"/>
  <c r="D47" i="1"/>
  <c r="D14" i="1" s="1"/>
  <c r="D46" i="1"/>
  <c r="D13" i="1" s="1"/>
  <c r="D45" i="1"/>
  <c r="D12" i="1" s="1"/>
  <c r="D44" i="1"/>
  <c r="D11" i="1" s="1"/>
  <c r="D43" i="1"/>
  <c r="D10" i="1" s="1"/>
  <c r="D42" i="1"/>
  <c r="D9" i="1" s="1"/>
  <c r="D41" i="1"/>
  <c r="D8" i="1" s="1"/>
  <c r="D40" i="1"/>
  <c r="D7" i="1" s="1"/>
  <c r="D39" i="1"/>
  <c r="D6" i="1" s="1"/>
  <c r="D38" i="1"/>
  <c r="D5" i="1" s="1"/>
  <c r="D37" i="1"/>
  <c r="D4" i="1" s="1"/>
  <c r="D49" i="1" l="1"/>
  <c r="D16" i="1" s="1"/>
  <c r="D75" i="1"/>
  <c r="C75" i="1"/>
  <c r="C59" i="1"/>
  <c r="B59" i="1"/>
</calcChain>
</file>

<file path=xl/sharedStrings.xml><?xml version="1.0" encoding="utf-8"?>
<sst xmlns="http://schemas.openxmlformats.org/spreadsheetml/2006/main" count="52" uniqueCount="38">
  <si>
    <t>2020 Medical Marijuana Sales</t>
  </si>
  <si>
    <t>Total</t>
  </si>
  <si>
    <t>Month</t>
  </si>
  <si>
    <t>Non-food</t>
  </si>
  <si>
    <t>Food</t>
  </si>
  <si>
    <t>Dispensaries</t>
  </si>
  <si>
    <t>Not dispensaries</t>
  </si>
  <si>
    <t>December 2020 Sales by Period Length, Excluding Dispensaries</t>
  </si>
  <si>
    <t>Sales</t>
  </si>
  <si>
    <t># accounts</t>
  </si>
  <si>
    <t xml:space="preserve">Monthly </t>
  </si>
  <si>
    <t>Quarterly</t>
  </si>
  <si>
    <t>Semi-annual</t>
  </si>
  <si>
    <t>Annual</t>
  </si>
  <si>
    <t>December 2020 Monthly Sales Distribution, Excluding Dispensaries and New Accounts</t>
  </si>
  <si>
    <t>Data Notes:</t>
  </si>
  <si>
    <t>1) Monthly sales on returns for the period ending December 2020 are calculated by dividing sales by the number of months in the reporting period. For example, quarterly return sales are divided by 3.</t>
  </si>
  <si>
    <t>2) Excludes accounts that first reported medical marijuana sales in December 2020. (The starting point for sales is unclear.)</t>
  </si>
  <si>
    <t>3) Sales are calculated by entity ID, not account.</t>
  </si>
  <si>
    <t>Sales Percentile</t>
  </si>
  <si>
    <t>Sales Range*</t>
  </si>
  <si>
    <t>Monthly Sales</t>
  </si>
  <si>
    <t># Entities</t>
  </si>
  <si>
    <t>0 - 25</t>
  </si>
  <si>
    <t>0 - 1,500</t>
  </si>
  <si>
    <t>25 - 50</t>
  </si>
  <si>
    <t>1,500 - 4,500</t>
  </si>
  <si>
    <t>50 - 75</t>
  </si>
  <si>
    <t>4,500 - 15,400</t>
  </si>
  <si>
    <t>75 - 95</t>
  </si>
  <si>
    <t>15,400 - 135,300</t>
  </si>
  <si>
    <t>&gt; 95</t>
  </si>
  <si>
    <t>&gt;135,300</t>
  </si>
  <si>
    <t>*End points rounded to nearest $100.</t>
  </si>
  <si>
    <t>General Data Note</t>
  </si>
  <si>
    <t>Taxpayers report medical marijuana sales with significant error. Many taxpayers who are not involved with marijuana report taxable medical marijuana sales, and known medical marijuana sellers occasionally report zero marijuana sales and significant regular taxable sales. Caregivers also are assigned a variety of business codes other than caregiver. We follow a number of rules to clean the data but some classification error is inevitable.</t>
  </si>
  <si>
    <t>Source</t>
  </si>
  <si>
    <t>Maine Revenue Services - Office of Tax Policy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</si>
</sst>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
  </numFmts>
  <fonts count="5" x14ac:knownFonts="1">
    <font>
      <sz val="10"/>
      <color theme="1"/>
      <name val="Tahoma"/>
      <family val="2"/>
    </font>
    <font>
      <sz val="10"/>
      <color theme="1"/>
      <name val="Tahoma"/>
      <family val="2"/>
    </font>
    <font>
      <b/>
      <sz val="10"/>
      <color theme="1"/>
      <name val="Tahoma"/>
      <family val="2"/>
    </font>
    <font>
      <sz val="8"/>
      <color rgb="FF000000"/>
      <name val="Arial"/>
      <family val="2"/>
    </font>
    <font>
      <b/>
      <sz val="13"/>
      <color theme="1"/>
      <name val="Tahoma"/>
      <family val="2"/>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5">
    <xf numFmtId="0" fontId="0" fillId="0" borderId="0" xfId="0"/>
    <xf numFmtId="0" fontId="2" fillId="0" borderId="0" xfId="0" applyFont="1"/>
    <xf numFmtId="4" fontId="3" fillId="0" borderId="0" xfId="0" applyNumberFormat="1" applyFont="1" applyAlignment="1">
      <alignment vertical="top" wrapText="1"/>
    </xf>
    <xf numFmtId="0" fontId="0" fillId="0" borderId="0" xfId="0" applyAlignment="1">
      <alignment horizontal="left"/>
    </xf>
    <xf numFmtId="3" fontId="0" fillId="0" borderId="0" xfId="0" applyNumberFormat="1" applyAlignment="1">
      <alignment horizontal="left"/>
    </xf>
    <xf numFmtId="164" fontId="0" fillId="0" borderId="0" xfId="1" applyNumberFormat="1" applyFont="1"/>
    <xf numFmtId="0" fontId="4" fillId="0" borderId="0" xfId="0" applyFont="1"/>
    <xf numFmtId="165" fontId="0" fillId="0" borderId="0" xfId="0" applyNumberFormat="1"/>
    <xf numFmtId="0" fontId="0" fillId="0" borderId="0" xfId="0"/>
    <xf numFmtId="3" fontId="0" fillId="0" borderId="0" xfId="0" applyNumberFormat="1"/>
    <xf numFmtId="4" fontId="0" fillId="0" borderId="0" xfId="0" applyNumberFormat="1"/>
    <xf numFmtId="0" fontId="0" fillId="0" borderId="0" xfId="0" applyAlignment="1">
      <alignment horizontal="center"/>
    </xf>
    <xf numFmtId="0" fontId="0" fillId="0" borderId="0" xfId="0" applyAlignment="1">
      <alignment wrapText="1"/>
    </xf>
    <xf numFmtId="0" fontId="0" fillId="0" borderId="0" xfId="0" applyAlignment="1">
      <alignment horizontal="center"/>
    </xf>
    <xf numFmtId="0" fontId="0" fillId="0" borderId="0" xfId="0" applyAlignment="1">
      <alignmen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14724-CECE-4558-BBE8-2BDF2893A513}">
  <dimension ref="A1:T113"/>
  <sheetViews>
    <sheetView tabSelected="1" workbookViewId="0">
      <selection activeCell="A84" sqref="A84:H84"/>
    </sheetView>
  </sheetViews>
  <sheetFormatPr defaultRowHeight="12.75" x14ac:dyDescent="0.2"/>
  <cols>
    <col min="1" max="1" width="16.5703125" customWidth="1"/>
    <col min="2" max="2" width="15.42578125" customWidth="1"/>
    <col min="3" max="3" width="12" customWidth="1"/>
    <col min="4" max="4" width="13.28515625" customWidth="1"/>
    <col min="7" max="7" width="10.140625" customWidth="1"/>
    <col min="9" max="9" width="13.42578125" customWidth="1"/>
    <col min="12" max="12" width="17.28515625" customWidth="1"/>
    <col min="13" max="13" width="14.28515625" customWidth="1"/>
    <col min="14" max="14" width="13.7109375" customWidth="1"/>
  </cols>
  <sheetData>
    <row r="1" spans="1:15" ht="16.5" x14ac:dyDescent="0.25">
      <c r="A1" s="6" t="s">
        <v>0</v>
      </c>
      <c r="B1" s="8"/>
      <c r="C1" s="8"/>
      <c r="D1" s="8"/>
      <c r="E1" s="8"/>
      <c r="F1" s="8"/>
      <c r="G1" s="8"/>
      <c r="H1" s="8"/>
      <c r="I1" s="8"/>
      <c r="J1" s="8"/>
      <c r="K1" s="8"/>
      <c r="L1" s="8"/>
      <c r="M1" s="8"/>
      <c r="N1" s="8"/>
      <c r="O1" s="8"/>
    </row>
    <row r="2" spans="1:15" ht="18" customHeight="1" x14ac:dyDescent="0.2">
      <c r="A2" s="1" t="s">
        <v>1</v>
      </c>
      <c r="B2" s="2"/>
      <c r="C2" s="2"/>
      <c r="D2" s="2"/>
      <c r="E2" s="8"/>
      <c r="F2" s="8"/>
      <c r="G2" s="13"/>
      <c r="H2" s="13"/>
      <c r="I2" s="13"/>
      <c r="J2" s="8"/>
      <c r="K2" s="8"/>
      <c r="L2" s="8"/>
      <c r="M2" s="8"/>
      <c r="N2" s="8"/>
      <c r="O2" s="8"/>
    </row>
    <row r="3" spans="1:15" x14ac:dyDescent="0.2">
      <c r="A3" s="8" t="s">
        <v>2</v>
      </c>
      <c r="B3" s="8" t="s">
        <v>3</v>
      </c>
      <c r="C3" s="8" t="s">
        <v>4</v>
      </c>
      <c r="D3" s="8" t="s">
        <v>1</v>
      </c>
      <c r="E3" s="8"/>
      <c r="F3" s="8"/>
      <c r="G3" s="8"/>
      <c r="H3" s="8"/>
      <c r="I3" s="8"/>
      <c r="J3" s="8"/>
      <c r="K3" s="8"/>
      <c r="L3" s="8"/>
      <c r="M3" s="8"/>
      <c r="N3" s="8"/>
      <c r="O3" s="8"/>
    </row>
    <row r="4" spans="1:15" x14ac:dyDescent="0.2">
      <c r="A4" s="3">
        <v>1</v>
      </c>
      <c r="B4" s="4">
        <f>B20+B37</f>
        <v>10162228.030000001</v>
      </c>
      <c r="C4" s="4">
        <f>C20+C37</f>
        <v>721613.20000000007</v>
      </c>
      <c r="D4" s="4">
        <f>D20+D37</f>
        <v>10883841.23</v>
      </c>
      <c r="E4" s="8"/>
      <c r="F4" s="3"/>
      <c r="G4" s="4"/>
      <c r="H4" s="4"/>
      <c r="I4" s="4"/>
      <c r="J4" s="8"/>
      <c r="K4" s="9"/>
      <c r="L4" s="9"/>
      <c r="M4" s="9"/>
      <c r="N4" s="8"/>
      <c r="O4" s="5"/>
    </row>
    <row r="5" spans="1:15" x14ac:dyDescent="0.2">
      <c r="A5" s="3">
        <v>2</v>
      </c>
      <c r="B5" s="4">
        <f t="shared" ref="B5:C16" si="0">B21+B38</f>
        <v>11045874.700000001</v>
      </c>
      <c r="C5" s="4">
        <f t="shared" si="0"/>
        <v>799193.82000000007</v>
      </c>
      <c r="D5" s="4">
        <f t="shared" ref="D5" si="1">D21+D38</f>
        <v>11845068.52</v>
      </c>
      <c r="E5" s="8"/>
      <c r="F5" s="3"/>
      <c r="G5" s="4"/>
      <c r="H5" s="4"/>
      <c r="I5" s="4"/>
      <c r="J5" s="8"/>
      <c r="K5" s="9"/>
      <c r="L5" s="9"/>
      <c r="M5" s="9"/>
      <c r="N5" s="8"/>
      <c r="O5" s="5"/>
    </row>
    <row r="6" spans="1:15" x14ac:dyDescent="0.2">
      <c r="A6" s="3">
        <v>3</v>
      </c>
      <c r="B6" s="4">
        <f t="shared" si="0"/>
        <v>22365808.859999999</v>
      </c>
      <c r="C6" s="4">
        <f t="shared" si="0"/>
        <v>1156974.53</v>
      </c>
      <c r="D6" s="4">
        <f t="shared" ref="D6" si="2">D22+D39</f>
        <v>23522783.390000001</v>
      </c>
      <c r="E6" s="8"/>
      <c r="F6" s="3"/>
      <c r="G6" s="4"/>
      <c r="H6" s="4"/>
      <c r="I6" s="4"/>
      <c r="J6" s="8"/>
      <c r="K6" s="9"/>
      <c r="L6" s="9"/>
      <c r="M6" s="9"/>
      <c r="N6" s="8"/>
      <c r="O6" s="5"/>
    </row>
    <row r="7" spans="1:15" x14ac:dyDescent="0.2">
      <c r="A7" s="3">
        <v>4</v>
      </c>
      <c r="B7" s="4">
        <f t="shared" si="0"/>
        <v>15113389.41</v>
      </c>
      <c r="C7" s="4">
        <f t="shared" si="0"/>
        <v>949026.46</v>
      </c>
      <c r="D7" s="4">
        <f t="shared" ref="D7" si="3">D23+D40</f>
        <v>16062415.870000001</v>
      </c>
      <c r="E7" s="8"/>
      <c r="F7" s="3"/>
      <c r="G7" s="4"/>
      <c r="H7" s="4"/>
      <c r="I7" s="4"/>
      <c r="J7" s="8"/>
      <c r="K7" s="9"/>
      <c r="L7" s="9"/>
      <c r="M7" s="9"/>
      <c r="N7" s="8"/>
      <c r="O7" s="5"/>
    </row>
    <row r="8" spans="1:15" x14ac:dyDescent="0.2">
      <c r="A8" s="3">
        <v>5</v>
      </c>
      <c r="B8" s="4">
        <f t="shared" si="0"/>
        <v>18655368.919999998</v>
      </c>
      <c r="C8" s="4">
        <f t="shared" si="0"/>
        <v>1023865.9299999999</v>
      </c>
      <c r="D8" s="4">
        <f t="shared" ref="D8" si="4">D24+D41</f>
        <v>19679234.849999998</v>
      </c>
      <c r="E8" s="8"/>
      <c r="F8" s="3"/>
      <c r="G8" s="4"/>
      <c r="H8" s="4"/>
      <c r="I8" s="4"/>
      <c r="J8" s="8"/>
      <c r="K8" s="9"/>
      <c r="L8" s="9"/>
      <c r="M8" s="9"/>
      <c r="N8" s="8"/>
      <c r="O8" s="5"/>
    </row>
    <row r="9" spans="1:15" x14ac:dyDescent="0.2">
      <c r="A9" s="3">
        <v>6</v>
      </c>
      <c r="B9" s="4">
        <f t="shared" si="0"/>
        <v>32787606.280000001</v>
      </c>
      <c r="C9" s="4">
        <f t="shared" si="0"/>
        <v>1692809.96</v>
      </c>
      <c r="D9" s="4">
        <f t="shared" ref="D9" si="5">D25+D42</f>
        <v>34480416.240000002</v>
      </c>
      <c r="E9" s="8"/>
      <c r="F9" s="3"/>
      <c r="G9" s="4"/>
      <c r="H9" s="4"/>
      <c r="I9" s="4"/>
      <c r="J9" s="8"/>
      <c r="K9" s="9"/>
      <c r="L9" s="9"/>
      <c r="M9" s="9"/>
      <c r="N9" s="8"/>
      <c r="O9" s="5"/>
    </row>
    <row r="10" spans="1:15" x14ac:dyDescent="0.2">
      <c r="A10" s="3">
        <v>7</v>
      </c>
      <c r="B10" s="4">
        <f t="shared" si="0"/>
        <v>22546666.629999999</v>
      </c>
      <c r="C10" s="4">
        <f t="shared" si="0"/>
        <v>1189144.02</v>
      </c>
      <c r="D10" s="4">
        <f t="shared" ref="D10" si="6">D26+D43</f>
        <v>23735810.649999995</v>
      </c>
      <c r="E10" s="8"/>
      <c r="F10" s="3"/>
      <c r="G10" s="4"/>
      <c r="H10" s="4"/>
      <c r="I10" s="4"/>
      <c r="J10" s="8"/>
      <c r="K10" s="9"/>
      <c r="L10" s="9"/>
      <c r="M10" s="9"/>
      <c r="N10" s="8"/>
      <c r="O10" s="5"/>
    </row>
    <row r="11" spans="1:15" x14ac:dyDescent="0.2">
      <c r="A11" s="3">
        <v>8</v>
      </c>
      <c r="B11" s="4">
        <f t="shared" si="0"/>
        <v>22595921.570000004</v>
      </c>
      <c r="C11" s="4">
        <f t="shared" si="0"/>
        <v>1297773.6400000001</v>
      </c>
      <c r="D11" s="4">
        <f t="shared" ref="D11" si="7">D27+D44</f>
        <v>23893695.210000001</v>
      </c>
      <c r="E11" s="8"/>
      <c r="F11" s="3"/>
      <c r="G11" s="4"/>
      <c r="H11" s="4"/>
      <c r="I11" s="4"/>
      <c r="J11" s="8"/>
      <c r="K11" s="9"/>
      <c r="L11" s="9"/>
      <c r="M11" s="9"/>
      <c r="N11" s="8"/>
      <c r="O11" s="5"/>
    </row>
    <row r="12" spans="1:15" x14ac:dyDescent="0.2">
      <c r="A12" s="3">
        <v>9</v>
      </c>
      <c r="B12" s="4">
        <f t="shared" si="0"/>
        <v>37517503.810000002</v>
      </c>
      <c r="C12" s="4">
        <f t="shared" si="0"/>
        <v>1882833.01</v>
      </c>
      <c r="D12" s="4">
        <f t="shared" ref="D12" si="8">D28+D45</f>
        <v>39400336.82</v>
      </c>
      <c r="E12" s="8"/>
      <c r="F12" s="3"/>
      <c r="G12" s="4"/>
      <c r="H12" s="4"/>
      <c r="I12" s="4"/>
      <c r="J12" s="8"/>
      <c r="K12" s="9"/>
      <c r="L12" s="9"/>
      <c r="M12" s="9"/>
      <c r="N12" s="8"/>
      <c r="O12" s="5"/>
    </row>
    <row r="13" spans="1:15" x14ac:dyDescent="0.2">
      <c r="A13" s="3">
        <v>10</v>
      </c>
      <c r="B13" s="4">
        <f t="shared" si="0"/>
        <v>21346172.010000002</v>
      </c>
      <c r="C13" s="4">
        <f t="shared" si="0"/>
        <v>1404940.6</v>
      </c>
      <c r="D13" s="4">
        <f t="shared" ref="D13" si="9">D29+D46</f>
        <v>22751112.609999999</v>
      </c>
      <c r="E13" s="8"/>
      <c r="F13" s="3"/>
      <c r="G13" s="4"/>
      <c r="H13" s="4"/>
      <c r="I13" s="4"/>
      <c r="J13" s="8"/>
      <c r="K13" s="9"/>
      <c r="L13" s="9"/>
      <c r="M13" s="9"/>
      <c r="N13" s="8"/>
      <c r="O13" s="5"/>
    </row>
    <row r="14" spans="1:15" x14ac:dyDescent="0.2">
      <c r="A14" s="3">
        <v>11</v>
      </c>
      <c r="B14" s="4">
        <f t="shared" si="0"/>
        <v>19279781.149999999</v>
      </c>
      <c r="C14" s="4">
        <f t="shared" si="0"/>
        <v>1194190.8900000001</v>
      </c>
      <c r="D14" s="4">
        <f t="shared" ref="D14" si="10">D30+D47</f>
        <v>20473972.039999999</v>
      </c>
      <c r="E14" s="8"/>
      <c r="F14" s="8"/>
      <c r="G14" s="8"/>
      <c r="H14" s="8"/>
      <c r="I14" s="8"/>
      <c r="J14" s="8"/>
      <c r="K14" s="8"/>
      <c r="L14" s="8"/>
      <c r="M14" s="8"/>
      <c r="N14" s="8"/>
      <c r="O14" s="8"/>
    </row>
    <row r="15" spans="1:15" x14ac:dyDescent="0.2">
      <c r="A15" s="3">
        <v>12</v>
      </c>
      <c r="B15" s="4">
        <f t="shared" si="0"/>
        <v>39001037.969999999</v>
      </c>
      <c r="C15" s="4">
        <f t="shared" si="0"/>
        <v>2172337.27</v>
      </c>
      <c r="D15" s="4">
        <f t="shared" ref="D15" si="11">D31+D48</f>
        <v>41173375.240000002</v>
      </c>
      <c r="E15" s="8"/>
      <c r="F15" s="8"/>
      <c r="G15" s="8"/>
      <c r="H15" s="8"/>
      <c r="I15" s="8"/>
      <c r="J15" s="8"/>
      <c r="K15" s="8"/>
      <c r="L15" s="8"/>
      <c r="M15" s="9"/>
      <c r="N15" s="8"/>
      <c r="O15" s="8"/>
    </row>
    <row r="16" spans="1:15" x14ac:dyDescent="0.2">
      <c r="A16" s="8" t="s">
        <v>1</v>
      </c>
      <c r="B16" s="4">
        <f t="shared" si="0"/>
        <v>272417359.34000003</v>
      </c>
      <c r="C16" s="4">
        <f t="shared" si="0"/>
        <v>15484703.330000002</v>
      </c>
      <c r="D16" s="4">
        <f t="shared" ref="D16" si="12">D32+D49</f>
        <v>287902062.66999996</v>
      </c>
      <c r="E16" s="8"/>
      <c r="F16" s="8"/>
      <c r="G16" s="8"/>
      <c r="H16" s="8"/>
      <c r="I16" s="8"/>
      <c r="J16" s="8"/>
      <c r="K16" s="8"/>
      <c r="L16" s="8"/>
      <c r="M16" s="8"/>
      <c r="N16" s="8"/>
      <c r="O16" s="8"/>
    </row>
    <row r="18" spans="1:13" x14ac:dyDescent="0.2">
      <c r="A18" s="1" t="s">
        <v>5</v>
      </c>
      <c r="B18" s="8"/>
      <c r="C18" s="8"/>
      <c r="D18" s="8"/>
      <c r="E18" s="8"/>
      <c r="F18" s="8"/>
      <c r="G18" s="8"/>
      <c r="H18" s="8"/>
      <c r="I18" s="8"/>
      <c r="J18" s="8"/>
      <c r="K18" s="8"/>
      <c r="L18" s="8"/>
      <c r="M18" s="8"/>
    </row>
    <row r="19" spans="1:13" x14ac:dyDescent="0.2">
      <c r="A19" s="8" t="s">
        <v>2</v>
      </c>
      <c r="B19" s="8" t="s">
        <v>3</v>
      </c>
      <c r="C19" s="8" t="s">
        <v>4</v>
      </c>
      <c r="D19" s="8" t="s">
        <v>1</v>
      </c>
      <c r="E19" s="8"/>
      <c r="F19" s="8"/>
      <c r="G19" s="13"/>
      <c r="H19" s="13"/>
      <c r="I19" s="13"/>
      <c r="J19" s="8"/>
      <c r="K19" s="9"/>
      <c r="L19" s="9"/>
      <c r="M19" s="9"/>
    </row>
    <row r="20" spans="1:13" x14ac:dyDescent="0.2">
      <c r="A20" s="3">
        <v>1</v>
      </c>
      <c r="B20" s="4">
        <v>1796583.09</v>
      </c>
      <c r="C20" s="4">
        <v>161542.39000000001</v>
      </c>
      <c r="D20" s="4">
        <v>1958125.48</v>
      </c>
      <c r="E20" s="8"/>
      <c r="F20" s="3"/>
      <c r="G20" s="4"/>
      <c r="H20" s="4"/>
      <c r="I20" s="4"/>
      <c r="J20" s="8"/>
      <c r="K20" s="9"/>
      <c r="L20" s="9"/>
      <c r="M20" s="9"/>
    </row>
    <row r="21" spans="1:13" x14ac:dyDescent="0.2">
      <c r="A21" s="3">
        <v>2</v>
      </c>
      <c r="B21" s="4">
        <v>1807196.47</v>
      </c>
      <c r="C21" s="4">
        <v>161954.57</v>
      </c>
      <c r="D21" s="4">
        <v>1969151.04</v>
      </c>
      <c r="E21" s="8"/>
      <c r="F21" s="3"/>
      <c r="G21" s="4"/>
      <c r="H21" s="4"/>
      <c r="I21" s="4"/>
      <c r="J21" s="8"/>
      <c r="K21" s="9"/>
      <c r="L21" s="9"/>
      <c r="M21" s="9"/>
    </row>
    <row r="22" spans="1:13" x14ac:dyDescent="0.2">
      <c r="A22" s="3">
        <v>3</v>
      </c>
      <c r="B22" s="4">
        <v>2067764.84</v>
      </c>
      <c r="C22" s="4">
        <v>177371.17</v>
      </c>
      <c r="D22" s="4">
        <v>2245136.0100000002</v>
      </c>
      <c r="E22" s="8"/>
      <c r="F22" s="3"/>
      <c r="G22" s="4"/>
      <c r="H22" s="4"/>
      <c r="I22" s="4"/>
      <c r="J22" s="8"/>
      <c r="K22" s="9"/>
      <c r="L22" s="9"/>
      <c r="M22" s="9"/>
    </row>
    <row r="23" spans="1:13" x14ac:dyDescent="0.2">
      <c r="A23" s="3">
        <v>4</v>
      </c>
      <c r="B23" s="4">
        <v>1880834.85</v>
      </c>
      <c r="C23" s="4">
        <v>144168.07</v>
      </c>
      <c r="D23" s="4">
        <v>2025002.9200000002</v>
      </c>
      <c r="E23" s="8"/>
      <c r="F23" s="3"/>
      <c r="G23" s="4"/>
      <c r="H23" s="4"/>
      <c r="I23" s="4"/>
      <c r="J23" s="8"/>
      <c r="K23" s="9"/>
      <c r="L23" s="9"/>
      <c r="M23" s="9"/>
    </row>
    <row r="24" spans="1:13" x14ac:dyDescent="0.2">
      <c r="A24" s="3">
        <v>5</v>
      </c>
      <c r="B24" s="4">
        <v>2000303.97</v>
      </c>
      <c r="C24" s="4">
        <v>164861.21</v>
      </c>
      <c r="D24" s="4">
        <v>2165165.1800000002</v>
      </c>
      <c r="E24" s="8"/>
      <c r="F24" s="3"/>
      <c r="G24" s="4"/>
      <c r="H24" s="4"/>
      <c r="I24" s="4"/>
      <c r="J24" s="8"/>
      <c r="K24" s="9"/>
      <c r="L24" s="9"/>
      <c r="M24" s="9"/>
    </row>
    <row r="25" spans="1:13" x14ac:dyDescent="0.2">
      <c r="A25" s="3">
        <v>6</v>
      </c>
      <c r="B25" s="4">
        <v>2025933.15</v>
      </c>
      <c r="C25" s="4">
        <v>171149.17</v>
      </c>
      <c r="D25" s="4">
        <v>2197082.3199999998</v>
      </c>
      <c r="E25" s="8"/>
      <c r="F25" s="3"/>
      <c r="G25" s="4"/>
      <c r="H25" s="4"/>
      <c r="I25" s="4"/>
      <c r="J25" s="8"/>
      <c r="K25" s="9"/>
      <c r="L25" s="9"/>
      <c r="M25" s="9"/>
    </row>
    <row r="26" spans="1:13" x14ac:dyDescent="0.2">
      <c r="A26" s="3">
        <v>7</v>
      </c>
      <c r="B26" s="4">
        <v>2145913.96</v>
      </c>
      <c r="C26" s="4">
        <v>180506.94</v>
      </c>
      <c r="D26" s="4">
        <v>2326420.9</v>
      </c>
      <c r="E26" s="8"/>
      <c r="F26" s="3"/>
      <c r="G26" s="4"/>
      <c r="H26" s="4"/>
      <c r="I26" s="4"/>
      <c r="J26" s="8"/>
      <c r="K26" s="9"/>
      <c r="L26" s="9"/>
      <c r="M26" s="9"/>
    </row>
    <row r="27" spans="1:13" x14ac:dyDescent="0.2">
      <c r="A27" s="3">
        <v>8</v>
      </c>
      <c r="B27" s="4">
        <v>2036871.94</v>
      </c>
      <c r="C27" s="4">
        <v>184452.24</v>
      </c>
      <c r="D27" s="4">
        <v>2221324.1799999997</v>
      </c>
      <c r="E27" s="8"/>
      <c r="F27" s="3"/>
      <c r="G27" s="4"/>
      <c r="H27" s="4"/>
      <c r="I27" s="4"/>
      <c r="J27" s="8"/>
      <c r="K27" s="9"/>
      <c r="L27" s="9"/>
      <c r="M27" s="9"/>
    </row>
    <row r="28" spans="1:13" x14ac:dyDescent="0.2">
      <c r="A28" s="3">
        <v>9</v>
      </c>
      <c r="B28" s="4">
        <v>2090722.47</v>
      </c>
      <c r="C28" s="4">
        <v>171818.28</v>
      </c>
      <c r="D28" s="4">
        <v>2262540.75</v>
      </c>
      <c r="E28" s="8"/>
      <c r="F28" s="3"/>
      <c r="G28" s="4"/>
      <c r="H28" s="4"/>
      <c r="I28" s="4"/>
      <c r="J28" s="8"/>
      <c r="K28" s="9"/>
      <c r="L28" s="9"/>
      <c r="M28" s="9"/>
    </row>
    <row r="29" spans="1:13" x14ac:dyDescent="0.2">
      <c r="A29" s="3">
        <v>10</v>
      </c>
      <c r="B29" s="4">
        <v>1978895.12</v>
      </c>
      <c r="C29" s="4">
        <v>182077.05</v>
      </c>
      <c r="D29" s="4">
        <v>2160972.17</v>
      </c>
      <c r="E29" s="8"/>
      <c r="F29" s="3"/>
      <c r="G29" s="4"/>
      <c r="H29" s="4"/>
      <c r="I29" s="4"/>
      <c r="J29" s="8"/>
      <c r="K29" s="9"/>
      <c r="L29" s="9"/>
      <c r="M29" s="9"/>
    </row>
    <row r="30" spans="1:13" x14ac:dyDescent="0.2">
      <c r="A30" s="3">
        <v>11</v>
      </c>
      <c r="B30" s="4">
        <v>1765049.36</v>
      </c>
      <c r="C30" s="4">
        <v>136858.48000000001</v>
      </c>
      <c r="D30" s="4">
        <v>1901907.84</v>
      </c>
      <c r="E30" s="8"/>
      <c r="F30" s="8"/>
      <c r="G30" s="8"/>
      <c r="H30" s="8"/>
      <c r="I30" s="8"/>
      <c r="J30" s="8"/>
      <c r="K30" s="8"/>
      <c r="L30" s="8"/>
      <c r="M30" s="8"/>
    </row>
    <row r="31" spans="1:13" x14ac:dyDescent="0.2">
      <c r="A31" s="3">
        <v>12</v>
      </c>
      <c r="B31" s="4">
        <v>1867865.04</v>
      </c>
      <c r="C31" s="4">
        <v>173312.2</v>
      </c>
      <c r="D31" s="4">
        <v>2041177.24</v>
      </c>
      <c r="E31" s="8"/>
      <c r="F31" s="8"/>
      <c r="G31" s="11"/>
      <c r="H31" s="11"/>
      <c r="I31" s="11"/>
      <c r="J31" s="8"/>
      <c r="K31" s="8"/>
      <c r="L31" s="8"/>
      <c r="M31" s="8"/>
    </row>
    <row r="32" spans="1:13" x14ac:dyDescent="0.2">
      <c r="A32" s="8" t="s">
        <v>1</v>
      </c>
      <c r="B32" s="4">
        <v>23463934.260000002</v>
      </c>
      <c r="C32" s="4">
        <v>2010071.77</v>
      </c>
      <c r="D32" s="4">
        <v>25474006.030000001</v>
      </c>
      <c r="E32" s="8"/>
      <c r="F32" s="8"/>
      <c r="G32" s="8"/>
      <c r="H32" s="8"/>
      <c r="I32" s="8"/>
      <c r="J32" s="8"/>
      <c r="K32" s="8"/>
      <c r="L32" s="8"/>
      <c r="M32" s="8"/>
    </row>
    <row r="35" spans="1:20" x14ac:dyDescent="0.2">
      <c r="A35" s="1" t="s">
        <v>6</v>
      </c>
      <c r="B35" s="8"/>
      <c r="C35" s="8"/>
      <c r="D35" s="8"/>
      <c r="E35" s="8"/>
      <c r="F35" s="8"/>
      <c r="G35" s="8"/>
      <c r="H35" s="8"/>
      <c r="I35" s="8"/>
      <c r="J35" s="8"/>
      <c r="K35" s="8"/>
      <c r="L35" s="8"/>
      <c r="M35" s="8"/>
      <c r="N35" s="8"/>
      <c r="O35" s="8"/>
      <c r="P35" s="8"/>
      <c r="Q35" s="8"/>
      <c r="R35" s="8"/>
      <c r="S35" s="8"/>
      <c r="T35" s="8"/>
    </row>
    <row r="36" spans="1:20" x14ac:dyDescent="0.2">
      <c r="A36" s="8" t="s">
        <v>2</v>
      </c>
      <c r="B36" s="8" t="s">
        <v>3</v>
      </c>
      <c r="C36" s="8" t="s">
        <v>4</v>
      </c>
      <c r="D36" s="8" t="s">
        <v>1</v>
      </c>
      <c r="E36" s="8"/>
      <c r="F36" s="8"/>
      <c r="G36" s="8"/>
      <c r="H36" s="8"/>
      <c r="I36" s="8"/>
      <c r="J36" s="8"/>
      <c r="K36" s="8"/>
      <c r="L36" s="8"/>
      <c r="M36" s="8"/>
      <c r="N36" s="8"/>
      <c r="O36" s="8"/>
      <c r="P36" s="8"/>
      <c r="Q36" s="8"/>
      <c r="R36" s="8"/>
      <c r="S36" s="8"/>
      <c r="T36" s="8"/>
    </row>
    <row r="37" spans="1:20" x14ac:dyDescent="0.2">
      <c r="A37" s="3">
        <v>1</v>
      </c>
      <c r="B37" s="4">
        <v>8365644.9400000004</v>
      </c>
      <c r="C37" s="4">
        <v>560070.81000000006</v>
      </c>
      <c r="D37" s="4">
        <f>B37+C37</f>
        <v>8925715.75</v>
      </c>
      <c r="E37" s="8"/>
      <c r="F37" s="3"/>
      <c r="G37" s="4"/>
      <c r="H37" s="4"/>
      <c r="I37" s="4"/>
      <c r="J37" s="8"/>
      <c r="K37" s="9"/>
      <c r="L37" s="10"/>
      <c r="M37" s="10"/>
      <c r="N37" s="10"/>
      <c r="O37" s="8"/>
      <c r="P37" s="8"/>
      <c r="Q37" s="8"/>
      <c r="R37" s="8"/>
      <c r="S37" s="8"/>
      <c r="T37" s="10"/>
    </row>
    <row r="38" spans="1:20" x14ac:dyDescent="0.2">
      <c r="A38" s="3">
        <v>2</v>
      </c>
      <c r="B38" s="4">
        <v>9238678.2300000004</v>
      </c>
      <c r="C38" s="4">
        <v>637239.25</v>
      </c>
      <c r="D38" s="4">
        <f t="shared" ref="D38:D48" si="13">B38+C38</f>
        <v>9875917.4800000004</v>
      </c>
      <c r="E38" s="8"/>
      <c r="F38" s="3"/>
      <c r="G38" s="4"/>
      <c r="H38" s="4"/>
      <c r="I38" s="4"/>
      <c r="J38" s="8"/>
      <c r="K38" s="9"/>
      <c r="L38" s="10"/>
      <c r="M38" s="10"/>
      <c r="N38" s="10"/>
      <c r="O38" s="8"/>
      <c r="P38" s="8"/>
      <c r="Q38" s="8"/>
      <c r="R38" s="8"/>
      <c r="S38" s="8"/>
      <c r="T38" s="10"/>
    </row>
    <row r="39" spans="1:20" x14ac:dyDescent="0.2">
      <c r="A39" s="3">
        <v>3</v>
      </c>
      <c r="B39" s="4">
        <v>20298044.02</v>
      </c>
      <c r="C39" s="4">
        <v>979603.3600000001</v>
      </c>
      <c r="D39" s="4">
        <f t="shared" si="13"/>
        <v>21277647.379999999</v>
      </c>
      <c r="E39" s="8"/>
      <c r="F39" s="3"/>
      <c r="G39" s="4"/>
      <c r="H39" s="4"/>
      <c r="I39" s="4"/>
      <c r="J39" s="8"/>
      <c r="K39" s="9"/>
      <c r="L39" s="10"/>
      <c r="M39" s="10"/>
      <c r="N39" s="10"/>
      <c r="O39" s="8"/>
      <c r="P39" s="8"/>
      <c r="Q39" s="8"/>
      <c r="R39" s="8"/>
      <c r="S39" s="8"/>
      <c r="T39" s="10"/>
    </row>
    <row r="40" spans="1:20" x14ac:dyDescent="0.2">
      <c r="A40" s="3">
        <v>4</v>
      </c>
      <c r="B40" s="4">
        <v>13232554.560000001</v>
      </c>
      <c r="C40" s="4">
        <v>804858.39</v>
      </c>
      <c r="D40" s="4">
        <f t="shared" si="13"/>
        <v>14037412.950000001</v>
      </c>
      <c r="E40" s="8"/>
      <c r="F40" s="3"/>
      <c r="G40" s="4"/>
      <c r="H40" s="4"/>
      <c r="I40" s="4"/>
      <c r="J40" s="8"/>
      <c r="K40" s="9"/>
      <c r="L40" s="10"/>
      <c r="M40" s="10"/>
      <c r="N40" s="10"/>
      <c r="O40" s="8"/>
      <c r="P40" s="8"/>
      <c r="Q40" s="8"/>
      <c r="R40" s="8"/>
      <c r="S40" s="8"/>
      <c r="T40" s="10"/>
    </row>
    <row r="41" spans="1:20" x14ac:dyDescent="0.2">
      <c r="A41" s="3">
        <v>5</v>
      </c>
      <c r="B41" s="4">
        <v>16655064.949999999</v>
      </c>
      <c r="C41" s="4">
        <v>859004.72</v>
      </c>
      <c r="D41" s="4">
        <f t="shared" si="13"/>
        <v>17514069.669999998</v>
      </c>
      <c r="E41" s="8"/>
      <c r="F41" s="3"/>
      <c r="G41" s="4"/>
      <c r="H41" s="4"/>
      <c r="I41" s="4"/>
      <c r="J41" s="8"/>
      <c r="K41" s="9"/>
      <c r="L41" s="10"/>
      <c r="M41" s="10"/>
      <c r="N41" s="10"/>
      <c r="O41" s="8"/>
      <c r="P41" s="8"/>
      <c r="Q41" s="8"/>
      <c r="R41" s="8"/>
      <c r="S41" s="8"/>
      <c r="T41" s="10"/>
    </row>
    <row r="42" spans="1:20" x14ac:dyDescent="0.2">
      <c r="A42" s="3">
        <v>6</v>
      </c>
      <c r="B42" s="4">
        <v>30761673.130000003</v>
      </c>
      <c r="C42" s="4">
        <v>1521660.79</v>
      </c>
      <c r="D42" s="4">
        <f t="shared" si="13"/>
        <v>32283333.920000002</v>
      </c>
      <c r="E42" s="8"/>
      <c r="F42" s="3"/>
      <c r="G42" s="4"/>
      <c r="H42" s="4"/>
      <c r="I42" s="4"/>
      <c r="J42" s="8"/>
      <c r="K42" s="9"/>
      <c r="L42" s="10"/>
      <c r="M42" s="10"/>
      <c r="N42" s="10"/>
      <c r="O42" s="8"/>
      <c r="P42" s="8"/>
      <c r="Q42" s="8"/>
      <c r="R42" s="8"/>
      <c r="S42" s="8"/>
      <c r="T42" s="10"/>
    </row>
    <row r="43" spans="1:20" x14ac:dyDescent="0.2">
      <c r="A43" s="3">
        <v>7</v>
      </c>
      <c r="B43" s="4">
        <v>20400752.669999998</v>
      </c>
      <c r="C43" s="4">
        <v>1008637.08</v>
      </c>
      <c r="D43" s="4">
        <f t="shared" si="13"/>
        <v>21409389.749999996</v>
      </c>
      <c r="E43" s="8"/>
      <c r="F43" s="3"/>
      <c r="G43" s="4"/>
      <c r="H43" s="4"/>
      <c r="I43" s="4"/>
      <c r="J43" s="8"/>
      <c r="K43" s="9"/>
      <c r="L43" s="10"/>
      <c r="M43" s="10"/>
      <c r="N43" s="10"/>
      <c r="O43" s="8"/>
      <c r="P43" s="8"/>
      <c r="Q43" s="8"/>
      <c r="R43" s="8"/>
      <c r="S43" s="8"/>
      <c r="T43" s="10"/>
    </row>
    <row r="44" spans="1:20" x14ac:dyDescent="0.2">
      <c r="A44" s="3">
        <v>8</v>
      </c>
      <c r="B44" s="4">
        <v>20559049.630000003</v>
      </c>
      <c r="C44" s="4">
        <v>1113321.4000000001</v>
      </c>
      <c r="D44" s="4">
        <f t="shared" si="13"/>
        <v>21672371.030000001</v>
      </c>
      <c r="E44" s="8"/>
      <c r="F44" s="3"/>
      <c r="G44" s="4"/>
      <c r="H44" s="4"/>
      <c r="I44" s="4"/>
      <c r="J44" s="8"/>
      <c r="K44" s="9"/>
      <c r="L44" s="10"/>
      <c r="M44" s="10"/>
      <c r="N44" s="10"/>
      <c r="O44" s="8"/>
      <c r="P44" s="8"/>
      <c r="Q44" s="8"/>
      <c r="R44" s="8"/>
      <c r="S44" s="8"/>
      <c r="T44" s="10"/>
    </row>
    <row r="45" spans="1:20" x14ac:dyDescent="0.2">
      <c r="A45" s="3">
        <v>9</v>
      </c>
      <c r="B45" s="4">
        <v>35426781.340000004</v>
      </c>
      <c r="C45" s="4">
        <v>1711014.73</v>
      </c>
      <c r="D45" s="4">
        <f t="shared" si="13"/>
        <v>37137796.07</v>
      </c>
      <c r="E45" s="8"/>
      <c r="F45" s="3"/>
      <c r="G45" s="4"/>
      <c r="H45" s="4"/>
      <c r="I45" s="4"/>
      <c r="J45" s="8"/>
      <c r="K45" s="9"/>
      <c r="L45" s="10"/>
      <c r="M45" s="10"/>
      <c r="N45" s="10"/>
      <c r="O45" s="8"/>
      <c r="P45" s="8"/>
      <c r="Q45" s="8"/>
      <c r="R45" s="8"/>
      <c r="S45" s="8"/>
      <c r="T45" s="10"/>
    </row>
    <row r="46" spans="1:20" x14ac:dyDescent="0.2">
      <c r="A46" s="3">
        <v>10</v>
      </c>
      <c r="B46" s="4">
        <v>19367276.890000001</v>
      </c>
      <c r="C46" s="4">
        <v>1222863.55</v>
      </c>
      <c r="D46" s="4">
        <f t="shared" si="13"/>
        <v>20590140.440000001</v>
      </c>
      <c r="E46" s="8"/>
      <c r="F46" s="3"/>
      <c r="G46" s="4"/>
      <c r="H46" s="4"/>
      <c r="I46" s="4"/>
      <c r="J46" s="8"/>
      <c r="K46" s="9"/>
      <c r="L46" s="10"/>
      <c r="M46" s="10"/>
      <c r="N46" s="10"/>
      <c r="O46" s="8"/>
      <c r="P46" s="8"/>
      <c r="Q46" s="8"/>
      <c r="R46" s="8"/>
      <c r="S46" s="8"/>
      <c r="T46" s="10"/>
    </row>
    <row r="47" spans="1:20" x14ac:dyDescent="0.2">
      <c r="A47" s="3">
        <v>11</v>
      </c>
      <c r="B47" s="4">
        <v>17514731.789999999</v>
      </c>
      <c r="C47" s="4">
        <v>1057332.4100000001</v>
      </c>
      <c r="D47" s="4">
        <f t="shared" si="13"/>
        <v>18572064.199999999</v>
      </c>
      <c r="E47" s="8"/>
      <c r="F47" s="8"/>
      <c r="G47" s="4"/>
      <c r="H47" s="4"/>
      <c r="I47" s="4"/>
      <c r="J47" s="8"/>
      <c r="K47" s="9"/>
      <c r="L47" s="10"/>
      <c r="M47" s="10"/>
      <c r="N47" s="10"/>
      <c r="O47" s="8"/>
      <c r="P47" s="8"/>
      <c r="Q47" s="8"/>
      <c r="R47" s="8"/>
      <c r="S47" s="8"/>
      <c r="T47" s="10"/>
    </row>
    <row r="48" spans="1:20" x14ac:dyDescent="0.2">
      <c r="A48" s="3">
        <v>12</v>
      </c>
      <c r="B48" s="4">
        <v>37133172.93</v>
      </c>
      <c r="C48" s="4">
        <v>1999025.07</v>
      </c>
      <c r="D48" s="4">
        <f t="shared" si="13"/>
        <v>39132198</v>
      </c>
      <c r="E48" s="8"/>
      <c r="F48" s="8"/>
      <c r="G48" s="4"/>
      <c r="H48" s="4"/>
      <c r="I48" s="4"/>
      <c r="J48" s="8"/>
      <c r="K48" s="9"/>
      <c r="L48" s="10"/>
      <c r="M48" s="10"/>
      <c r="N48" s="10"/>
      <c r="O48" s="8"/>
      <c r="P48" s="8"/>
      <c r="Q48" s="8"/>
      <c r="R48" s="8"/>
      <c r="S48" s="8"/>
      <c r="T48" s="10"/>
    </row>
    <row r="49" spans="1:13" x14ac:dyDescent="0.2">
      <c r="A49" s="8" t="s">
        <v>1</v>
      </c>
      <c r="B49" s="4">
        <f>SUM(B37:B48)</f>
        <v>248953425.08000001</v>
      </c>
      <c r="C49" s="4">
        <f>SUM(C37:C48)</f>
        <v>13474631.560000002</v>
      </c>
      <c r="D49" s="4">
        <f>SUM(D37:D48)</f>
        <v>262428056.63999999</v>
      </c>
      <c r="E49" s="8"/>
      <c r="F49" s="8"/>
      <c r="G49" s="4"/>
      <c r="H49" s="4"/>
      <c r="I49" s="4"/>
      <c r="J49" s="8"/>
      <c r="K49" s="9"/>
      <c r="L49" s="7"/>
      <c r="M49" s="7"/>
    </row>
    <row r="50" spans="1:13" x14ac:dyDescent="0.2">
      <c r="A50" s="8"/>
      <c r="B50" s="8"/>
      <c r="C50" s="8"/>
      <c r="D50" s="8"/>
      <c r="E50" s="8"/>
      <c r="F50" s="8"/>
      <c r="G50" s="8"/>
      <c r="H50" s="8"/>
      <c r="I50" s="8"/>
      <c r="J50" s="8"/>
      <c r="K50" s="8"/>
      <c r="L50" s="8"/>
      <c r="M50" s="7"/>
    </row>
    <row r="53" spans="1:13" x14ac:dyDescent="0.2">
      <c r="A53" s="1" t="s">
        <v>7</v>
      </c>
      <c r="B53" s="8"/>
      <c r="C53" s="8"/>
      <c r="D53" s="8"/>
      <c r="E53" s="8"/>
      <c r="F53" s="8"/>
      <c r="G53" s="8"/>
      <c r="H53" s="8"/>
      <c r="I53" s="8"/>
      <c r="J53" s="8"/>
      <c r="K53" s="8"/>
      <c r="L53" s="8"/>
      <c r="M53" s="8"/>
    </row>
    <row r="54" spans="1:13" x14ac:dyDescent="0.2">
      <c r="A54" s="8"/>
      <c r="B54" s="8" t="s">
        <v>8</v>
      </c>
      <c r="C54" s="12" t="s">
        <v>9</v>
      </c>
      <c r="D54" s="8"/>
      <c r="E54" s="8"/>
      <c r="F54" s="8"/>
      <c r="G54" s="8"/>
      <c r="H54" s="8"/>
      <c r="I54" s="8"/>
      <c r="J54" s="8"/>
      <c r="K54" s="8"/>
      <c r="L54" s="8"/>
      <c r="M54" s="8"/>
    </row>
    <row r="55" spans="1:13" x14ac:dyDescent="0.2">
      <c r="A55" s="8" t="s">
        <v>10</v>
      </c>
      <c r="B55" s="4">
        <v>20954760.224300001</v>
      </c>
      <c r="C55" s="4">
        <v>266</v>
      </c>
      <c r="D55" s="8"/>
      <c r="E55" s="8"/>
      <c r="F55" s="8"/>
      <c r="G55" s="8"/>
      <c r="H55" s="8"/>
      <c r="I55" s="8"/>
      <c r="J55" s="8"/>
      <c r="K55" s="8"/>
      <c r="L55" s="8"/>
      <c r="M55" s="8"/>
    </row>
    <row r="56" spans="1:13" x14ac:dyDescent="0.2">
      <c r="A56" s="8" t="s">
        <v>11</v>
      </c>
      <c r="B56" s="4">
        <v>14190556.4014</v>
      </c>
      <c r="C56" s="4">
        <v>597</v>
      </c>
      <c r="D56" s="8"/>
      <c r="E56" s="8"/>
      <c r="F56" s="8"/>
      <c r="G56" s="8"/>
      <c r="H56" s="8"/>
      <c r="I56" s="8"/>
      <c r="J56" s="8"/>
      <c r="K56" s="8"/>
      <c r="L56" s="8"/>
      <c r="M56" s="8"/>
    </row>
    <row r="57" spans="1:13" x14ac:dyDescent="0.2">
      <c r="A57" s="8" t="s">
        <v>12</v>
      </c>
      <c r="B57" s="4">
        <v>2572863.2933999998</v>
      </c>
      <c r="C57" s="4">
        <v>107</v>
      </c>
      <c r="D57" s="8"/>
      <c r="E57" s="8"/>
      <c r="F57" s="8"/>
      <c r="G57" s="8"/>
      <c r="H57" s="8"/>
      <c r="I57" s="8"/>
      <c r="J57" s="8"/>
      <c r="K57" s="8"/>
      <c r="L57" s="8"/>
      <c r="M57" s="8"/>
    </row>
    <row r="58" spans="1:13" x14ac:dyDescent="0.2">
      <c r="A58" s="8" t="s">
        <v>13</v>
      </c>
      <c r="B58" s="4">
        <v>1414018.01917</v>
      </c>
      <c r="C58" s="4">
        <v>43</v>
      </c>
      <c r="D58" s="8"/>
      <c r="E58" s="8"/>
      <c r="F58" s="8"/>
      <c r="G58" s="8"/>
      <c r="H58" s="8"/>
      <c r="I58" s="8"/>
      <c r="J58" s="8"/>
      <c r="K58" s="8"/>
      <c r="L58" s="8"/>
      <c r="M58" s="8"/>
    </row>
    <row r="59" spans="1:13" x14ac:dyDescent="0.2">
      <c r="A59" s="8" t="s">
        <v>1</v>
      </c>
      <c r="B59" s="4">
        <f>SUM(B55:B58)</f>
        <v>39132197.938269995</v>
      </c>
      <c r="C59" s="4">
        <f>SUM(C55:C58)</f>
        <v>1013</v>
      </c>
      <c r="D59" s="8"/>
      <c r="E59" s="8"/>
      <c r="F59" s="8"/>
      <c r="G59" s="8"/>
      <c r="H59" s="8"/>
      <c r="I59" s="8"/>
      <c r="J59" s="8"/>
      <c r="K59" s="8"/>
      <c r="L59" s="8"/>
      <c r="M59" s="8"/>
    </row>
    <row r="62" spans="1:13" x14ac:dyDescent="0.2">
      <c r="A62" s="1" t="s">
        <v>14</v>
      </c>
      <c r="B62" s="8"/>
      <c r="C62" s="8"/>
      <c r="D62" s="8"/>
      <c r="E62" s="8"/>
      <c r="F62" s="8"/>
      <c r="G62" s="8"/>
      <c r="H62" s="8"/>
      <c r="I62" s="8"/>
      <c r="J62" s="8"/>
      <c r="K62" s="8"/>
      <c r="L62" s="8"/>
      <c r="M62" s="8"/>
    </row>
    <row r="64" spans="1:13" x14ac:dyDescent="0.2">
      <c r="A64" s="8" t="s">
        <v>15</v>
      </c>
      <c r="B64" s="8"/>
      <c r="C64" s="8"/>
      <c r="D64" s="8"/>
      <c r="E64" s="8"/>
      <c r="F64" s="8"/>
      <c r="G64" s="8"/>
      <c r="H64" s="8"/>
      <c r="I64" s="8"/>
      <c r="J64" s="8"/>
      <c r="K64" s="8"/>
      <c r="L64" s="8"/>
      <c r="M64" s="8"/>
    </row>
    <row r="65" spans="1:8" x14ac:dyDescent="0.2">
      <c r="A65" s="8" t="s">
        <v>16</v>
      </c>
      <c r="B65" s="8"/>
      <c r="C65" s="8"/>
      <c r="D65" s="8"/>
      <c r="E65" s="8"/>
      <c r="F65" s="8"/>
      <c r="G65" s="8"/>
      <c r="H65" s="8"/>
    </row>
    <row r="66" spans="1:8" x14ac:dyDescent="0.2">
      <c r="A66" s="8" t="s">
        <v>17</v>
      </c>
      <c r="B66" s="8"/>
      <c r="C66" s="8"/>
      <c r="D66" s="8"/>
      <c r="E66" s="8"/>
      <c r="F66" s="8"/>
      <c r="G66" s="8"/>
      <c r="H66" s="8"/>
    </row>
    <row r="67" spans="1:8" x14ac:dyDescent="0.2">
      <c r="A67" s="8" t="s">
        <v>18</v>
      </c>
      <c r="B67" s="8"/>
      <c r="C67" s="8"/>
      <c r="D67" s="8"/>
      <c r="E67" s="8"/>
      <c r="F67" s="8"/>
      <c r="G67" s="8"/>
      <c r="H67" s="8"/>
    </row>
    <row r="69" spans="1:8" x14ac:dyDescent="0.2">
      <c r="A69" s="3" t="s">
        <v>19</v>
      </c>
      <c r="B69" s="3" t="s">
        <v>20</v>
      </c>
      <c r="C69" s="3" t="s">
        <v>21</v>
      </c>
      <c r="D69" s="3" t="s">
        <v>22</v>
      </c>
      <c r="E69" s="8"/>
      <c r="F69" s="8"/>
      <c r="G69" s="8"/>
      <c r="H69" s="8"/>
    </row>
    <row r="70" spans="1:8" x14ac:dyDescent="0.2">
      <c r="A70" s="8" t="s">
        <v>23</v>
      </c>
      <c r="B70" s="8" t="s">
        <v>24</v>
      </c>
      <c r="C70" s="9">
        <v>156553.696077</v>
      </c>
      <c r="D70" s="8">
        <v>220</v>
      </c>
      <c r="E70" s="8"/>
      <c r="F70" s="8"/>
      <c r="G70" s="9"/>
      <c r="H70" s="9"/>
    </row>
    <row r="71" spans="1:8" x14ac:dyDescent="0.2">
      <c r="A71" s="8" t="s">
        <v>25</v>
      </c>
      <c r="B71" s="8" t="s">
        <v>26</v>
      </c>
      <c r="C71" s="9">
        <v>623440.35098999995</v>
      </c>
      <c r="D71" s="8">
        <v>220</v>
      </c>
      <c r="E71" s="8"/>
      <c r="F71" s="8"/>
      <c r="G71" s="9"/>
      <c r="H71" s="9"/>
    </row>
    <row r="72" spans="1:8" x14ac:dyDescent="0.2">
      <c r="A72" s="8" t="s">
        <v>27</v>
      </c>
      <c r="B72" s="8" t="s">
        <v>28</v>
      </c>
      <c r="C72" s="9">
        <v>1796581.6142599999</v>
      </c>
      <c r="D72" s="8">
        <v>220</v>
      </c>
      <c r="E72" s="8"/>
      <c r="F72" s="8"/>
      <c r="G72" s="9"/>
      <c r="H72" s="9"/>
    </row>
    <row r="73" spans="1:8" x14ac:dyDescent="0.2">
      <c r="A73" s="8" t="s">
        <v>29</v>
      </c>
      <c r="B73" s="8" t="s">
        <v>30</v>
      </c>
      <c r="C73" s="9">
        <v>8397324.5725100003</v>
      </c>
      <c r="D73" s="8">
        <v>176</v>
      </c>
      <c r="E73" s="8"/>
      <c r="F73" s="8"/>
      <c r="G73" s="9"/>
      <c r="H73" s="9"/>
    </row>
    <row r="74" spans="1:8" x14ac:dyDescent="0.2">
      <c r="A74" s="8" t="s">
        <v>31</v>
      </c>
      <c r="B74" s="8" t="s">
        <v>32</v>
      </c>
      <c r="C74" s="9">
        <v>13790678.875</v>
      </c>
      <c r="D74" s="8">
        <v>44</v>
      </c>
      <c r="E74" s="8"/>
      <c r="F74" s="8"/>
      <c r="G74" s="9"/>
      <c r="H74" s="9"/>
    </row>
    <row r="75" spans="1:8" x14ac:dyDescent="0.2">
      <c r="A75" s="8" t="s">
        <v>1</v>
      </c>
      <c r="B75" s="8"/>
      <c r="C75" s="9">
        <f>SUM(C70:C74)</f>
        <v>24764579.108837001</v>
      </c>
      <c r="D75" s="9">
        <f>SUM(D70:D74)</f>
        <v>880</v>
      </c>
      <c r="E75" s="8"/>
      <c r="F75" s="8"/>
      <c r="G75" s="9"/>
      <c r="H75" s="9"/>
    </row>
    <row r="77" spans="1:8" x14ac:dyDescent="0.2">
      <c r="A77" s="8" t="s">
        <v>33</v>
      </c>
      <c r="B77" s="8"/>
      <c r="C77" s="8"/>
      <c r="D77" s="8"/>
      <c r="E77" s="8"/>
      <c r="F77" s="8"/>
      <c r="G77" s="8"/>
      <c r="H77" s="8"/>
    </row>
    <row r="80" spans="1:8" x14ac:dyDescent="0.2">
      <c r="A80" s="1" t="s">
        <v>34</v>
      </c>
      <c r="B80" s="8"/>
      <c r="C80" s="8"/>
      <c r="D80" s="8"/>
      <c r="E80" s="8"/>
      <c r="F80" s="8"/>
      <c r="G80" s="8"/>
      <c r="H80" s="8"/>
    </row>
    <row r="81" spans="1:8" ht="63.6" customHeight="1" x14ac:dyDescent="0.2">
      <c r="A81" s="14" t="s">
        <v>35</v>
      </c>
      <c r="B81" s="14"/>
      <c r="C81" s="14"/>
      <c r="D81" s="14"/>
      <c r="E81" s="14"/>
      <c r="F81" s="14"/>
      <c r="G81" s="14"/>
      <c r="H81" s="14"/>
    </row>
    <row r="83" spans="1:8" x14ac:dyDescent="0.2">
      <c r="A83" s="1" t="s">
        <v>36</v>
      </c>
      <c r="B83" s="8"/>
      <c r="C83" s="8"/>
      <c r="D83" s="8"/>
      <c r="E83" s="8"/>
      <c r="F83" s="8"/>
      <c r="G83" s="8"/>
      <c r="H83" s="8"/>
    </row>
    <row r="84" spans="1:8" x14ac:dyDescent="0.2">
      <c r="A84" s="14" t="s">
        <v>37</v>
      </c>
      <c r="B84" s="14"/>
      <c r="C84" s="14"/>
      <c r="D84" s="14"/>
      <c r="E84" s="14"/>
      <c r="F84" s="14"/>
      <c r="G84" s="14"/>
      <c r="H84" s="14"/>
    </row>
    <row r="85" spans="1:8" x14ac:dyDescent="0.2">
      <c r="A85" s="8"/>
      <c r="B85" s="8"/>
      <c r="C85" s="8"/>
      <c r="D85" s="8"/>
      <c r="E85" s="8"/>
      <c r="F85" s="8"/>
      <c r="G85" s="8"/>
      <c r="H85" s="8"/>
    </row>
    <row r="86" spans="1:8" x14ac:dyDescent="0.2">
      <c r="A86" s="8"/>
      <c r="B86" s="8"/>
      <c r="C86" s="8"/>
      <c r="D86" s="8"/>
      <c r="E86" s="8"/>
      <c r="F86" s="8"/>
      <c r="G86" s="8"/>
      <c r="H86" s="8"/>
    </row>
    <row r="87" spans="1:8" x14ac:dyDescent="0.2">
      <c r="A87" s="8"/>
      <c r="B87" s="8"/>
      <c r="C87" s="8"/>
      <c r="D87" s="8"/>
      <c r="E87" s="8"/>
      <c r="F87" s="8"/>
      <c r="G87" s="8"/>
      <c r="H87" s="8"/>
    </row>
    <row r="88" spans="1:8" x14ac:dyDescent="0.2">
      <c r="A88" s="8"/>
      <c r="B88" s="8"/>
      <c r="C88" s="8"/>
      <c r="D88" s="8"/>
      <c r="E88" s="8"/>
      <c r="F88" s="8"/>
      <c r="G88" s="8"/>
      <c r="H88" s="8"/>
    </row>
    <row r="89" spans="1:8" x14ac:dyDescent="0.2">
      <c r="A89" s="8"/>
      <c r="B89" s="8"/>
      <c r="C89" s="8"/>
      <c r="D89" s="8"/>
      <c r="E89" s="8"/>
      <c r="F89" s="8"/>
      <c r="G89" s="8"/>
      <c r="H89" s="8"/>
    </row>
    <row r="90" spans="1:8" x14ac:dyDescent="0.2">
      <c r="A90" s="8"/>
      <c r="B90" s="8"/>
      <c r="C90" s="8"/>
      <c r="D90" s="8"/>
      <c r="E90" s="8"/>
      <c r="F90" s="8"/>
      <c r="G90" s="8"/>
      <c r="H90" s="8"/>
    </row>
    <row r="91" spans="1:8" x14ac:dyDescent="0.2">
      <c r="A91" s="8"/>
      <c r="B91" s="8"/>
      <c r="C91" s="8"/>
      <c r="D91" s="8"/>
      <c r="E91" s="8"/>
      <c r="F91" s="8"/>
      <c r="G91" s="8"/>
      <c r="H91" s="8"/>
    </row>
    <row r="92" spans="1:8" x14ac:dyDescent="0.2">
      <c r="A92" s="8"/>
      <c r="B92" s="8"/>
      <c r="C92" s="8"/>
      <c r="D92" s="8"/>
      <c r="E92" s="8"/>
      <c r="F92" s="8"/>
      <c r="G92" s="8"/>
      <c r="H92" s="8"/>
    </row>
    <row r="93" spans="1:8" x14ac:dyDescent="0.2">
      <c r="A93" s="8"/>
      <c r="B93" s="8"/>
      <c r="C93" s="8"/>
      <c r="D93" s="8"/>
      <c r="E93" s="8"/>
      <c r="F93" s="8"/>
      <c r="G93" s="8"/>
      <c r="H93" s="8"/>
    </row>
    <row r="94" spans="1:8" x14ac:dyDescent="0.2">
      <c r="A94" s="8"/>
      <c r="B94" s="8"/>
      <c r="C94" s="8"/>
      <c r="D94" s="8"/>
      <c r="E94" s="8"/>
      <c r="F94" s="8"/>
      <c r="G94" s="8"/>
      <c r="H94" s="8"/>
    </row>
    <row r="95" spans="1:8" x14ac:dyDescent="0.2">
      <c r="A95" s="8"/>
      <c r="B95" s="8"/>
      <c r="C95" s="8"/>
      <c r="D95" s="8"/>
      <c r="E95" s="8"/>
      <c r="F95" s="8"/>
      <c r="G95" s="8"/>
      <c r="H95" s="8"/>
    </row>
    <row r="96" spans="1:8" x14ac:dyDescent="0.2">
      <c r="A96" s="8"/>
      <c r="B96" s="8"/>
      <c r="C96" s="8"/>
      <c r="D96" s="8"/>
      <c r="E96" s="8"/>
      <c r="F96" s="8"/>
      <c r="G96" s="8"/>
      <c r="H96" s="8"/>
    </row>
    <row r="97" spans="1:1" x14ac:dyDescent="0.2">
      <c r="A97" s="8"/>
    </row>
    <row r="98" spans="1:1" x14ac:dyDescent="0.2">
      <c r="A98" s="8"/>
    </row>
    <row r="99" spans="1:1" x14ac:dyDescent="0.2">
      <c r="A99" s="8"/>
    </row>
    <row r="100" spans="1:1" x14ac:dyDescent="0.2">
      <c r="A100" s="8"/>
    </row>
    <row r="101" spans="1:1" x14ac:dyDescent="0.2">
      <c r="A101" s="8"/>
    </row>
    <row r="102" spans="1:1" x14ac:dyDescent="0.2">
      <c r="A102" s="8"/>
    </row>
    <row r="103" spans="1:1" x14ac:dyDescent="0.2">
      <c r="A103" s="8"/>
    </row>
    <row r="104" spans="1:1" x14ac:dyDescent="0.2">
      <c r="A104" s="8"/>
    </row>
    <row r="105" spans="1:1" x14ac:dyDescent="0.2">
      <c r="A105" s="8"/>
    </row>
    <row r="106" spans="1:1" x14ac:dyDescent="0.2">
      <c r="A106" s="8"/>
    </row>
    <row r="107" spans="1:1" x14ac:dyDescent="0.2">
      <c r="A107" s="8"/>
    </row>
    <row r="108" spans="1:1" x14ac:dyDescent="0.2">
      <c r="A108" s="8"/>
    </row>
    <row r="109" spans="1:1" x14ac:dyDescent="0.2">
      <c r="A109" s="8"/>
    </row>
    <row r="110" spans="1:1" x14ac:dyDescent="0.2">
      <c r="A110" s="8"/>
    </row>
    <row r="111" spans="1:1" x14ac:dyDescent="0.2">
      <c r="A111" s="8"/>
    </row>
    <row r="112" spans="1:1" x14ac:dyDescent="0.2">
      <c r="A112" s="8"/>
    </row>
    <row r="113" spans="1:1" x14ac:dyDescent="0.2">
      <c r="A113" s="8"/>
    </row>
  </sheetData>
  <mergeCells count="4">
    <mergeCell ref="G2:I2"/>
    <mergeCell ref="G19:I19"/>
    <mergeCell ref="A81:H81"/>
    <mergeCell ref="A84:H8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Maine Revenue Services - OTP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2021-10-29T19:40:03Z</dcterms:created>
  <dcterms:modified xsi:type="dcterms:W3CDTF">2021-10-29T19:40:14Z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