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von_cook_maine_gov/Documents/Desktop/"/>
    </mc:Choice>
  </mc:AlternateContent>
  <xr:revisionPtr revIDLastSave="358" documentId="8_{49E51789-19DF-4B4D-A4D7-9A545FC1635C}" xr6:coauthVersionLast="46" xr6:coauthVersionMax="46" xr10:uidLastSave="{F43C684F-2644-48DC-9DE6-D87BA47C785C}"/>
  <bookViews>
    <workbookView xWindow="28680" yWindow="-120" windowWidth="29040" windowHeight="15840" activeTab="7" xr2:uid="{2B02DDE8-9B40-4D16-8534-65B468FF3397}"/>
  </bookViews>
  <sheets>
    <sheet name="Corporate Information" sheetId="2" r:id="rId1"/>
    <sheet name="Malt Liquor" sheetId="1" r:id="rId2"/>
    <sheet name="Table Wine" sheetId="3" r:id="rId3"/>
    <sheet name="Fortified Wine" sheetId="4" r:id="rId4"/>
    <sheet name="Sparkling Wine" sheetId="8" r:id="rId5"/>
    <sheet name="Low-Alcohol Spirits" sheetId="6" r:id="rId6"/>
    <sheet name="Hard Cider" sheetId="7" r:id="rId7"/>
    <sheet name="Agency Use Only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 a="1"/>
  <c r="D10" i="9" s="1"/>
  <c r="C10" i="9" a="1"/>
  <c r="C10" i="9" s="1"/>
  <c r="B10" i="9" a="1"/>
  <c r="B10" i="9" s="1"/>
  <c r="A10" i="9" a="1"/>
  <c r="A10" i="9" s="1"/>
  <c r="E11" i="1"/>
  <c r="B12" i="9" s="1"/>
  <c r="E11" i="3"/>
  <c r="B13" i="9" s="1"/>
  <c r="E11" i="4"/>
  <c r="B14" i="9" s="1"/>
  <c r="E11" i="8"/>
  <c r="B15" i="9" s="1"/>
  <c r="E11" i="7"/>
  <c r="B17" i="9" s="1"/>
  <c r="E11" i="6"/>
  <c r="B16" i="9" s="1"/>
  <c r="B1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<sst xmlns="http://schemas.openxmlformats.org/spreadsheetml/2006/main" count="64" uniqueCount="31">
  <si>
    <t>Certificate of Authorization Holder DBA</t>
  </si>
  <si>
    <t>License #</t>
  </si>
  <si>
    <t>Month</t>
  </si>
  <si>
    <t>Year</t>
  </si>
  <si>
    <t>Wholesaler Name</t>
  </si>
  <si>
    <t>Maine PO #</t>
  </si>
  <si>
    <t>Invoice #</t>
  </si>
  <si>
    <t>Invoice Date</t>
  </si>
  <si>
    <t>PO numbers end in M</t>
  </si>
  <si>
    <t>PO numbers end in W</t>
  </si>
  <si>
    <t>PO numbers end in F</t>
  </si>
  <si>
    <t>PO numbers end in S</t>
  </si>
  <si>
    <t>PO numbers end in L</t>
  </si>
  <si>
    <t>PO numbers end in C</t>
  </si>
  <si>
    <t>Gallons/Invoice</t>
  </si>
  <si>
    <t>Total</t>
  </si>
  <si>
    <t>COA Tax Due</t>
  </si>
  <si>
    <t>DBA</t>
  </si>
  <si>
    <t>Malt Liquor Gallons</t>
  </si>
  <si>
    <t>Table Wine Gallons</t>
  </si>
  <si>
    <t>Fortified Wine Gallons</t>
  </si>
  <si>
    <t>Sparkling Wine Gallons</t>
  </si>
  <si>
    <t>Low-Alcohol Spirits Gallons</t>
  </si>
  <si>
    <t>Hard Cider Gallons</t>
  </si>
  <si>
    <t>28-A M.R.S. §1364</t>
  </si>
  <si>
    <t>Certificate of Approval Holder Shipment Report</t>
  </si>
  <si>
    <t>Division of Liquor Licensing and Enforcement</t>
  </si>
  <si>
    <t>8 State House Station</t>
  </si>
  <si>
    <t>Mail to:</t>
  </si>
  <si>
    <t>Augusta, ME 04330</t>
  </si>
  <si>
    <r>
      <t xml:space="preserve">Print this page if low-alcohol spirits manufacturer tax is due and mail with a check made out to </t>
    </r>
    <r>
      <rPr>
        <b/>
        <sz val="12"/>
        <color theme="1"/>
        <rFont val="Times New Roman"/>
        <family val="1"/>
      </rPr>
      <t>Treasurer, State of Maine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</si>
</sst>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Border="1"/>
    <xf numFmtId="2" fontId="0" fillId="0" borderId="0" xfId="0" applyNumberFormat="1"/>
    <xf numFmtId="0" fontId="4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8" xfId="0" applyFont="1" applyBorder="1"/>
    <xf numFmtId="0" fontId="7" fillId="0" borderId="9" xfId="0" applyFont="1" applyBorder="1"/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11" fillId="0" borderId="10" xfId="1" applyFont="1" applyFill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44" fontId="6" fillId="0" borderId="7" xfId="2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13" fillId="0" borderId="8" xfId="0" applyFont="1" applyBorder="1"/>
    <xf numFmtId="0" fontId="7" fillId="0" borderId="8" xfId="0" applyFont="1" applyBorder="1" applyAlignment="1">
      <alignment horizontal="center"/>
    </xf>
    <xf numFmtId="0" fontId="15" fillId="0" borderId="10" xfId="1" applyFont="1" applyFill="1" applyBorder="1" applyAlignment="1">
      <alignment horizontal="right"/>
    </xf>
    <xf numFmtId="0" fontId="7" fillId="0" borderId="0" xfId="0" applyFont="1" applyBorder="1"/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8" xfId="3" applyFont="1" applyBorder="1" applyAlignment="1">
      <alignment horizontal="center"/>
    </xf>
  </cellXfs>
  <cellStyles count="4">
    <cellStyle name="Accent1" xfId="1" builtinId="29"/>
    <cellStyle name="Currency" xfId="2" builtinId="4"/>
    <cellStyle name="Hyperlink" xfId="3" builtinId="8"/>
    <cellStyle name="Normal" xfId="0" builtinId="0"/>
  </cellStyles>
  <dxfs count="3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19" formatCode="m/d/yyyy"/>
    </dxf>
    <dxf>
      <numFmt numFmtId="2" formatCode="0.00"/>
    </dxf>
    <dxf>
      <numFmt numFmtId="19" formatCode="m/d/yyyy"/>
    </dxf>
    <dxf>
      <numFmt numFmtId="2" formatCode="0.00"/>
    </dxf>
    <dxf>
      <numFmt numFmtId="19" formatCode="m/d/yyyy"/>
    </dxf>
    <dxf>
      <numFmt numFmtId="2" formatCode="0.00"/>
    </dxf>
    <dxf>
      <numFmt numFmtId="19" formatCode="m/d/yyyy"/>
    </dxf>
    <dxf>
      <numFmt numFmtId="2" formatCode="0.00"/>
    </dxf>
    <dxf>
      <numFmt numFmtId="19" formatCode="m/d/yyyy"/>
    </dxf>
    <dxf>
      <numFmt numFmtId="2" formatCode="0.00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DAA1B6-CAB9-4C84-B8CA-F668946F61FD}" name="Table7" displayName="Table7" ref="A1:D2" totalsRowShown="0" headerRowDxfId="35" dataDxfId="33" headerRowBorderDxfId="34" tableBorderDxfId="32" totalsRowBorderDxfId="31" headerRowCellStyle="Accent1">
  <autoFilter ref="A1:D2" xr:uid="{62BEC316-2049-435C-BFD0-DC7DFC728EEF}">
    <filterColumn colId="0" hiddenButton="1"/>
    <filterColumn colId="1" hiddenButton="1"/>
    <filterColumn colId="2" hiddenButton="1"/>
    <filterColumn colId="3" hiddenButton="1"/>
  </autoFilter>
  <tableColumns count="4">
    <tableColumn id="1" xr3:uid="{76B14DB0-0424-4294-9455-F0731DF082E4}" name="Certificate of Authorization Holder DBA" dataDxfId="30"/>
    <tableColumn id="2" xr3:uid="{7D915559-CFF5-4878-A58B-7CB45E8F8384}" name="License #" dataDxfId="29"/>
    <tableColumn id="3" xr3:uid="{E7725955-F7F1-449D-BA3E-D4BDB4C66D1C}" name="Month" dataDxfId="28"/>
    <tableColumn id="4" xr3:uid="{959D7ED0-8A60-4062-BEB5-1863335CE9C1}" name="Year" dataDxfId="2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D2E5E1-1AB5-4FBD-86C8-3E0976280B34}" name="Table1" displayName="Table1" ref="A1:E11" totalsRowCount="1">
  <autoFilter ref="A1:E10" xr:uid="{90CA3839-6201-4248-8DA5-BAD18B8C8830}"/>
  <tableColumns count="5">
    <tableColumn id="1" xr3:uid="{F53B712E-9DA1-4726-8506-4F38EF08EF3D}" name="Wholesaler Name" totalsRowLabel="Total"/>
    <tableColumn id="2" xr3:uid="{32EF1B3C-8BF9-43CF-B2E5-B8D212F42516}" name="Maine PO #"/>
    <tableColumn id="3" xr3:uid="{2DF9B875-27BF-4386-847F-A9EF4961441D}" name="Invoice #"/>
    <tableColumn id="4" xr3:uid="{B9E17132-D8E9-4DE0-AA91-C124A88BDFEC}" name="Invoice Date" dataDxfId="26"/>
    <tableColumn id="5" xr3:uid="{181B7565-6293-4F7B-8D5D-775E4AF77FC4}" name="Gallons/Invoice" totalsRowFunction="sum" dataDxfId="25" totalsRowDxfId="5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FCC802-F4E5-40C6-81EF-00B00A5F0E93}" name="Table13" displayName="Table13" ref="A1:E11" totalsRowCount="1">
  <autoFilter ref="A1:E10" xr:uid="{90CA3839-6201-4248-8DA5-BAD18B8C8830}"/>
  <tableColumns count="5">
    <tableColumn id="1" xr3:uid="{0C97943C-6597-4449-8D38-D319A3B0C67F}" name="Wholesaler Name" totalsRowLabel="Total"/>
    <tableColumn id="2" xr3:uid="{B382AAFA-5D24-41EA-AC08-072C5D08C086}" name="Maine PO #"/>
    <tableColumn id="3" xr3:uid="{1483503C-FB7E-4387-8BE3-200FE15B5500}" name="Invoice #"/>
    <tableColumn id="4" xr3:uid="{8FAD48BD-2A9C-48BD-A6D8-DC4DF7F9A8EB}" name="Invoice Date" dataDxfId="24"/>
    <tableColumn id="5" xr3:uid="{4E8BC5F3-AAC9-4623-963F-6B7156C1E232}" name="Gallons/Invoice" totalsRowFunction="sum" dataDxfId="23" totalsRowDxfId="4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43F2D5-E8B5-40EF-B9C8-E703B14B7F54}" name="Table134" displayName="Table134" ref="A1:E11" totalsRowCount="1">
  <autoFilter ref="A1:E10" xr:uid="{90CA3839-6201-4248-8DA5-BAD18B8C8830}"/>
  <tableColumns count="5">
    <tableColumn id="1" xr3:uid="{C9A757EA-8420-44ED-A37C-FDE40F704486}" name="Wholesaler Name" totalsRowLabel="Total"/>
    <tableColumn id="2" xr3:uid="{F0496597-865C-4120-A858-260A42A05C28}" name="Maine PO #"/>
    <tableColumn id="3" xr3:uid="{495D0DDD-457F-4176-8CD8-C82B5372A05C}" name="Invoice #"/>
    <tableColumn id="4" xr3:uid="{10A73226-95EC-40F8-8519-A4A6A6BD0952}" name="Invoice Date" dataDxfId="22"/>
    <tableColumn id="5" xr3:uid="{11F9B8A0-2E2B-406B-9D32-0D01EFD487A6}" name="Gallons/Invoice" totalsRowFunction="sum" dataDxfId="21" totalsRowDxfId="3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60CB1D-7B88-4503-B065-28E0CE86F835}" name="Table134567" displayName="Table134567" ref="A1:E11" totalsRowCount="1">
  <autoFilter ref="A1:E10" xr:uid="{90CA3839-6201-4248-8DA5-BAD18B8C8830}"/>
  <tableColumns count="5">
    <tableColumn id="1" xr3:uid="{66CB1F2A-26FC-4D30-B5CD-FCCCCDC61085}" name="Wholesaler Name" totalsRowLabel="Total"/>
    <tableColumn id="2" xr3:uid="{A3ADD08F-3D3B-4E45-96B0-7B3AD7BFAD43}" name="Maine PO #"/>
    <tableColumn id="3" xr3:uid="{1A24C200-A80C-4692-9A5A-CAB7FE03C0F3}" name="Invoice #"/>
    <tableColumn id="4" xr3:uid="{59905CE4-C2B3-455B-9AC1-447E0A06C115}" name="Invoice Date" dataDxfId="20"/>
    <tableColumn id="5" xr3:uid="{4C712973-E63B-4148-AD8D-F3AAD9884499}" name="Gallons/Invoice" totalsRowFunction="sum" dataDxfId="19" totalsRowDxfId="2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B2BCEF-FFE0-4522-8BF7-C1033E0CA00B}" name="Table1345" displayName="Table1345" ref="A1:E11" totalsRowCount="1">
  <autoFilter ref="A1:E10" xr:uid="{90CA3839-6201-4248-8DA5-BAD18B8C8830}"/>
  <tableColumns count="5">
    <tableColumn id="1" xr3:uid="{47F4C722-E966-4152-8561-783D04C71171}" name="Wholesaler Name" totalsRowLabel="Total"/>
    <tableColumn id="2" xr3:uid="{1D25DCAC-BAF4-4D97-80E9-BCB945E7B38F}" name="Maine PO #"/>
    <tableColumn id="3" xr3:uid="{4D795533-12AD-45C7-AD25-A8DF62F0EBC9}" name="Invoice #"/>
    <tableColumn id="4" xr3:uid="{6BFA0CB6-CB82-4D84-BD93-9F85B3DFA975}" name="Invoice Date" dataDxfId="18"/>
    <tableColumn id="5" xr3:uid="{4EAD9EAA-052C-4646-AAB4-711FFCF080E0}" name="Gallons/Invoice" totalsRowFunction="sum" dataDxfId="17" totalsRowDxfId="1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6039D2-EF4A-4851-811B-817DD169482E}" name="Table13456" displayName="Table13456" ref="A1:E11" totalsRowCount="1">
  <autoFilter ref="A1:E10" xr:uid="{90CA3839-6201-4248-8DA5-BAD18B8C8830}"/>
  <tableColumns count="5">
    <tableColumn id="1" xr3:uid="{207FCEC4-F82F-4C54-A081-A54C0A982310}" name="Wholesaler Name" totalsRowLabel="Total"/>
    <tableColumn id="2" xr3:uid="{2D9AB67F-87BF-410D-B695-601019D5E1AB}" name="Maine PO #"/>
    <tableColumn id="3" xr3:uid="{4DEF5308-E8BF-4530-B52F-BA49CD95B3E5}" name="Invoice #"/>
    <tableColumn id="4" xr3:uid="{45A8B3C7-0EFB-4B2C-9F60-5E7AFC0E0FAA}" name="Invoice Date" dataDxfId="16"/>
    <tableColumn id="5" xr3:uid="{CA6722C6-6CBA-47EF-A79A-FE8903A0D9B5}" name="Gallons/Invoice" totalsRowFunction="sum" dataDxfId="15" totalsRowDxfId="0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317CE4-7CC2-4C30-96A0-858FDF91461A}" name="Table712" displayName="Table712" ref="A9:D10" totalsRowShown="0" headerRowDxfId="14" dataDxfId="12" headerRowBorderDxfId="13" tableBorderDxfId="11" totalsRowBorderDxfId="10" headerRowCellStyle="Accent1">
  <autoFilter ref="A9:D10" xr:uid="{3D71B838-0FEB-4D48-8BF7-233EC2A97777}">
    <filterColumn colId="0" hiddenButton="1"/>
    <filterColumn colId="1" hiddenButton="1"/>
    <filterColumn colId="2" hiddenButton="1"/>
    <filterColumn colId="3" hiddenButton="1"/>
  </autoFilter>
  <tableColumns count="4">
    <tableColumn id="1" xr3:uid="{0434EB30-E38E-4481-BD63-D097731D1FF9}" name="DBA" dataDxfId="9">
      <calculatedColumnFormula array="1">IF(Table7[Certificate of Authorization Holder DBA]=0, "", Table7[Certificate of Authorization Holder DBA])</calculatedColumnFormula>
    </tableColumn>
    <tableColumn id="2" xr3:uid="{3A0E6E67-43F5-4394-8FD4-4AAC1661AFDC}" name="License #" dataDxfId="8">
      <calculatedColumnFormula array="1">IF(Table7[License '#]=0, "", Table7[License '#])</calculatedColumnFormula>
    </tableColumn>
    <tableColumn id="3" xr3:uid="{C34F7516-2D2E-412C-AA92-BC28758262E1}" name="Month" dataDxfId="7">
      <calculatedColumnFormula array="1">IF(Table7[Month]=0, "", Table7[Month])</calculatedColumnFormula>
    </tableColumn>
    <tableColumn id="4" xr3:uid="{5BCCE583-1949-464E-8AAD-32D37A61BD89}" name="Year" dataDxfId="6">
      <calculatedColumnFormula array="1">IF(Table7[Year]=0, "", Table7[Year])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gislature.maine.gov/statutes/28-A/title28-Asec13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73A9-BDA8-4F8A-8007-059C4C4332D4}">
  <dimension ref="A1:D2"/>
  <sheetViews>
    <sheetView workbookViewId="0">
      <selection activeCell="D14" sqref="D14"/>
    </sheetView>
  </sheetViews>
  <sheetFormatPr defaultRowHeight="15" x14ac:dyDescent="0.25"/>
  <cols>
    <col min="1" max="1" width="59.5703125" customWidth="1"/>
    <col min="2" max="2" width="18.85546875" bestFit="1" customWidth="1"/>
    <col min="3" max="3" width="22.42578125" customWidth="1"/>
    <col min="4" max="4" width="12.85546875" customWidth="1"/>
    <col min="6" max="6" width="18.28515625" bestFit="1" customWidth="1"/>
  </cols>
  <sheetData>
    <row r="1" spans="1:4" ht="23.25" x14ac:dyDescent="0.25">
      <c r="A1" s="5" t="s">
        <v>0</v>
      </c>
      <c r="B1" s="6" t="s">
        <v>1</v>
      </c>
      <c r="C1" s="6" t="s">
        <v>2</v>
      </c>
      <c r="D1" s="7" t="s">
        <v>3</v>
      </c>
    </row>
    <row r="2" spans="1:4" ht="23.25" x14ac:dyDescent="0.35">
      <c r="A2" s="8"/>
      <c r="B2" s="9"/>
      <c r="C2" s="9"/>
      <c r="D2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F52E-CADB-4D34-9AC6-27AD4C877923}">
  <dimension ref="A1:G11"/>
  <sheetViews>
    <sheetView workbookViewId="0">
      <selection activeCell="E2" sqref="E2"/>
    </sheetView>
  </sheetViews>
  <sheetFormatPr defaultRowHeight="15" x14ac:dyDescent="0.25"/>
  <cols>
    <col min="1" max="1" width="43.42578125" bestFit="1" customWidth="1"/>
    <col min="2" max="2" width="13.42578125" customWidth="1"/>
    <col min="3" max="3" width="11.140625" bestFit="1" customWidth="1"/>
    <col min="4" max="4" width="14.28515625" style="1" bestFit="1" customWidth="1"/>
    <col min="5" max="5" width="17.42578125" style="3" bestFit="1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14</v>
      </c>
      <c r="G1" s="4" t="s">
        <v>8</v>
      </c>
    </row>
    <row r="2" spans="1:7" x14ac:dyDescent="0.25">
      <c r="A2" s="2"/>
    </row>
    <row r="11" spans="1:7" x14ac:dyDescent="0.25">
      <c r="A11" t="s">
        <v>15</v>
      </c>
      <c r="D11"/>
      <c r="E11" s="3">
        <f>SUBTOTAL(109,Table1[Gallons/Invoice])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BD4C-DC09-49D7-AD39-FA72FC79A5BB}">
  <dimension ref="A1:G11"/>
  <sheetViews>
    <sheetView workbookViewId="0">
      <selection activeCell="E2" sqref="E2"/>
    </sheetView>
  </sheetViews>
  <sheetFormatPr defaultRowHeight="15" x14ac:dyDescent="0.25"/>
  <cols>
    <col min="1" max="1" width="43.42578125" bestFit="1" customWidth="1"/>
    <col min="2" max="2" width="13.42578125" customWidth="1"/>
    <col min="3" max="3" width="11.140625" bestFit="1" customWidth="1"/>
    <col min="4" max="4" width="14.28515625" style="1" bestFit="1" customWidth="1"/>
    <col min="5" max="5" width="17.42578125" style="3" bestFit="1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14</v>
      </c>
      <c r="G1" s="4" t="s">
        <v>9</v>
      </c>
    </row>
    <row r="2" spans="1:7" x14ac:dyDescent="0.25">
      <c r="A2" s="2"/>
    </row>
    <row r="11" spans="1:7" x14ac:dyDescent="0.25">
      <c r="A11" t="s">
        <v>15</v>
      </c>
      <c r="D11"/>
      <c r="E11" s="3">
        <f>SUBTOTAL(109,Table13[Gallons/Invoice])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82CB-1C6C-4DFA-BD38-EE17AE208F53}">
  <dimension ref="A1:G11"/>
  <sheetViews>
    <sheetView workbookViewId="0">
      <selection activeCell="E39" sqref="E39"/>
    </sheetView>
  </sheetViews>
  <sheetFormatPr defaultRowHeight="15" x14ac:dyDescent="0.25"/>
  <cols>
    <col min="1" max="1" width="43.42578125" bestFit="1" customWidth="1"/>
    <col min="2" max="2" width="13.42578125" customWidth="1"/>
    <col min="3" max="3" width="11.140625" bestFit="1" customWidth="1"/>
    <col min="4" max="4" width="14.28515625" style="1" bestFit="1" customWidth="1"/>
    <col min="5" max="5" width="17.42578125" style="3" bestFit="1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14</v>
      </c>
      <c r="G1" s="4" t="s">
        <v>10</v>
      </c>
    </row>
    <row r="2" spans="1:7" x14ac:dyDescent="0.25">
      <c r="A2" s="2"/>
    </row>
    <row r="11" spans="1:7" x14ac:dyDescent="0.25">
      <c r="A11" t="s">
        <v>15</v>
      </c>
      <c r="D11"/>
      <c r="E11" s="3">
        <f>SUBTOTAL(109,Table134[Gallons/Invoice])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5B88-044A-45B2-BE83-0C8AA94AE417}">
  <dimension ref="A1:G11"/>
  <sheetViews>
    <sheetView workbookViewId="0">
      <selection activeCell="E2" sqref="E2"/>
    </sheetView>
  </sheetViews>
  <sheetFormatPr defaultRowHeight="15" x14ac:dyDescent="0.25"/>
  <cols>
    <col min="1" max="1" width="43.42578125" bestFit="1" customWidth="1"/>
    <col min="2" max="2" width="13.42578125" customWidth="1"/>
    <col min="3" max="3" width="11.140625" bestFit="1" customWidth="1"/>
    <col min="4" max="4" width="14.28515625" style="1" bestFit="1" customWidth="1"/>
    <col min="5" max="5" width="17.42578125" style="3" bestFit="1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14</v>
      </c>
      <c r="G1" s="4" t="s">
        <v>11</v>
      </c>
    </row>
    <row r="2" spans="1:7" x14ac:dyDescent="0.25">
      <c r="A2" s="2"/>
    </row>
    <row r="11" spans="1:7" x14ac:dyDescent="0.25">
      <c r="A11" t="s">
        <v>15</v>
      </c>
      <c r="D11"/>
      <c r="E11" s="3">
        <f>SUBTOTAL(109,Table134567[Gallons/Invoice])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5CF9-7FD2-47A8-AB4F-9D5005E27E33}">
  <dimension ref="A1:G11"/>
  <sheetViews>
    <sheetView workbookViewId="0">
      <selection activeCell="E2" sqref="E2"/>
    </sheetView>
  </sheetViews>
  <sheetFormatPr defaultRowHeight="15" x14ac:dyDescent="0.25"/>
  <cols>
    <col min="1" max="1" width="43.42578125" bestFit="1" customWidth="1"/>
    <col min="2" max="2" width="13.42578125" customWidth="1"/>
    <col min="3" max="3" width="11.140625" bestFit="1" customWidth="1"/>
    <col min="4" max="4" width="14.28515625" style="1" bestFit="1" customWidth="1"/>
    <col min="5" max="5" width="17.42578125" style="3" bestFit="1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14</v>
      </c>
      <c r="G1" s="4" t="s">
        <v>12</v>
      </c>
    </row>
    <row r="2" spans="1:7" x14ac:dyDescent="0.25">
      <c r="A2" s="2"/>
    </row>
    <row r="11" spans="1:7" x14ac:dyDescent="0.25">
      <c r="A11" t="s">
        <v>15</v>
      </c>
      <c r="D11"/>
      <c r="E11" s="3">
        <f>SUBTOTAL(109,Table1345[Gallons/Invoice])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A285-D097-4538-A27F-22EB03E6A49B}">
  <dimension ref="A1:G11"/>
  <sheetViews>
    <sheetView workbookViewId="0">
      <selection activeCell="J16" sqref="J16"/>
    </sheetView>
  </sheetViews>
  <sheetFormatPr defaultRowHeight="15" x14ac:dyDescent="0.25"/>
  <cols>
    <col min="1" max="1" width="43.42578125" bestFit="1" customWidth="1"/>
    <col min="2" max="2" width="13.42578125" customWidth="1"/>
    <col min="3" max="3" width="11.140625" bestFit="1" customWidth="1"/>
    <col min="4" max="4" width="14.28515625" style="1" bestFit="1" customWidth="1"/>
    <col min="5" max="5" width="17.42578125" style="3" bestFit="1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14</v>
      </c>
      <c r="G1" s="4" t="s">
        <v>13</v>
      </c>
    </row>
    <row r="2" spans="1:7" x14ac:dyDescent="0.25">
      <c r="A2" s="2"/>
    </row>
    <row r="11" spans="1:7" x14ac:dyDescent="0.25">
      <c r="A11" t="s">
        <v>15</v>
      </c>
      <c r="D11"/>
      <c r="E11" s="3">
        <f>SUBTOTAL(109,Table13456[Gallons/Invoice])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1ED8-3645-4035-A3AE-CF624C17CEA9}">
  <sheetPr>
    <tabColor rgb="FFFF0000"/>
  </sheetPr>
  <dimension ref="A1:G39"/>
  <sheetViews>
    <sheetView tabSelected="1" view="pageLayout" topLeftCell="A10" zoomScaleNormal="100" workbookViewId="0">
      <selection activeCell="C23" sqref="C23"/>
    </sheetView>
  </sheetViews>
  <sheetFormatPr defaultRowHeight="15" x14ac:dyDescent="0.25"/>
  <cols>
    <col min="1" max="1" width="62.7109375" style="12" customWidth="1"/>
    <col min="2" max="2" width="26" style="12" customWidth="1"/>
    <col min="3" max="3" width="16.28515625" style="12" customWidth="1"/>
    <col min="4" max="4" width="17.28515625" style="12" customWidth="1"/>
    <col min="5" max="16384" width="9.140625" style="12"/>
  </cols>
  <sheetData>
    <row r="1" spans="1:7" ht="30" customHeight="1" x14ac:dyDescent="0.3">
      <c r="A1" s="23"/>
      <c r="B1" s="13"/>
      <c r="C1" s="13"/>
      <c r="D1" s="13"/>
      <c r="E1" s="11"/>
      <c r="F1" s="11"/>
      <c r="G1" s="11"/>
    </row>
    <row r="2" spans="1:7" ht="19.5" customHeight="1" x14ac:dyDescent="0.3">
      <c r="A2" s="23"/>
      <c r="B2" s="13"/>
      <c r="C2" s="13"/>
      <c r="D2" s="13"/>
      <c r="E2" s="11"/>
      <c r="F2" s="11"/>
      <c r="G2" s="11"/>
    </row>
    <row r="3" spans="1:7" ht="22.5" x14ac:dyDescent="0.3">
      <c r="A3" s="32" t="s">
        <v>25</v>
      </c>
      <c r="B3" s="33"/>
      <c r="C3" s="33"/>
      <c r="D3" s="34"/>
    </row>
    <row r="4" spans="1:7" x14ac:dyDescent="0.25">
      <c r="A4" s="35" t="s">
        <v>24</v>
      </c>
      <c r="B4" s="35"/>
      <c r="C4" s="35"/>
      <c r="D4" s="35"/>
    </row>
    <row r="5" spans="1:7" x14ac:dyDescent="0.25">
      <c r="A5" s="25"/>
      <c r="B5" s="25"/>
      <c r="C5" s="25"/>
      <c r="D5" s="25"/>
    </row>
    <row r="6" spans="1:7" ht="20.25" customHeight="1" x14ac:dyDescent="0.25">
      <c r="A6" s="31" t="s">
        <v>30</v>
      </c>
      <c r="B6" s="31"/>
      <c r="C6" s="31"/>
      <c r="D6" s="31"/>
    </row>
    <row r="7" spans="1:7" x14ac:dyDescent="0.25">
      <c r="A7" s="13"/>
      <c r="B7" s="13"/>
      <c r="C7" s="13"/>
      <c r="D7" s="13"/>
    </row>
    <row r="8" spans="1:7" x14ac:dyDescent="0.25">
      <c r="A8" s="13"/>
      <c r="B8" s="13"/>
      <c r="C8" s="13"/>
      <c r="D8" s="13"/>
    </row>
    <row r="9" spans="1:7" ht="22.5" x14ac:dyDescent="0.25">
      <c r="A9" s="15" t="s">
        <v>17</v>
      </c>
      <c r="B9" s="16" t="s">
        <v>1</v>
      </c>
      <c r="C9" s="16" t="s">
        <v>2</v>
      </c>
      <c r="D9" s="17" t="s">
        <v>3</v>
      </c>
    </row>
    <row r="10" spans="1:7" ht="22.5" customHeight="1" x14ac:dyDescent="0.3">
      <c r="A10" s="28" t="str" cm="1">
        <f t="array" ref="A10">IF(Table7[Certificate of Authorization Holder DBA]=0, "", Table7[Certificate of Authorization Holder DBA])</f>
        <v/>
      </c>
      <c r="B10" s="29" t="str" cm="1">
        <f t="array" ref="B10">IF(Table7[License '#]=0, "", Table7[License '#])</f>
        <v/>
      </c>
      <c r="C10" s="29" t="str" cm="1">
        <f t="array" ref="C10">IF(Table7[Month]=0, "", Table7[Month])</f>
        <v/>
      </c>
      <c r="D10" s="30" t="str" cm="1">
        <f t="array" ref="D10">IF(Table7[Year]=0, "", Table7[Year])</f>
        <v/>
      </c>
    </row>
    <row r="11" spans="1:7" x14ac:dyDescent="0.25">
      <c r="A11" s="14"/>
      <c r="B11" s="19"/>
      <c r="C11" s="14"/>
      <c r="D11" s="14"/>
    </row>
    <row r="12" spans="1:7" ht="20.25" x14ac:dyDescent="0.3">
      <c r="A12" s="26" t="s">
        <v>18</v>
      </c>
      <c r="B12" s="21">
        <f>Table1[[#Totals],[Gallons/Invoice]]</f>
        <v>0</v>
      </c>
      <c r="C12" s="18"/>
      <c r="D12" s="13"/>
    </row>
    <row r="13" spans="1:7" ht="20.25" x14ac:dyDescent="0.3">
      <c r="A13" s="26" t="s">
        <v>19</v>
      </c>
      <c r="B13" s="21">
        <f>Table13[[#Totals],[Gallons/Invoice]]</f>
        <v>0</v>
      </c>
      <c r="C13" s="18"/>
      <c r="D13" s="13"/>
    </row>
    <row r="14" spans="1:7" ht="20.25" x14ac:dyDescent="0.3">
      <c r="A14" s="26" t="s">
        <v>20</v>
      </c>
      <c r="B14" s="21">
        <f>Table134[[#Totals],[Gallons/Invoice]]</f>
        <v>0</v>
      </c>
      <c r="C14" s="18"/>
      <c r="D14" s="13"/>
    </row>
    <row r="15" spans="1:7" ht="20.25" x14ac:dyDescent="0.3">
      <c r="A15" s="26" t="s">
        <v>21</v>
      </c>
      <c r="B15" s="21">
        <f>Table134567[[#Totals],[Gallons/Invoice]]</f>
        <v>0</v>
      </c>
      <c r="C15" s="18"/>
      <c r="D15" s="13"/>
    </row>
    <row r="16" spans="1:7" ht="20.25" x14ac:dyDescent="0.3">
      <c r="A16" s="26" t="s">
        <v>22</v>
      </c>
      <c r="B16" s="21">
        <f>Table1345[[#Totals],[Gallons/Invoice]]</f>
        <v>0</v>
      </c>
      <c r="C16" s="18"/>
      <c r="D16" s="13"/>
    </row>
    <row r="17" spans="1:4" ht="20.25" x14ac:dyDescent="0.3">
      <c r="A17" s="26" t="s">
        <v>23</v>
      </c>
      <c r="B17" s="21">
        <f>Table13456[[#Totals],[Gallons/Invoice]]</f>
        <v>0</v>
      </c>
      <c r="C17" s="18"/>
      <c r="D17" s="13"/>
    </row>
    <row r="18" spans="1:4" ht="20.25" x14ac:dyDescent="0.3">
      <c r="A18" s="20" t="s">
        <v>16</v>
      </c>
      <c r="B18" s="22">
        <f>B16*0.3</f>
        <v>0</v>
      </c>
      <c r="C18" s="18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24" t="s">
        <v>28</v>
      </c>
      <c r="B20" s="13"/>
      <c r="C20" s="13"/>
      <c r="D20" s="13"/>
    </row>
    <row r="21" spans="1:4" x14ac:dyDescent="0.25">
      <c r="A21" s="13" t="s">
        <v>26</v>
      </c>
      <c r="B21" s="13"/>
      <c r="C21" s="13"/>
      <c r="D21" s="13"/>
    </row>
    <row r="22" spans="1:4" x14ac:dyDescent="0.25">
      <c r="A22" s="13" t="s">
        <v>27</v>
      </c>
      <c r="B22" s="13"/>
      <c r="C22" s="13"/>
      <c r="D22" s="13"/>
    </row>
    <row r="23" spans="1:4" x14ac:dyDescent="0.25">
      <c r="A23" s="13" t="s">
        <v>29</v>
      </c>
      <c r="B23" s="13"/>
      <c r="C23" s="13"/>
      <c r="D23" s="13"/>
    </row>
    <row r="24" spans="1:4" x14ac:dyDescent="0.25">
      <c r="A24" s="13"/>
      <c r="B24" s="13"/>
      <c r="C24" s="13"/>
      <c r="D24" s="13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27"/>
      <c r="B30" s="27"/>
      <c r="C30" s="27"/>
      <c r="D30" s="27"/>
    </row>
    <row r="31" spans="1:4" x14ac:dyDescent="0.25">
      <c r="A31" s="27"/>
      <c r="B31" s="27"/>
      <c r="C31" s="27"/>
      <c r="D31" s="27"/>
    </row>
    <row r="32" spans="1:4" x14ac:dyDescent="0.25">
      <c r="A32" s="27"/>
      <c r="B32" s="27"/>
      <c r="C32" s="27"/>
      <c r="D32" s="27"/>
    </row>
    <row r="33" spans="1:4" x14ac:dyDescent="0.25">
      <c r="A33" s="27"/>
      <c r="B33" s="27"/>
      <c r="C33" s="27"/>
      <c r="D33" s="27"/>
    </row>
    <row r="34" spans="1:4" x14ac:dyDescent="0.25">
      <c r="A34" s="27"/>
      <c r="B34" s="27"/>
      <c r="C34" s="27"/>
      <c r="D34" s="27"/>
    </row>
    <row r="35" spans="1:4" x14ac:dyDescent="0.25">
      <c r="A35" s="27"/>
      <c r="B35" s="27"/>
      <c r="C35" s="27"/>
      <c r="D35" s="27"/>
    </row>
    <row r="36" spans="1:4" x14ac:dyDescent="0.25">
      <c r="A36" s="27"/>
      <c r="B36" s="27"/>
      <c r="C36" s="27"/>
      <c r="D36" s="27"/>
    </row>
    <row r="37" spans="1:4" x14ac:dyDescent="0.25">
      <c r="A37" s="27"/>
      <c r="B37" s="27"/>
      <c r="C37" s="27"/>
      <c r="D37" s="27"/>
    </row>
    <row r="38" spans="1:4" x14ac:dyDescent="0.25">
      <c r="A38" s="27"/>
      <c r="B38" s="27"/>
      <c r="C38" s="27"/>
      <c r="D38" s="27"/>
    </row>
    <row r="39" spans="1:4" x14ac:dyDescent="0.25">
      <c r="A39" s="27"/>
      <c r="B39" s="27"/>
      <c r="C39" s="27"/>
      <c r="D39" s="27"/>
    </row>
  </sheetData>
  <sheetProtection algorithmName="SHA-512" hashValue="Yp52ASsNX736AHWcSmVIvwp5MPSA40Zk3upYBxf5ln1b+BQBIswLj/bhNTwf/PTjqLZ7XurhBOk1VP4tXD7nsA==" saltValue="uKGflPvUB+bkhuRa6Ive5Q==" spinCount="100000" sheet="1" objects="1" scenarios="1"/>
  <mergeCells count="3">
    <mergeCell ref="A6:D6"/>
    <mergeCell ref="A3:D3"/>
    <mergeCell ref="A4:D4"/>
  </mergeCells>
  <hyperlinks>
    <hyperlink ref="A4:D4" r:id="rId1" display="28-A M.R.S. §1364" xr:uid="{13AD12AD-33B9-451E-9FAC-542024D3854D}"/>
  </hyperlinks>
  <pageMargins left="0.7" right="0.7" top="0.75" bottom="0.75" header="0.3" footer="0.3"/>
  <pageSetup orientation="landscape" r:id="rId2"/>
  <headerFooter differentFirst="1">
    <firstHeader xml:space="preserve">&amp;L&amp;"Times New Roman,Bold"&amp;12STATE OF MAINE&amp;"Times New Roman,Regular"&amp;11
DEPARTMENT OF ADMINISTRATIVE AND FINANCIAL SERVICES
BUREAU OF ALCOHOLIC BEVERAGES AND LOTTERY OPERATIONS
DIVISION OF LIQUOR LICENSING AND ENFORCEMENT&amp;C </firstHeader>
    <firstFooter xml:space="preserve">&amp;L&amp;"Times New Roman,Regular"&amp;12BABLO/700 05/2022&amp;C&amp;"Times New Roman,Regular"Certificate of Approval Holder Shipment Report </first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ADE8D305BC742A08B6419DA858E49" ma:contentTypeVersion="6" ma:contentTypeDescription="Create a new document." ma:contentTypeScope="" ma:versionID="3e5aee978609453a087dbc463b37a851">
  <xsd:schema xmlns:xsd="http://www.w3.org/2001/XMLSchema" xmlns:xs="http://www.w3.org/2001/XMLSchema" xmlns:p="http://schemas.microsoft.com/office/2006/metadata/properties" xmlns:ns2="47338e53-e9d4-4960-9d0f-392d84909fe1" xmlns:ns3="5ec65be9-ffc2-4148-aef9-65598e0a8a6d" targetNamespace="http://schemas.microsoft.com/office/2006/metadata/properties" ma:root="true" ma:fieldsID="5a8e9d6b373de903f40112bb47c253af" ns2:_="" ns3:_="">
    <xsd:import namespace="47338e53-e9d4-4960-9d0f-392d84909fe1"/>
    <xsd:import namespace="5ec65be9-ffc2-4148-aef9-65598e0a8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38e53-e9d4-4960-9d0f-392d84909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65be9-ffc2-4148-aef9-65598e0a8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A4367-6C33-47F4-B005-81A7793B74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1A0BE6-B642-44CC-AE4B-C1207FD3354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7338e53-e9d4-4960-9d0f-392d84909fe1"/>
    <ds:schemaRef ds:uri="http://purl.org/dc/terms/"/>
    <ds:schemaRef ds:uri="http://schemas.openxmlformats.org/package/2006/metadata/core-properties"/>
    <ds:schemaRef ds:uri="5ec65be9-ffc2-4148-aef9-65598e0a8a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8E56EE-D3F7-44D0-99BE-2CC8970B2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38e53-e9d4-4960-9d0f-392d84909fe1"/>
    <ds:schemaRef ds:uri="5ec65be9-ffc2-4148-aef9-65598e0a8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Corporate Information</vt:lpstr>
      <vt:lpstr>Malt Liquor</vt:lpstr>
      <vt:lpstr>Table Wine</vt:lpstr>
      <vt:lpstr>Fortified Wine</vt:lpstr>
      <vt:lpstr>Sparkling Wine</vt:lpstr>
      <vt:lpstr>Low-Alcohol Spirits</vt:lpstr>
      <vt:lpstr>Hard Cider</vt:lpstr>
      <vt:lpstr>Agency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Cook, Devon</dc:creator>
  <cp:keywords/>
  <dc:description/>
  <cp:lastModifiedBy>Cook, Devon</cp:lastModifiedBy>
  <cp:revision/>
  <cp:lastPrinted>2022-05-17T16:01:50Z</cp:lastPrinted>
  <dcterms:created xsi:type="dcterms:W3CDTF">2021-12-14T13:47:19Z</dcterms:created>
  <dcterms:modified xsi:type="dcterms:W3CDTF">2022-05-17T16:12:34Z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0x0101006AAADE8D305BC742A08B6419DA858E49</vt:lpwstr>
  </property>
</Properties>
</file>