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oit-teaqfsemc11.som.w2k.state.me.us\budget-common\DOC\WEBSITE\COVID-19\"/>
    </mc:Choice>
  </mc:AlternateContent>
  <xr:revisionPtr revIDLastSave="0" documentId="13_ncr:1_{9DE5262A-1010-48A6-B86B-BB76461BC156}" xr6:coauthVersionLast="41" xr6:coauthVersionMax="41" xr10:uidLastSave="{00000000-0000-0000-0000-000000000000}"/>
  <bookViews>
    <workbookView xWindow="-108" yWindow="-108" windowWidth="23256" windowHeight="12576" xr2:uid="{D0049D37-AC1F-4910-A882-013B964AF2CE}"/>
  </bookViews>
  <sheets>
    <sheet name="CRF " sheetId="1" r:id="rId1"/>
  </sheets>
  <definedNames>
    <definedName name="_xlnm.Print_Area" localSheetId="0">'CRF '!$A$1:$E$20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7" i="1" l="1"/>
  <c r="D20" i="1" s="1"/>
  <c r="C17" i="1"/>
  <c r="C20" i="1" s="1"/>
</calcChain>
</file>

<file path=xl/sharedStrings.xml><?xml version="1.0" encoding="utf-8"?>
<sst xmlns="http://schemas.openxmlformats.org/spreadsheetml/2006/main" count="38" uniqueCount="33">
  <si>
    <t>Available Funds</t>
  </si>
  <si>
    <t>Business Community</t>
  </si>
  <si>
    <t>Unemployment Trust Fund</t>
  </si>
  <si>
    <t>Health Care Businesses</t>
  </si>
  <si>
    <t>Personal Protective Equipment</t>
  </si>
  <si>
    <t>Municipal Governments</t>
  </si>
  <si>
    <t>Public Health Campaign</t>
  </si>
  <si>
    <t>Municipal Governments &amp; Others</t>
  </si>
  <si>
    <t>25% Share of FEMA approved expenses</t>
  </si>
  <si>
    <t>State Government</t>
  </si>
  <si>
    <t>Remaining Balance</t>
  </si>
  <si>
    <t>Subtotals</t>
  </si>
  <si>
    <t>Updated June 19, 2020</t>
  </si>
  <si>
    <t>Sector</t>
  </si>
  <si>
    <t>Funds Committed</t>
  </si>
  <si>
    <t>Actual Expended or Encumbered</t>
  </si>
  <si>
    <t>Description</t>
  </si>
  <si>
    <t>Coronavirus Relief Funds (CRF)</t>
  </si>
  <si>
    <t>Governor's Commitments for Use of CRF</t>
  </si>
  <si>
    <t>Use of Funds</t>
  </si>
  <si>
    <t xml:space="preserve">Replenish the State's Unemployment Insurance Trust Fund for the COVID-19 related unemployment benefit payments being made from it.  Those payments  total about $270 million for the fourth quarter of fiscal year 2020 and are estimated at $160 million for the first quarter of fiscal year 2021. Using CRF to replenish the Trust Fund will help avoid significant increases in employers' future unemployment taxes. It will also keep the Fund solvent and available to continue making benefit payments without the State needing to borrow from the federal government in order to do so. </t>
  </si>
  <si>
    <t>State purchases of personal protective equipment (PPE) for the stockpile managed by the Maine Emergency Management Agency and the Maine Center for Disease Control and Prevention.  PPE from the stockpile is distributed to long term care facilities, nursing homes, hospitals, and etc.</t>
  </si>
  <si>
    <t xml:space="preserve">State purchase of a three month supply of PPE to be available for distribution to K-12 school systems as needed for reopening. </t>
  </si>
  <si>
    <t>Assist local and tribal governments, and other entities that qualify for Federal Emergency Management Agency (FEMA) assistance, with incurred COVID-19 expenses by providing the 25% match against FEMA’s Public Assistance Program Major Disaster Declaration for COVID-19. The CRF-based assistance is for eligible expenses incurred on or after March 1, 2020 that FEMA has approved by December 1, 2020. The Governor will continue to assess whether additional CRF is needed for match purposes based on submissions being made to FEMA.</t>
  </si>
  <si>
    <t>Provide funding to municipalities and tribal governments to create local COVID-19 education and prevention plans as part of the 2020 COVID-19 Municipal Awareness campaign that extends the work of the Maine Center for Disease Control and Prevention in promoting public education and public health activities.</t>
  </si>
  <si>
    <t>Personal Protective Equipment and Facility Costs for State agencies</t>
  </si>
  <si>
    <t>State agency purchases of personal protective equipment for state employees and cleaning supplies, as well as other facility costs associated office reconfiguration and barriers to provide for social distancing.</t>
  </si>
  <si>
    <t>State employee personnel costs and contracted staffing support for various State agencies</t>
  </si>
  <si>
    <t xml:space="preserve">Reimburse certain personnel costs for several State agencies with employees that are substantially dedicated to mitigating or responding to the COVID-19 public health emergency - including overtime pay, hazard pay and regular payroll  for certain public safety and public health employees. Additionally, cover costs for contracted staff to assist with increased workload due to COVID-19 in Employment Security Services (Unemployment) and Department of Administrative and Financial Services. </t>
  </si>
  <si>
    <t>Testing Supplies, Public Service Announcements and Community Support</t>
  </si>
  <si>
    <t>Purchase testing supplies for the Maine Health and Environmental Testing Laboratory and public service announcements regarding the reopening of State services. Provide social support services for individuals in isolation or quarantine through partnership with non-profit organizations.</t>
  </si>
  <si>
    <t>Information Technology Support</t>
  </si>
  <si>
    <t>Support to address increased hacking, phishing, and computer fraud.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</si>
</sst>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34">
    <xf numFmtId="0" fontId="0" fillId="0" borderId="0" xfId="0"/>
    <xf numFmtId="0" fontId="2" fillId="0" borderId="1" xfId="0" applyFont="1" applyBorder="1"/>
    <xf numFmtId="164" fontId="2" fillId="0" borderId="1" xfId="1" applyNumberFormat="1" applyFont="1" applyBorder="1"/>
    <xf numFmtId="0" fontId="0" fillId="0" borderId="2" xfId="0" applyBorder="1"/>
    <xf numFmtId="164" fontId="0" fillId="0" borderId="2" xfId="1" applyNumberFormat="1" applyFont="1" applyBorder="1"/>
    <xf numFmtId="0" fontId="0" fillId="0" borderId="1" xfId="0" applyBorder="1"/>
    <xf numFmtId="164" fontId="0" fillId="0" borderId="1" xfId="1" applyNumberFormat="1" applyFont="1" applyBorder="1"/>
    <xf numFmtId="49" fontId="0" fillId="0" borderId="1" xfId="1" applyNumberFormat="1" applyFont="1" applyBorder="1" applyAlignment="1">
      <alignment wrapText="1"/>
    </xf>
    <xf numFmtId="0" fontId="2" fillId="0" borderId="0" xfId="0" applyFont="1"/>
    <xf numFmtId="164" fontId="0" fillId="0" borderId="0" xfId="1" applyNumberFormat="1" applyFont="1"/>
    <xf numFmtId="0" fontId="0" fillId="0" borderId="0" xfId="0" applyBorder="1"/>
    <xf numFmtId="164" fontId="0" fillId="0" borderId="0" xfId="0" applyNumberFormat="1" applyBorder="1"/>
    <xf numFmtId="0" fontId="2" fillId="0" borderId="1" xfId="0" applyFont="1" applyBorder="1" applyAlignment="1">
      <alignment horizontal="right"/>
    </xf>
    <xf numFmtId="0" fontId="2" fillId="2" borderId="1" xfId="0" applyFont="1" applyFill="1" applyBorder="1" applyAlignment="1">
      <alignment horizontal="center"/>
    </xf>
    <xf numFmtId="164" fontId="2" fillId="2" borderId="1" xfId="1" applyNumberFormat="1" applyFont="1" applyFill="1" applyBorder="1" applyAlignment="1">
      <alignment horizontal="center" wrapText="1"/>
    </xf>
    <xf numFmtId="49" fontId="0" fillId="0" borderId="1" xfId="1" applyNumberFormat="1" applyFont="1" applyBorder="1" applyAlignment="1">
      <alignment horizontal="left" wrapText="1"/>
    </xf>
    <xf numFmtId="49" fontId="0" fillId="0" borderId="1" xfId="1" applyNumberFormat="1" applyFont="1" applyBorder="1"/>
    <xf numFmtId="49" fontId="0" fillId="0" borderId="2" xfId="1" applyNumberFormat="1" applyFont="1" applyBorder="1"/>
    <xf numFmtId="49" fontId="2" fillId="2" borderId="4" xfId="1" applyNumberFormat="1" applyFont="1" applyFill="1" applyBorder="1" applyAlignment="1">
      <alignment horizontal="center"/>
    </xf>
    <xf numFmtId="49" fontId="0" fillId="0" borderId="0" xfId="1" applyNumberFormat="1" applyFont="1" applyBorder="1"/>
    <xf numFmtId="49" fontId="2" fillId="0" borderId="1" xfId="1" applyNumberFormat="1" applyFont="1" applyBorder="1"/>
    <xf numFmtId="49" fontId="0" fillId="0" borderId="0" xfId="1" applyNumberFormat="1" applyFont="1"/>
    <xf numFmtId="0" fontId="0" fillId="0" borderId="1" xfId="0" applyFill="1" applyBorder="1"/>
    <xf numFmtId="164" fontId="0" fillId="0" borderId="1" xfId="1" applyNumberFormat="1" applyFont="1" applyFill="1" applyBorder="1"/>
    <xf numFmtId="49" fontId="3" fillId="0" borderId="1" xfId="1" applyNumberFormat="1" applyFont="1" applyFill="1" applyBorder="1" applyAlignment="1">
      <alignment wrapText="1"/>
    </xf>
    <xf numFmtId="0" fontId="0" fillId="0" borderId="1" xfId="0" applyFill="1" applyBorder="1" applyAlignment="1">
      <alignment wrapText="1"/>
    </xf>
    <xf numFmtId="49" fontId="0" fillId="0" borderId="1" xfId="1" applyNumberFormat="1" applyFont="1" applyFill="1" applyBorder="1" applyAlignment="1">
      <alignment wrapText="1"/>
    </xf>
    <xf numFmtId="0" fontId="3" fillId="0" borderId="1" xfId="0" applyFont="1" applyFill="1" applyBorder="1"/>
    <xf numFmtId="0" fontId="2" fillId="0" borderId="0" xfId="0" applyFont="1" applyAlignment="1">
      <alignment horizontal="center"/>
    </xf>
    <xf numFmtId="15" fontId="0" fillId="0" borderId="0" xfId="0" quotePrefix="1" applyNumberFormat="1" applyAlignment="1">
      <alignment horizont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0" fillId="0" borderId="0" xfId="0"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550F4-D655-4FC0-8B4A-86206E3A8040}">
  <sheetPr>
    <pageSetUpPr fitToPage="1"/>
  </sheetPr>
  <dimension ref="A1:E20"/>
  <sheetViews>
    <sheetView tabSelected="1" zoomScaleNormal="100" workbookViewId="0">
      <selection activeCell="A4" sqref="A4"/>
    </sheetView>
  </sheetViews>
  <sheetFormatPr defaultRowHeight="14.4" x14ac:dyDescent="0.3"/>
  <cols>
    <col min="1" max="1" width="31.109375" bestFit="1" customWidth="1"/>
    <col min="2" max="2" width="61.33203125" customWidth="1"/>
    <col min="3" max="3" width="15.33203125" bestFit="1" customWidth="1"/>
    <col min="4" max="4" width="15.33203125" style="9" bestFit="1" customWidth="1"/>
    <col min="5" max="5" width="61" style="21" customWidth="1"/>
  </cols>
  <sheetData>
    <row r="1" spans="1:5" x14ac:dyDescent="0.3">
      <c r="A1" s="28" t="s">
        <v>17</v>
      </c>
      <c r="B1" s="28"/>
      <c r="C1" s="28"/>
      <c r="D1" s="28"/>
      <c r="E1" s="28"/>
    </row>
    <row r="2" spans="1:5" x14ac:dyDescent="0.3">
      <c r="A2" s="28" t="s">
        <v>18</v>
      </c>
      <c r="B2" s="33"/>
      <c r="C2" s="33"/>
      <c r="D2" s="33"/>
      <c r="E2" s="33"/>
    </row>
    <row r="3" spans="1:5" x14ac:dyDescent="0.3">
      <c r="A3" s="29" t="s">
        <v>12</v>
      </c>
      <c r="B3" s="29"/>
      <c r="C3" s="29"/>
      <c r="D3" s="29"/>
      <c r="E3" s="29"/>
    </row>
    <row r="5" spans="1:5" x14ac:dyDescent="0.3">
      <c r="A5" s="1"/>
      <c r="B5" s="12" t="s">
        <v>0</v>
      </c>
      <c r="C5" s="2">
        <v>1250000000</v>
      </c>
      <c r="D5" s="2">
        <v>1250000000</v>
      </c>
      <c r="E5" s="16"/>
    </row>
    <row r="6" spans="1:5" x14ac:dyDescent="0.3">
      <c r="A6" s="3"/>
      <c r="B6" s="3"/>
      <c r="C6" s="4"/>
      <c r="D6" s="4"/>
      <c r="E6" s="17"/>
    </row>
    <row r="7" spans="1:5" ht="43.2" x14ac:dyDescent="0.3">
      <c r="A7" s="13" t="s">
        <v>13</v>
      </c>
      <c r="B7" s="13" t="s">
        <v>19</v>
      </c>
      <c r="C7" s="14" t="s">
        <v>14</v>
      </c>
      <c r="D7" s="14" t="s">
        <v>15</v>
      </c>
      <c r="E7" s="18" t="s">
        <v>16</v>
      </c>
    </row>
    <row r="8" spans="1:5" ht="132" customHeight="1" x14ac:dyDescent="0.3">
      <c r="A8" s="5" t="s">
        <v>1</v>
      </c>
      <c r="B8" s="5" t="s">
        <v>2</v>
      </c>
      <c r="C8" s="6">
        <v>270000000</v>
      </c>
      <c r="D8" s="6">
        <v>200000000</v>
      </c>
      <c r="E8" s="15" t="s">
        <v>20</v>
      </c>
    </row>
    <row r="9" spans="1:5" ht="60.45" customHeight="1" x14ac:dyDescent="0.3">
      <c r="A9" s="5" t="s">
        <v>3</v>
      </c>
      <c r="B9" s="5" t="s">
        <v>4</v>
      </c>
      <c r="C9" s="6">
        <v>18500000</v>
      </c>
      <c r="D9" s="6">
        <v>18165204.68</v>
      </c>
      <c r="E9" s="7" t="s">
        <v>21</v>
      </c>
    </row>
    <row r="10" spans="1:5" ht="28.8" x14ac:dyDescent="0.3">
      <c r="A10" s="5" t="s">
        <v>5</v>
      </c>
      <c r="B10" s="5" t="s">
        <v>4</v>
      </c>
      <c r="C10" s="6">
        <v>11000000</v>
      </c>
      <c r="D10" s="6"/>
      <c r="E10" s="7" t="s">
        <v>22</v>
      </c>
    </row>
    <row r="11" spans="1:5" ht="72" x14ac:dyDescent="0.3">
      <c r="A11" s="22" t="s">
        <v>5</v>
      </c>
      <c r="B11" s="22" t="s">
        <v>6</v>
      </c>
      <c r="C11" s="23">
        <v>13000000</v>
      </c>
      <c r="D11" s="23"/>
      <c r="E11" s="24" t="s">
        <v>24</v>
      </c>
    </row>
    <row r="12" spans="1:5" ht="118.5" customHeight="1" x14ac:dyDescent="0.3">
      <c r="A12" s="5" t="s">
        <v>7</v>
      </c>
      <c r="B12" s="5" t="s">
        <v>8</v>
      </c>
      <c r="C12" s="6">
        <v>35000000</v>
      </c>
      <c r="D12" s="6"/>
      <c r="E12" s="7" t="s">
        <v>23</v>
      </c>
    </row>
    <row r="13" spans="1:5" ht="115.2" x14ac:dyDescent="0.3">
      <c r="A13" s="22" t="s">
        <v>9</v>
      </c>
      <c r="B13" s="25" t="s">
        <v>27</v>
      </c>
      <c r="C13" s="23">
        <v>47000000</v>
      </c>
      <c r="D13" s="23">
        <v>25986178.099999998</v>
      </c>
      <c r="E13" s="26" t="s">
        <v>28</v>
      </c>
    </row>
    <row r="14" spans="1:5" ht="57.6" x14ac:dyDescent="0.3">
      <c r="A14" s="22" t="s">
        <v>9</v>
      </c>
      <c r="B14" s="22" t="s">
        <v>25</v>
      </c>
      <c r="C14" s="23">
        <v>10000000</v>
      </c>
      <c r="D14" s="23">
        <v>2066384.7200000002</v>
      </c>
      <c r="E14" s="24" t="s">
        <v>26</v>
      </c>
    </row>
    <row r="15" spans="1:5" x14ac:dyDescent="0.3">
      <c r="A15" s="22" t="s">
        <v>9</v>
      </c>
      <c r="B15" s="27" t="s">
        <v>31</v>
      </c>
      <c r="C15" s="23">
        <v>4000000</v>
      </c>
      <c r="D15" s="23"/>
      <c r="E15" s="24" t="s">
        <v>32</v>
      </c>
    </row>
    <row r="16" spans="1:5" ht="72" x14ac:dyDescent="0.3">
      <c r="A16" s="22" t="s">
        <v>9</v>
      </c>
      <c r="B16" s="25" t="s">
        <v>29</v>
      </c>
      <c r="C16" s="23">
        <v>2300000</v>
      </c>
      <c r="D16" s="23">
        <v>720480</v>
      </c>
      <c r="E16" s="24" t="s">
        <v>30</v>
      </c>
    </row>
    <row r="17" spans="1:5" x14ac:dyDescent="0.3">
      <c r="A17" s="30" t="s">
        <v>11</v>
      </c>
      <c r="B17" s="31"/>
      <c r="C17" s="2">
        <f>SUM(C8:C16)</f>
        <v>410800000</v>
      </c>
      <c r="D17" s="2">
        <f>SUM(D8:D16)</f>
        <v>246938247.5</v>
      </c>
      <c r="E17" s="7"/>
    </row>
    <row r="18" spans="1:5" ht="6" customHeight="1" x14ac:dyDescent="0.3">
      <c r="A18" s="10"/>
      <c r="B18" s="10"/>
      <c r="C18" s="11"/>
      <c r="D18" s="11"/>
      <c r="E18" s="19"/>
    </row>
    <row r="20" spans="1:5" s="8" customFormat="1" x14ac:dyDescent="0.3">
      <c r="A20" s="32" t="s">
        <v>10</v>
      </c>
      <c r="B20" s="32"/>
      <c r="C20" s="2">
        <f>C5-C17</f>
        <v>839200000</v>
      </c>
      <c r="D20" s="2">
        <f>D5-D17</f>
        <v>1003061752.5</v>
      </c>
      <c r="E20" s="20"/>
    </row>
  </sheetData>
  <sheetProtection algorithmName="SHA-512" hashValue="4H+mys53II5wU+gpdilgFJhxNa8fK+L9R0xD9BkVGQ3qtNEFpyGrt0WE/NgLzrZeNxxGfluP+IYFvNM1AEkvOg==" saltValue="DHmNFmfhGtZ3TiusIRc4Ew==" spinCount="100000" sheet="1" objects="1" scenarios="1"/>
  <mergeCells count="5">
    <mergeCell ref="A1:E1"/>
    <mergeCell ref="A3:E3"/>
    <mergeCell ref="A17:B17"/>
    <mergeCell ref="A20:B20"/>
    <mergeCell ref="A2:E2"/>
  </mergeCells>
  <pageMargins left="0.7" right="0.7" top="0.5" bottom="0.5" header="0.3" footer="0.3"/>
  <pageSetup scale="6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00F6B7392DBD649B8E7DC8FBB92A302" ma:contentTypeVersion="9" ma:contentTypeDescription="Create a new document." ma:contentTypeScope="" ma:versionID="68eb8508eb2b3ef4ce50ca1a4164954b">
  <xsd:schema xmlns:xsd="http://www.w3.org/2001/XMLSchema" xmlns:xs="http://www.w3.org/2001/XMLSchema" xmlns:p="http://schemas.microsoft.com/office/2006/metadata/properties" xmlns:ns3="40c4b0c7-e6de-4b4b-9221-e06f3223a0eb" xmlns:ns4="1e93a9a8-660b-403f-8dc6-4aa2c4e9640b" targetNamespace="http://schemas.microsoft.com/office/2006/metadata/properties" ma:root="true" ma:fieldsID="a3ba82569595025fd52e17fcc448fb6a" ns3:_="" ns4:_="">
    <xsd:import namespace="40c4b0c7-e6de-4b4b-9221-e06f3223a0eb"/>
    <xsd:import namespace="1e93a9a8-660b-403f-8dc6-4aa2c4e9640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c4b0c7-e6de-4b4b-9221-e06f3223a0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93a9a8-660b-403f-8dc6-4aa2c4e9640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06C689-D70C-4160-A542-AABE2CE36CF2}">
  <ds:schemaRefs>
    <ds:schemaRef ds:uri="40c4b0c7-e6de-4b4b-9221-e06f3223a0e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e93a9a8-660b-403f-8dc6-4aa2c4e9640b"/>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FAEDACE7-26A8-41E2-ADA4-5B5C6FCE9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c4b0c7-e6de-4b4b-9221-e06f3223a0eb"/>
    <ds:schemaRef ds:uri="1e93a9a8-660b-403f-8dc6-4aa2c4e964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4BC152-7CFB-460C-A3CB-515044262C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CRF </vt:lpstr>
      <vt:lpstr>'CRF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Boyden, Jenny</dc:creator>
  <cp:lastModifiedBy>Stewart, Darryl</cp:lastModifiedBy>
  <cp:lastPrinted>2020-06-18T19:26:34Z</cp:lastPrinted>
  <dcterms:created xsi:type="dcterms:W3CDTF">2020-06-18T16:44:26Z</dcterms:created>
  <dcterms:modified xsi:type="dcterms:W3CDTF">2020-06-26T17:50:50Z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0x010100900F6B7392DBD649B8E7DC8FBB92A302</vt:lpwstr>
  </property>
</Properties>
</file>