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EA27EEB9-FF65-4A8D-A5FA-869B2078123F}" xr6:coauthVersionLast="46" xr6:coauthVersionMax="46"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8680" yWindow="-120" windowWidth="21840" windowHeight="131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F12" i="2" s="1"/>
  <c r="E9" i="2"/>
  <c r="E12" i="2" s="1"/>
  <c r="D9" i="2"/>
  <c r="C9" i="2"/>
  <c r="F6" i="2"/>
  <c r="E6" i="2"/>
  <c r="D6" i="2"/>
  <c r="C6" i="2"/>
  <c r="F5" i="2"/>
  <c r="E5" i="2"/>
  <c r="D5" i="2"/>
  <c r="C5" i="2"/>
  <c r="D47" i="2"/>
  <c r="E47" i="2"/>
  <c r="F47" i="2"/>
  <c r="C47" i="2"/>
  <c r="F21" i="2"/>
  <c r="F48" i="2" s="1"/>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24" i="2" s="1"/>
  <c r="G16" i="4"/>
  <c r="G14" i="4"/>
  <c r="G13" i="4"/>
  <c r="G12" i="4"/>
  <c r="G11" i="4"/>
  <c r="G9" i="4"/>
  <c r="G8" i="4"/>
  <c r="G7" i="4"/>
  <c r="G6" i="4"/>
  <c r="G5" i="4"/>
  <c r="G27" i="3"/>
  <c r="G53" i="2" s="1"/>
  <c r="G26" i="3"/>
  <c r="G52" i="2" s="1"/>
  <c r="G25" i="3"/>
  <c r="G51" i="2" s="1"/>
  <c r="G24" i="3"/>
  <c r="G22" i="3"/>
  <c r="G21" i="3"/>
  <c r="G20" i="3"/>
  <c r="G27" i="2" s="1"/>
  <c r="G19" i="3"/>
  <c r="G18" i="3"/>
  <c r="G25" i="2" s="1"/>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28" i="2" l="1"/>
  <c r="E21" i="2"/>
  <c r="D21" i="2"/>
  <c r="G14" i="2"/>
  <c r="G19" i="2"/>
  <c r="G10" i="2"/>
  <c r="G47" i="2"/>
  <c r="G9" i="2"/>
  <c r="C12" i="2"/>
  <c r="G18" i="2"/>
  <c r="G23" i="2"/>
  <c r="C33" i="2"/>
  <c r="E33" i="2"/>
  <c r="G29" i="2"/>
  <c r="D33" i="2"/>
  <c r="D48" i="2" s="1"/>
  <c r="G26" i="2"/>
  <c r="G50" i="2"/>
  <c r="D12" i="2"/>
  <c r="G11" i="2"/>
  <c r="G15" i="2"/>
  <c r="C21" i="2"/>
  <c r="G21" i="2" s="1"/>
  <c r="G5" i="2"/>
  <c r="G6" i="2"/>
  <c r="E48" i="2" l="1"/>
  <c r="G12" i="2"/>
  <c r="G33" i="2"/>
  <c r="C48" i="2"/>
  <c r="G48" i="2" s="1"/>
</calcChain>
</file>

<file path=xl/sharedStrings.xml><?xml version="1.0" encoding="utf-8"?>
<sst xmlns="http://schemas.openxmlformats.org/spreadsheetml/2006/main" count="394" uniqueCount="112">
  <si>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</si>
  <si>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</si>
  <si>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</si>
  <si>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</si>
  <si>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</si>
  <si>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</si>
  <si>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</si>
  <si>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</si>
  <si>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</si>
  <si>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</si>
  <si>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</si>
  <si>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</si>
  <si>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</si>
  <si>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</si>
  <si>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</si>
  <si>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</si>
  <si>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</si>
  <si>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</si>
  <si>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</si>
  <si>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</si>
  <si>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</si>
  <si>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</si>
  <si>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</si>
  <si>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</si>
  <si>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</si>
  <si>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</si>
  <si>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</si>
  <si>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</si>
  <si>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</si>
  <si>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</si>
  <si>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</si>
  <si>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</si>
  <si>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</si>
  <si>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</si>
  <si>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</si>
  <si>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</si>
  <si>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</si>
  <si>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</si>
  <si>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</si>
  <si>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</si>
  <si>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</si>
  <si>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</si>
  <si>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</si>
  <si>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</si>
  <si>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</si>
  <si>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</si>
  <si>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</si>
  <si>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</si>
  <si>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</si>
  <si>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</si>
  <si>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</si>
  <si>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</si>
  <si>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</si>
  <si>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</si>
  <si>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</si>
  <si>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</si>
  <si>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</si>
  <si>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</si>
  <si>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</si>
  <si>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</si>
  <si>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</si>
  <si>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</si>
  <si>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</si>
  <si>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</si>
  <si>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</si>
  <si>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</si>
  <si>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</si>
  <si>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</si>
  <si>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</si>
  <si>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</si>
  <si>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</si>
  <si>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</si>
  <si>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</si>
  <si>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</si>
  <si>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</si>
  <si>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</si>
  <si>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</si>
  <si>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</si>
  <si>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</si>
  <si>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</si>
  <si>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</si>
  <si>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</si>
  <si>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</si>
  <si>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</si>
  <si>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</si>
  <si>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</si>
  <si>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</si>
  <si>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</si>
  <si>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</si>
  <si>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</si>
  <si>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</si>
  <si>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</si>
  <si>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</si>
  <si>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</si>
  <si>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</si>
  <si>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</si>
  <si>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</si>
  <si>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</si>
  <si>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</si>
  <si>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</si>
  <si>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Sharmilee</t>
  </si>
  <si>
    <t>Balasubramanian</t>
  </si>
  <si>
    <t>sharmilee_balasubramanian@harvardpilgrim.org</t>
  </si>
  <si>
    <t>Harvard Pilgrim Health Care Inc</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</si>
  <si>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</si>
  <si>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</si>
  <si>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</si>
  <si>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</si>
  <si>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</si>
  <si>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Maine expenses for this company for this category were allocated to region categories based on member months.</t>
  </si>
  <si>
    <t>Maine expenses for this company for this category were allocated to policyholder categories based on member months.</t>
  </si>
  <si>
    <t>617-509-2221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</si>
</sst>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K10" sqref="K10"/>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1796875" style="12" bestFit="1" customWidth="1"/>
    <col min="12" max="14" width="9.1796875" style="12"/>
    <col min="15" max="15" width="4.179687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103</v>
      </c>
      <c r="F4" s="106"/>
      <c r="G4" s="106"/>
      <c r="H4" s="106"/>
      <c r="I4" s="106"/>
      <c r="J4" s="106"/>
      <c r="K4" s="107"/>
      <c r="L4" s="78"/>
      <c r="M4" s="78"/>
      <c r="N4" s="78"/>
      <c r="O4" s="78"/>
      <c r="P4" s="78"/>
      <c r="Q4" s="78"/>
      <c r="R4" s="78"/>
      <c r="S4" s="78"/>
    </row>
    <row r="5" spans="2:19" ht="19" thickBot="1" x14ac:dyDescent="0.5">
      <c r="B5" s="78" t="s">
        <v>2</v>
      </c>
      <c r="C5" s="78"/>
      <c r="D5" s="78"/>
      <c r="E5" s="105">
        <v>96911</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100</v>
      </c>
      <c r="E8" s="106"/>
      <c r="F8" s="106"/>
      <c r="G8" s="107"/>
      <c r="H8" s="78"/>
      <c r="I8" s="78"/>
      <c r="J8" s="99" t="s">
        <v>5</v>
      </c>
      <c r="K8" s="108" t="s">
        <v>101</v>
      </c>
      <c r="L8" s="109"/>
      <c r="M8" s="109"/>
      <c r="N8" s="110"/>
      <c r="P8" s="78"/>
      <c r="Q8" s="78"/>
      <c r="R8" s="78"/>
      <c r="S8" s="78"/>
    </row>
    <row r="9" spans="2:19" ht="19" thickBot="1" x14ac:dyDescent="0.5">
      <c r="B9" s="78" t="s">
        <v>91</v>
      </c>
      <c r="C9" s="78"/>
      <c r="D9" s="105" t="s">
        <v>102</v>
      </c>
      <c r="E9" s="106"/>
      <c r="F9" s="106"/>
      <c r="G9" s="106"/>
      <c r="H9" s="106"/>
      <c r="I9" s="107"/>
      <c r="J9" s="100" t="s">
        <v>6</v>
      </c>
      <c r="K9" s="111" t="s">
        <v>111</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80">
        <v>2020</v>
      </c>
      <c r="D12" s="78"/>
      <c r="E12" s="78"/>
      <c r="F12" s="78"/>
      <c r="G12" s="78"/>
      <c r="H12" s="78"/>
      <c r="I12" s="78"/>
      <c r="J12" s="78"/>
      <c r="K12" s="78"/>
      <c r="L12" s="78"/>
      <c r="M12" s="78"/>
      <c r="N12" s="78"/>
      <c r="O12" s="78"/>
      <c r="P12" s="78"/>
      <c r="Q12" s="78"/>
      <c r="R12" s="78"/>
      <c r="S12" s="78"/>
    </row>
    <row r="13" spans="2:19" ht="3" customHeight="1" thickBot="1" x14ac:dyDescent="0.5">
      <c r="B13" s="78"/>
      <c r="C13" s="101"/>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3" t="s">
        <v>92</v>
      </c>
      <c r="R14" s="78"/>
      <c r="S14" s="78"/>
    </row>
    <row r="15" spans="2:19" ht="2.25" customHeight="1" x14ac:dyDescent="0.45">
      <c r="B15" s="78"/>
      <c r="C15" s="78"/>
      <c r="D15" s="78"/>
      <c r="E15" s="78"/>
      <c r="F15" s="78"/>
      <c r="G15" s="78"/>
      <c r="H15" s="78"/>
      <c r="I15" s="78"/>
      <c r="J15" s="78"/>
      <c r="K15" s="78"/>
      <c r="L15" s="79"/>
      <c r="M15" s="78"/>
      <c r="N15" s="78"/>
      <c r="O15" s="81"/>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WF4toQnk+I8VsPoqI0XokVqxX9hfs0kmUbkVCR7KTZergIMfJkkSt1kEnKRFXHZf63hIuaGbDmQFjk9xghK1A==" saltValue="olxgAkxda78hkA5XMgtOeQ=="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C46" sqref="C46:E46"/>
    </sheetView>
  </sheetViews>
  <sheetFormatPr defaultColWidth="9.1796875" defaultRowHeight="15.5" x14ac:dyDescent="0.35"/>
  <cols>
    <col min="1" max="1" width="10.81640625" style="12" customWidth="1"/>
    <col min="2" max="2" width="104.1796875" style="12"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281842</v>
      </c>
      <c r="D5" s="47">
        <f>'Area 1 Data'!D5+'Area 2 Data'!D5+'Area 3 Data'!D5+'Area 4 Data'!D5</f>
        <v>256979</v>
      </c>
      <c r="E5" s="47">
        <f>'Area 1 Data'!E5+'Area 2 Data'!E5+'Area 3 Data'!E5+'Area 4 Data'!E5</f>
        <v>227303</v>
      </c>
      <c r="F5" s="47">
        <f>'Area 1 Data'!F5+'Area 2 Data'!F5+'Area 3 Data'!F5+'Area 4 Data'!F5</f>
        <v>0</v>
      </c>
      <c r="G5" s="47">
        <f t="shared" ref="G5:G12" si="0">SUM(C5:F5)</f>
        <v>766124</v>
      </c>
    </row>
    <row r="6" spans="1:8" ht="16" thickBot="1" x14ac:dyDescent="0.4">
      <c r="A6" s="15">
        <v>2</v>
      </c>
      <c r="B6" s="25" t="s">
        <v>19</v>
      </c>
      <c r="C6" s="47">
        <f>'Area 1 Data'!C6+'Area 2 Data'!C6+'Area 3 Data'!C6+'Area 4 Data'!C6</f>
        <v>222.96428571428572</v>
      </c>
      <c r="D6" s="47">
        <f>'Area 1 Data'!D6+'Area 2 Data'!D6+'Area 3 Data'!D6+'Area 4 Data'!D6</f>
        <v>2129.2748538011697</v>
      </c>
      <c r="E6" s="47">
        <f>'Area 1 Data'!E6+'Area 2 Data'!E6+'Area 3 Data'!E6+'Area 4 Data'!E6</f>
        <v>11859.850208810949</v>
      </c>
      <c r="F6" s="47">
        <f>'Area 1 Data'!F6+'Area 2 Data'!F6+'Area 3 Data'!F6+'Area 4 Data'!F6</f>
        <v>0</v>
      </c>
      <c r="G6" s="48">
        <f t="shared" si="0"/>
        <v>14212.089348326404</v>
      </c>
    </row>
    <row r="7" spans="1:8" ht="16" thickBot="1" x14ac:dyDescent="0.4">
      <c r="A7" s="15" t="s">
        <v>20</v>
      </c>
      <c r="B7" s="25" t="s">
        <v>21</v>
      </c>
      <c r="C7" s="4">
        <v>222.96428571428572</v>
      </c>
      <c r="D7" s="4">
        <v>2129.2748538011697</v>
      </c>
      <c r="E7" s="4">
        <v>11859.850208810949</v>
      </c>
      <c r="F7" s="4"/>
      <c r="G7" s="48">
        <f t="shared" si="0"/>
        <v>14212.089348326404</v>
      </c>
    </row>
    <row r="8" spans="1:8" ht="16" thickBot="1" x14ac:dyDescent="0.4">
      <c r="A8" s="15" t="s">
        <v>22</v>
      </c>
      <c r="B8" s="25" t="s">
        <v>23</v>
      </c>
      <c r="C8" s="60">
        <v>0</v>
      </c>
      <c r="D8" s="4"/>
      <c r="E8" s="4"/>
      <c r="F8" s="60">
        <v>0</v>
      </c>
      <c r="G8" s="48">
        <f t="shared" si="0"/>
        <v>0</v>
      </c>
      <c r="H8" s="37"/>
    </row>
    <row r="9" spans="1:8" ht="16" thickBot="1" x14ac:dyDescent="0.4">
      <c r="A9" s="15">
        <v>3</v>
      </c>
      <c r="B9" s="25" t="s">
        <v>24</v>
      </c>
      <c r="C9" s="62">
        <f>'Area 1 Data'!C7+'Area 2 Data'!C7+'Area 3 Data'!C7+'Area 4 Data'!C7</f>
        <v>9014</v>
      </c>
      <c r="D9" s="62">
        <f>'Area 1 Data'!D7+'Area 2 Data'!D7+'Area 3 Data'!D7+'Area 4 Data'!D7</f>
        <v>9044</v>
      </c>
      <c r="E9" s="62">
        <f>'Area 1 Data'!E7+'Area 2 Data'!E7+'Area 3 Data'!E7+'Area 4 Data'!E7</f>
        <v>8068</v>
      </c>
      <c r="F9" s="62">
        <f>'Area 1 Data'!F7+'Area 2 Data'!F7+'Area 3 Data'!F7+'Area 4 Data'!F7</f>
        <v>0</v>
      </c>
      <c r="G9" s="48">
        <f t="shared" si="0"/>
        <v>26126</v>
      </c>
    </row>
    <row r="10" spans="1:8" ht="16" thickBot="1" x14ac:dyDescent="0.4">
      <c r="A10" s="15">
        <v>4</v>
      </c>
      <c r="B10" s="25" t="s">
        <v>25</v>
      </c>
      <c r="C10" s="62">
        <f>'Area 1 Data'!C8+'Area 2 Data'!C8+'Area 3 Data'!C8+'Area 4 Data'!C8</f>
        <v>4343</v>
      </c>
      <c r="D10" s="62">
        <f>'Area 1 Data'!D8+'Area 2 Data'!D8+'Area 3 Data'!D8+'Area 4 Data'!D8</f>
        <v>3982</v>
      </c>
      <c r="E10" s="62">
        <f>'Area 1 Data'!E8+'Area 2 Data'!E8+'Area 3 Data'!E8+'Area 4 Data'!E8</f>
        <v>3792</v>
      </c>
      <c r="F10" s="62">
        <f>'Area 1 Data'!F8+'Area 2 Data'!F8+'Area 3 Data'!F8+'Area 4 Data'!F8</f>
        <v>0</v>
      </c>
      <c r="G10" s="48">
        <f t="shared" si="0"/>
        <v>12117</v>
      </c>
    </row>
    <row r="11" spans="1:8" ht="16" thickBot="1" x14ac:dyDescent="0.4">
      <c r="A11" s="15">
        <v>5</v>
      </c>
      <c r="B11" s="25" t="s">
        <v>26</v>
      </c>
      <c r="C11" s="62">
        <f>'Area 1 Data'!C9+'Area 2 Data'!C9+'Area 3 Data'!C9+'Area 4 Data'!C9</f>
        <v>8718</v>
      </c>
      <c r="D11" s="62">
        <f>'Area 1 Data'!D9+'Area 2 Data'!D9+'Area 3 Data'!D9+'Area 4 Data'!D9</f>
        <v>7741</v>
      </c>
      <c r="E11" s="62">
        <f>'Area 1 Data'!E9+'Area 2 Data'!E9+'Area 3 Data'!E9+'Area 4 Data'!E9</f>
        <v>6510</v>
      </c>
      <c r="F11" s="62">
        <f>'Area 1 Data'!F9+'Area 2 Data'!F9+'Area 3 Data'!F9+'Area 4 Data'!F9</f>
        <v>0</v>
      </c>
      <c r="G11" s="48">
        <f t="shared" si="0"/>
        <v>22969</v>
      </c>
    </row>
    <row r="12" spans="1:8" ht="16" thickBot="1" x14ac:dyDescent="0.4">
      <c r="A12" s="1" t="s">
        <v>27</v>
      </c>
      <c r="B12" s="25" t="s">
        <v>28</v>
      </c>
      <c r="C12" s="48">
        <f>SUM(C9:C11)</f>
        <v>22075</v>
      </c>
      <c r="D12" s="48">
        <f>SUM(D9:D11)</f>
        <v>20767</v>
      </c>
      <c r="E12" s="48">
        <f>SUM(E9:E11)</f>
        <v>18370</v>
      </c>
      <c r="F12" s="48">
        <f>SUM(F9:F11)</f>
        <v>0</v>
      </c>
      <c r="G12" s="48">
        <f t="shared" si="0"/>
        <v>61212</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147542834.44</v>
      </c>
      <c r="D14" s="63">
        <f>'Area 1 Data'!D11+'Area 2 Data'!D11+'Area 3 Data'!D11+'Area 4 Data'!D11</f>
        <v>119930865.72999999</v>
      </c>
      <c r="E14" s="63">
        <f>'Area 1 Data'!E11+'Area 2 Data'!E11+'Area 3 Data'!E11+'Area 4 Data'!E11</f>
        <v>153226438.55000001</v>
      </c>
      <c r="F14" s="63">
        <f>'Area 1 Data'!F11+'Area 2 Data'!F11+'Area 3 Data'!F11+'Area 4 Data'!F11</f>
        <v>0</v>
      </c>
      <c r="G14" s="54">
        <f t="shared" ref="G14:G21" si="1">SUM(C14:F14)</f>
        <v>420700138.72000003</v>
      </c>
    </row>
    <row r="15" spans="1:8" ht="16" thickBot="1" x14ac:dyDescent="0.4">
      <c r="A15" s="15">
        <v>7</v>
      </c>
      <c r="B15" s="25" t="s">
        <v>31</v>
      </c>
      <c r="C15" s="63">
        <f>'Area 1 Data'!C12+'Area 2 Data'!C12+'Area 3 Data'!C12+'Area 4 Data'!C12</f>
        <v>147542834.44</v>
      </c>
      <c r="D15" s="63">
        <f>'Area 1 Data'!D12+'Area 2 Data'!D12+'Area 3 Data'!D12+'Area 4 Data'!D12</f>
        <v>119930865.72999999</v>
      </c>
      <c r="E15" s="63">
        <f>'Area 1 Data'!E12+'Area 2 Data'!E12+'Area 3 Data'!E12+'Area 4 Data'!E12</f>
        <v>153226438.55000001</v>
      </c>
      <c r="F15" s="63">
        <f>'Area 1 Data'!F12+'Area 2 Data'!F12+'Area 3 Data'!F12+'Area 4 Data'!F12</f>
        <v>0</v>
      </c>
      <c r="G15" s="54">
        <f t="shared" si="1"/>
        <v>420700138.72000003</v>
      </c>
    </row>
    <row r="16" spans="1:8" ht="16" thickBot="1" x14ac:dyDescent="0.4">
      <c r="A16" s="15">
        <v>8</v>
      </c>
      <c r="B16" s="25" t="s">
        <v>32</v>
      </c>
      <c r="C16" s="51">
        <v>146887767.79000002</v>
      </c>
      <c r="D16" s="51">
        <v>119689079.92999999</v>
      </c>
      <c r="E16" s="51">
        <v>138160664.06</v>
      </c>
      <c r="F16" s="51"/>
      <c r="G16" s="54">
        <f t="shared" si="1"/>
        <v>404737511.78000003</v>
      </c>
    </row>
    <row r="17" spans="1:7" ht="16" thickBot="1" x14ac:dyDescent="0.4">
      <c r="A17" s="15">
        <v>9</v>
      </c>
      <c r="B17" s="25" t="s">
        <v>33</v>
      </c>
      <c r="C17" s="51">
        <v>0</v>
      </c>
      <c r="D17" s="51">
        <v>0</v>
      </c>
      <c r="E17" s="51">
        <v>-3833040.41</v>
      </c>
      <c r="F17" s="51"/>
      <c r="G17" s="54">
        <f t="shared" si="1"/>
        <v>-3833040.41</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c r="D20" s="51"/>
      <c r="E20" s="51"/>
      <c r="F20" s="51"/>
      <c r="G20" s="54">
        <f t="shared" si="1"/>
        <v>0</v>
      </c>
    </row>
    <row r="21" spans="1:7" ht="16" thickBot="1" x14ac:dyDescent="0.4">
      <c r="A21" s="1">
        <v>14</v>
      </c>
      <c r="B21" s="25" t="s">
        <v>37</v>
      </c>
      <c r="C21" s="54">
        <f>SUM(C16:C20)</f>
        <v>146887767.79000002</v>
      </c>
      <c r="D21" s="54">
        <f>SUM(D16:D20)</f>
        <v>119689079.92999999</v>
      </c>
      <c r="E21" s="54">
        <f>SUM(E16:E20)</f>
        <v>134327623.65000001</v>
      </c>
      <c r="F21" s="54">
        <f>SUM(F16:F20)</f>
        <v>0</v>
      </c>
      <c r="G21" s="54">
        <f t="shared" si="1"/>
        <v>400904471.37</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27329898.399999999</v>
      </c>
      <c r="D23" s="68">
        <f>'Area 1 Data'!D16+'Area 2 Data'!D16+'Area 3 Data'!D16+'Area 4 Data'!D16</f>
        <v>22570938.27</v>
      </c>
      <c r="E23" s="68">
        <f>'Area 1 Data'!E16+'Area 2 Data'!E16+'Area 3 Data'!E16+'Area 4 Data'!E16</f>
        <v>29816327.84</v>
      </c>
      <c r="F23" s="69">
        <v>0</v>
      </c>
      <c r="G23" s="54">
        <f>'Area 1 Data'!G16+'Area 2 Data'!G16+'Area 3 Data'!G16+'Area 4 Data'!G16</f>
        <v>79717164.50999999</v>
      </c>
    </row>
    <row r="24" spans="1:7" ht="16" thickBot="1" x14ac:dyDescent="0.4">
      <c r="A24" s="15">
        <v>16</v>
      </c>
      <c r="B24" s="25" t="s">
        <v>40</v>
      </c>
      <c r="C24" s="68">
        <f>'Area 1 Data'!C17+'Area 2 Data'!C17+'Area 3 Data'!C17+'Area 4 Data'!C17</f>
        <v>9653667.0199999996</v>
      </c>
      <c r="D24" s="68">
        <f>'Area 1 Data'!D17+'Area 2 Data'!D17+'Area 3 Data'!D17+'Area 4 Data'!D17</f>
        <v>9168945.0100000016</v>
      </c>
      <c r="E24" s="68">
        <f>'Area 1 Data'!E17+'Area 2 Data'!E17+'Area 3 Data'!E17+'Area 4 Data'!E17</f>
        <v>9297602.8899999987</v>
      </c>
      <c r="F24" s="65">
        <v>0</v>
      </c>
      <c r="G24" s="54">
        <f>'Area 1 Data'!G17+'Area 2 Data'!G17+'Area 3 Data'!G17+'Area 4 Data'!G17</f>
        <v>28120214.920000002</v>
      </c>
    </row>
    <row r="25" spans="1:7" ht="16" thickBot="1" x14ac:dyDescent="0.4">
      <c r="A25" s="15">
        <v>17</v>
      </c>
      <c r="B25" s="25" t="s">
        <v>41</v>
      </c>
      <c r="C25" s="68">
        <f>'Area 1 Data'!C18+'Area 2 Data'!C18+'Area 3 Data'!C18+'Area 4 Data'!C18</f>
        <v>53235093.209999993</v>
      </c>
      <c r="D25" s="68">
        <f>'Area 1 Data'!D18+'Area 2 Data'!D18+'Area 3 Data'!D18+'Area 4 Data'!D18</f>
        <v>42849189.320000008</v>
      </c>
      <c r="E25" s="68">
        <f>'Area 1 Data'!E18+'Area 2 Data'!E18+'Area 3 Data'!E18+'Area 4 Data'!E18</f>
        <v>52856069.099999994</v>
      </c>
      <c r="F25" s="65">
        <v>0</v>
      </c>
      <c r="G25" s="54">
        <f>'Area 1 Data'!G18+'Area 2 Data'!G18+'Area 3 Data'!G18+'Area 4 Data'!G18</f>
        <v>148940351.63</v>
      </c>
    </row>
    <row r="26" spans="1:7" ht="16" thickBot="1" x14ac:dyDescent="0.4">
      <c r="A26" s="15">
        <v>18</v>
      </c>
      <c r="B26" s="25" t="s">
        <v>42</v>
      </c>
      <c r="C26" s="68">
        <f>'Area 1 Data'!C19+'Area 2 Data'!C19+'Area 3 Data'!C19+'Area 4 Data'!C19</f>
        <v>5244135.4000000004</v>
      </c>
      <c r="D26" s="68">
        <f>'Area 1 Data'!D19+'Area 2 Data'!D19+'Area 3 Data'!D19+'Area 4 Data'!D19</f>
        <v>5039184.18</v>
      </c>
      <c r="E26" s="68">
        <f>'Area 1 Data'!E19+'Area 2 Data'!E19+'Area 3 Data'!E19+'Area 4 Data'!E19</f>
        <v>4213044.0200000005</v>
      </c>
      <c r="F26" s="65">
        <v>0</v>
      </c>
      <c r="G26" s="54">
        <f>'Area 1 Data'!G19+'Area 2 Data'!G19+'Area 3 Data'!G19+'Area 4 Data'!G19</f>
        <v>14496363.6</v>
      </c>
    </row>
    <row r="27" spans="1:7" ht="16" thickBot="1" x14ac:dyDescent="0.4">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 thickBot="1" x14ac:dyDescent="0.4">
      <c r="A28" s="15">
        <v>20</v>
      </c>
      <c r="B28" s="25" t="s">
        <v>44</v>
      </c>
      <c r="C28" s="68">
        <f>'Area 1 Data'!C21+'Area 2 Data'!C21+'Area 3 Data'!C21+'Area 4 Data'!C21</f>
        <v>2311356.9299999997</v>
      </c>
      <c r="D28" s="68">
        <f>'Area 1 Data'!D21+'Area 2 Data'!D21+'Area 3 Data'!D21+'Area 4 Data'!D21</f>
        <v>1123743.9100000001</v>
      </c>
      <c r="E28" s="68">
        <f>'Area 1 Data'!E21+'Area 2 Data'!E21+'Area 3 Data'!E21+'Area 4 Data'!E21</f>
        <v>1327803.8600000001</v>
      </c>
      <c r="F28" s="65">
        <v>0</v>
      </c>
      <c r="G28" s="54">
        <f>'Area 1 Data'!G21+'Area 2 Data'!G21+'Area 3 Data'!G21+'Area 4 Data'!G21</f>
        <v>4762904.7</v>
      </c>
    </row>
    <row r="29" spans="1:7" ht="16" thickBot="1" x14ac:dyDescent="0.4">
      <c r="A29" s="15">
        <v>21</v>
      </c>
      <c r="B29" s="25" t="s">
        <v>45</v>
      </c>
      <c r="C29" s="68">
        <f>'Area 1 Data'!C22+'Area 2 Data'!C22+'Area 3 Data'!C22+'Area 4 Data'!C22</f>
        <v>21782284.489999998</v>
      </c>
      <c r="D29" s="68">
        <f>'Area 1 Data'!D22+'Area 2 Data'!D22+'Area 3 Data'!D22+'Area 4 Data'!D22</f>
        <v>17818935.450000003</v>
      </c>
      <c r="E29" s="68">
        <f>'Area 1 Data'!E22+'Area 2 Data'!E22+'Area 3 Data'!E22+'Area 4 Data'!E22</f>
        <v>18496803.149999999</v>
      </c>
      <c r="F29" s="65">
        <v>0</v>
      </c>
      <c r="G29" s="54">
        <f>'Area 1 Data'!G22+'Area 2 Data'!G22+'Area 3 Data'!G22+'Area 4 Data'!G22</f>
        <v>58098023.090000004</v>
      </c>
    </row>
    <row r="30" spans="1:7" ht="16" thickBot="1" x14ac:dyDescent="0.4">
      <c r="A30" s="15">
        <v>22</v>
      </c>
      <c r="B30" s="25" t="s">
        <v>46</v>
      </c>
      <c r="C30" s="51"/>
      <c r="D30" s="51"/>
      <c r="E30" s="51"/>
      <c r="F30" s="65">
        <v>0</v>
      </c>
      <c r="G30" s="54">
        <f t="shared" ref="G30:G48" si="2">SUM(C30:F30)</f>
        <v>0</v>
      </c>
    </row>
    <row r="31" spans="1:7" ht="16" thickBot="1" x14ac:dyDescent="0.4">
      <c r="A31" s="15">
        <v>23</v>
      </c>
      <c r="B31" s="25" t="s">
        <v>47</v>
      </c>
      <c r="C31" s="51">
        <v>1416392.31</v>
      </c>
      <c r="D31" s="51">
        <v>1398370.66</v>
      </c>
      <c r="E31" s="51">
        <v>1090276.23</v>
      </c>
      <c r="F31" s="65">
        <v>0</v>
      </c>
      <c r="G31" s="54">
        <f t="shared" si="2"/>
        <v>3905039.1999999997</v>
      </c>
    </row>
    <row r="32" spans="1:7" ht="16" thickBot="1" x14ac:dyDescent="0.4">
      <c r="A32" s="15">
        <v>24</v>
      </c>
      <c r="B32" s="25" t="s">
        <v>48</v>
      </c>
      <c r="C32" s="51">
        <v>35366</v>
      </c>
      <c r="D32" s="51">
        <v>31675.39</v>
      </c>
      <c r="E32" s="51">
        <v>22082830.760000002</v>
      </c>
      <c r="F32" s="51"/>
      <c r="G32" s="54">
        <f t="shared" si="2"/>
        <v>22149872.150000002</v>
      </c>
    </row>
    <row r="33" spans="1:7" ht="16" thickBot="1" x14ac:dyDescent="0.4">
      <c r="A33" s="15">
        <v>25</v>
      </c>
      <c r="B33" s="25" t="s">
        <v>77</v>
      </c>
      <c r="C33" s="54">
        <f>SUM(C23:C31)-C32</f>
        <v>120937461.76000001</v>
      </c>
      <c r="D33" s="54">
        <f>SUM(D23:D31)-D32</f>
        <v>99937631.409999996</v>
      </c>
      <c r="E33" s="54">
        <f>SUM(E23:E31)-E32</f>
        <v>95015096.329999983</v>
      </c>
      <c r="F33" s="51"/>
      <c r="G33" s="54">
        <f t="shared" si="2"/>
        <v>315890189.5</v>
      </c>
    </row>
    <row r="34" spans="1:7" ht="16" thickBot="1" x14ac:dyDescent="0.4">
      <c r="A34" s="15">
        <v>26</v>
      </c>
      <c r="B34" s="25" t="s">
        <v>49</v>
      </c>
      <c r="C34" s="51">
        <v>-24908</v>
      </c>
      <c r="D34" s="51"/>
      <c r="E34" s="51">
        <v>466960</v>
      </c>
      <c r="F34" s="51"/>
      <c r="G34" s="54">
        <f t="shared" si="2"/>
        <v>442052</v>
      </c>
    </row>
    <row r="35" spans="1:7" ht="16" thickBot="1" x14ac:dyDescent="0.4">
      <c r="A35" s="15">
        <v>27</v>
      </c>
      <c r="B35" s="25" t="s">
        <v>50</v>
      </c>
      <c r="C35" s="51">
        <v>2520671</v>
      </c>
      <c r="D35" s="51">
        <v>2531264</v>
      </c>
      <c r="E35" s="51">
        <v>2473584</v>
      </c>
      <c r="F35" s="51"/>
      <c r="G35" s="54">
        <f t="shared" si="2"/>
        <v>7525519</v>
      </c>
    </row>
    <row r="36" spans="1:7" ht="16" thickBot="1" x14ac:dyDescent="0.4">
      <c r="A36" s="15">
        <v>28</v>
      </c>
      <c r="B36" s="25" t="s">
        <v>51</v>
      </c>
      <c r="C36" s="51">
        <v>2960443</v>
      </c>
      <c r="D36" s="51">
        <v>2222202</v>
      </c>
      <c r="E36" s="51">
        <v>2281973</v>
      </c>
      <c r="F36" s="51"/>
      <c r="G36" s="54">
        <f t="shared" si="2"/>
        <v>7464618</v>
      </c>
    </row>
    <row r="37" spans="1:7" ht="16" thickBot="1" x14ac:dyDescent="0.4">
      <c r="A37" s="15">
        <v>29</v>
      </c>
      <c r="B37" s="25" t="s">
        <v>52</v>
      </c>
      <c r="C37" s="51">
        <v>1086129</v>
      </c>
      <c r="D37" s="51">
        <v>1073568</v>
      </c>
      <c r="E37" s="51">
        <v>966233</v>
      </c>
      <c r="F37" s="51"/>
      <c r="G37" s="54">
        <f t="shared" si="2"/>
        <v>3125930</v>
      </c>
    </row>
    <row r="38" spans="1:7" ht="16" thickBot="1" x14ac:dyDescent="0.4">
      <c r="A38" s="15">
        <v>30</v>
      </c>
      <c r="B38" s="25" t="s">
        <v>53</v>
      </c>
      <c r="C38" s="51">
        <v>5814366</v>
      </c>
      <c r="D38" s="51">
        <v>4856625</v>
      </c>
      <c r="E38" s="51">
        <v>1007296</v>
      </c>
      <c r="F38" s="51"/>
      <c r="G38" s="54">
        <f t="shared" si="2"/>
        <v>11678287</v>
      </c>
    </row>
    <row r="39" spans="1:7" ht="16" thickBot="1" x14ac:dyDescent="0.4">
      <c r="A39" s="15">
        <v>31</v>
      </c>
      <c r="B39" s="25" t="s">
        <v>54</v>
      </c>
      <c r="C39" s="51">
        <v>3601483</v>
      </c>
      <c r="D39" s="51">
        <v>3560225</v>
      </c>
      <c r="E39" s="51">
        <v>3704119</v>
      </c>
      <c r="F39" s="51"/>
      <c r="G39" s="54">
        <f t="shared" si="2"/>
        <v>10865827</v>
      </c>
    </row>
    <row r="40" spans="1:7" ht="16" thickBot="1" x14ac:dyDescent="0.4">
      <c r="A40" s="15">
        <v>32</v>
      </c>
      <c r="B40" s="25" t="s">
        <v>55</v>
      </c>
      <c r="C40" s="51">
        <v>2013001</v>
      </c>
      <c r="D40" s="51">
        <v>1866393</v>
      </c>
      <c r="E40" s="51">
        <v>1760934</v>
      </c>
      <c r="F40" s="51"/>
      <c r="G40" s="54">
        <f t="shared" si="2"/>
        <v>5640328</v>
      </c>
    </row>
    <row r="41" spans="1:7" ht="16" thickBot="1" x14ac:dyDescent="0.4">
      <c r="A41" s="14">
        <v>33</v>
      </c>
      <c r="B41" s="25" t="s">
        <v>56</v>
      </c>
      <c r="C41" s="51">
        <v>1426490</v>
      </c>
      <c r="D41" s="51">
        <v>1094694</v>
      </c>
      <c r="E41" s="51">
        <v>1407551</v>
      </c>
      <c r="F41" s="51"/>
      <c r="G41" s="54">
        <f t="shared" si="2"/>
        <v>3928735</v>
      </c>
    </row>
    <row r="42" spans="1:7" ht="16" thickBot="1" x14ac:dyDescent="0.4">
      <c r="A42" s="15" t="s">
        <v>57</v>
      </c>
      <c r="B42" s="25" t="s">
        <v>58</v>
      </c>
      <c r="C42" s="51">
        <v>0</v>
      </c>
      <c r="D42" s="51">
        <v>0</v>
      </c>
      <c r="E42" s="51">
        <v>4605561</v>
      </c>
      <c r="F42" s="51"/>
      <c r="G42" s="54">
        <f t="shared" si="2"/>
        <v>4605561</v>
      </c>
    </row>
    <row r="43" spans="1:7" ht="16" thickBot="1" x14ac:dyDescent="0.4">
      <c r="A43" s="15" t="s">
        <v>97</v>
      </c>
      <c r="B43" s="25" t="s">
        <v>98</v>
      </c>
      <c r="C43" s="51">
        <v>1084878</v>
      </c>
      <c r="D43" s="51">
        <v>969781</v>
      </c>
      <c r="E43" s="51">
        <v>873357</v>
      </c>
      <c r="F43" s="51"/>
      <c r="G43" s="54">
        <f t="shared" si="2"/>
        <v>2928016</v>
      </c>
    </row>
    <row r="44" spans="1:7" ht="16" thickBot="1" x14ac:dyDescent="0.4">
      <c r="A44" s="15">
        <v>34</v>
      </c>
      <c r="B44" s="25" t="s">
        <v>59</v>
      </c>
      <c r="C44" s="51">
        <v>432719</v>
      </c>
      <c r="D44" s="51">
        <v>394545</v>
      </c>
      <c r="E44" s="51">
        <v>348986</v>
      </c>
      <c r="F44" s="51"/>
      <c r="G44" s="54">
        <f t="shared" si="2"/>
        <v>1176250</v>
      </c>
    </row>
    <row r="45" spans="1:7" ht="16" thickBot="1" x14ac:dyDescent="0.4">
      <c r="A45" s="15">
        <v>35</v>
      </c>
      <c r="B45" s="25" t="s">
        <v>60</v>
      </c>
      <c r="C45" s="51">
        <v>41747.458230525561</v>
      </c>
      <c r="D45" s="51">
        <v>37689.943568905663</v>
      </c>
      <c r="E45" s="51">
        <v>33827.249691829697</v>
      </c>
      <c r="F45" s="51"/>
      <c r="G45" s="54">
        <f t="shared" si="2"/>
        <v>113264.65149126091</v>
      </c>
    </row>
    <row r="46" spans="1:7" ht="16" thickBot="1" x14ac:dyDescent="0.4">
      <c r="A46" s="15">
        <v>36</v>
      </c>
      <c r="B46" s="25" t="s">
        <v>61</v>
      </c>
      <c r="C46" s="51">
        <v>2265109.5417694747</v>
      </c>
      <c r="D46" s="51">
        <v>2575284.056431096</v>
      </c>
      <c r="E46" s="51">
        <v>3445437.7503081709</v>
      </c>
      <c r="F46" s="51"/>
      <c r="G46" s="54">
        <f t="shared" si="2"/>
        <v>8285831.3485087417</v>
      </c>
    </row>
    <row r="47" spans="1:7" ht="16" thickBot="1" x14ac:dyDescent="0.4">
      <c r="A47" s="15">
        <v>37</v>
      </c>
      <c r="B47" s="25" t="s">
        <v>62</v>
      </c>
      <c r="C47" s="54">
        <f>SUM(C35:C46)</f>
        <v>23247037</v>
      </c>
      <c r="D47" s="54">
        <f>SUM(D35:D46)</f>
        <v>21182271</v>
      </c>
      <c r="E47" s="54">
        <f>SUM(E35:E46)</f>
        <v>22908859</v>
      </c>
      <c r="F47" s="54">
        <f>SUM(F35:F46)</f>
        <v>0</v>
      </c>
      <c r="G47" s="54">
        <f t="shared" si="2"/>
        <v>67338167</v>
      </c>
    </row>
    <row r="48" spans="1:7" ht="16" thickBot="1" x14ac:dyDescent="0.4">
      <c r="A48" s="1">
        <v>38</v>
      </c>
      <c r="B48" s="25" t="s">
        <v>63</v>
      </c>
      <c r="C48" s="54">
        <f>C21-C33-C34-C47</f>
        <v>2728177.0300000161</v>
      </c>
      <c r="D48" s="54">
        <f>D21-D33-D34-D47</f>
        <v>-1430822.4800000042</v>
      </c>
      <c r="E48" s="54">
        <f>E21-E33-E34-E47</f>
        <v>15936708.320000023</v>
      </c>
      <c r="F48" s="54">
        <f>F21-F33-F34-F47</f>
        <v>0</v>
      </c>
      <c r="G48" s="54">
        <f t="shared" si="2"/>
        <v>17234062.870000035</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3889</v>
      </c>
      <c r="D50" s="57">
        <f>'Area 1 Data'!D24+'Area 2 Data'!D24+'Area 3 Data'!D24+'Area 4 Data'!D24</f>
        <v>3377</v>
      </c>
      <c r="E50" s="57">
        <f>'Area 1 Data'!E24+'Area 2 Data'!E24+'Area 3 Data'!E24+'Area 4 Data'!E24</f>
        <v>4907</v>
      </c>
      <c r="F50" s="70">
        <v>0</v>
      </c>
      <c r="G50" s="47">
        <f>'Area 1 Data'!G24+'Area 2 Data'!G24+'Area 3 Data'!G24+'Area 4 Data'!G24</f>
        <v>12173</v>
      </c>
    </row>
    <row r="51" spans="1:7" ht="16" thickBot="1" x14ac:dyDescent="0.4">
      <c r="A51" s="14">
        <v>40</v>
      </c>
      <c r="B51" s="25" t="s">
        <v>66</v>
      </c>
      <c r="C51" s="58">
        <f>'Area 1 Data'!C25+'Area 2 Data'!C25+'Area 3 Data'!C25+'Area 4 Data'!C25</f>
        <v>70574</v>
      </c>
      <c r="D51" s="58">
        <f>'Area 1 Data'!D25+'Area 2 Data'!D25+'Area 3 Data'!D25+'Area 4 Data'!D25</f>
        <v>57889</v>
      </c>
      <c r="E51" s="58">
        <f>'Area 1 Data'!E25+'Area 2 Data'!E25+'Area 3 Data'!E25+'Area 4 Data'!E25</f>
        <v>62432</v>
      </c>
      <c r="F51" s="71">
        <v>0</v>
      </c>
      <c r="G51" s="47">
        <f>'Area 1 Data'!G25+'Area 2 Data'!G25+'Area 3 Data'!G25+'Area 4 Data'!G25</f>
        <v>190895</v>
      </c>
    </row>
    <row r="52" spans="1:7" ht="16" thickBot="1" x14ac:dyDescent="0.4">
      <c r="A52" s="14">
        <v>41</v>
      </c>
      <c r="B52" s="25" t="s">
        <v>67</v>
      </c>
      <c r="C52" s="58">
        <f>'Area 1 Data'!C26+'Area 2 Data'!C26+'Area 3 Data'!C26+'Area 4 Data'!C26</f>
        <v>82659</v>
      </c>
      <c r="D52" s="58">
        <f>'Area 1 Data'!D26+'Area 2 Data'!D26+'Area 3 Data'!D26+'Area 4 Data'!D26</f>
        <v>69742</v>
      </c>
      <c r="E52" s="58">
        <f>'Area 1 Data'!E26+'Area 2 Data'!E26+'Area 3 Data'!E26+'Area 4 Data'!E26</f>
        <v>73808</v>
      </c>
      <c r="F52" s="71">
        <v>0</v>
      </c>
      <c r="G52" s="47">
        <f>'Area 1 Data'!G26+'Area 2 Data'!G26+'Area 3 Data'!G26+'Area 4 Data'!G26</f>
        <v>226209</v>
      </c>
    </row>
    <row r="53" spans="1:7" ht="16" thickBot="1" x14ac:dyDescent="0.4">
      <c r="A53" s="14">
        <v>42</v>
      </c>
      <c r="B53" s="25" t="s">
        <v>68</v>
      </c>
      <c r="C53" s="58">
        <f>'Area 1 Data'!C27+'Area 2 Data'!C27+'Area 3 Data'!C27+'Area 4 Data'!C27</f>
        <v>4399</v>
      </c>
      <c r="D53" s="58">
        <f>'Area 1 Data'!D27+'Area 2 Data'!D27+'Area 3 Data'!D27+'Area 4 Data'!D27</f>
        <v>2984</v>
      </c>
      <c r="E53" s="58">
        <f>'Area 1 Data'!E27+'Area 2 Data'!E27+'Area 3 Data'!E27+'Area 4 Data'!E27</f>
        <v>3065</v>
      </c>
      <c r="F53" s="71">
        <v>0</v>
      </c>
      <c r="G53" s="47">
        <f>'Area 1 Data'!G27+'Area 2 Data'!G27+'Area 3 Data'!G27+'Area 4 Data'!G27</f>
        <v>10448</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17" activePane="bottomRight" state="frozen"/>
      <selection pane="topRight" activeCell="C1" sqref="C1"/>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154104</v>
      </c>
      <c r="D5" s="3">
        <v>171286</v>
      </c>
      <c r="E5" s="3">
        <v>121210</v>
      </c>
      <c r="F5" s="3"/>
      <c r="G5" s="47">
        <f>SUM(C5:F5)</f>
        <v>446600</v>
      </c>
    </row>
    <row r="6" spans="1:7" ht="16" thickBot="1" x14ac:dyDescent="0.4">
      <c r="A6" s="15">
        <v>2</v>
      </c>
      <c r="B6" s="25" t="s">
        <v>19</v>
      </c>
      <c r="C6" s="4">
        <v>114.96428571428572</v>
      </c>
      <c r="D6" s="4">
        <v>1318.2748538011697</v>
      </c>
      <c r="E6" s="4">
        <v>6384.8502088109481</v>
      </c>
      <c r="F6" s="4"/>
      <c r="G6" s="48">
        <f>SUM(C6:F6)</f>
        <v>7818.0893483264035</v>
      </c>
    </row>
    <row r="7" spans="1:7" ht="16" thickBot="1" x14ac:dyDescent="0.4">
      <c r="A7" s="15">
        <v>3</v>
      </c>
      <c r="B7" s="25" t="s">
        <v>24</v>
      </c>
      <c r="C7" s="4">
        <v>4307</v>
      </c>
      <c r="D7" s="4">
        <v>5828</v>
      </c>
      <c r="E7" s="4">
        <v>4405</v>
      </c>
      <c r="F7" s="4"/>
      <c r="G7" s="48">
        <f>SUM(C7:F7)</f>
        <v>14540</v>
      </c>
    </row>
    <row r="8" spans="1:7" ht="16" thickBot="1" x14ac:dyDescent="0.4">
      <c r="A8" s="15">
        <v>4</v>
      </c>
      <c r="B8" s="25" t="s">
        <v>25</v>
      </c>
      <c r="C8" s="4">
        <v>2501</v>
      </c>
      <c r="D8" s="4">
        <v>2601</v>
      </c>
      <c r="E8" s="4">
        <v>1978</v>
      </c>
      <c r="F8" s="4"/>
      <c r="G8" s="48">
        <f>SUM(C8:F8)</f>
        <v>7080</v>
      </c>
    </row>
    <row r="9" spans="1:7" ht="16" thickBot="1" x14ac:dyDescent="0.4">
      <c r="A9" s="15">
        <v>5</v>
      </c>
      <c r="B9" s="25" t="s">
        <v>26</v>
      </c>
      <c r="C9" s="4">
        <v>5119</v>
      </c>
      <c r="D9" s="4">
        <v>5116</v>
      </c>
      <c r="E9" s="5">
        <v>3476</v>
      </c>
      <c r="F9" s="4"/>
      <c r="G9" s="48">
        <f>SUM(C9:F9)</f>
        <v>13711</v>
      </c>
    </row>
    <row r="10" spans="1:7" ht="16" thickBot="1" x14ac:dyDescent="0.4">
      <c r="A10" s="19"/>
      <c r="B10" s="19" t="s">
        <v>29</v>
      </c>
      <c r="C10" s="23"/>
      <c r="D10" s="23"/>
      <c r="E10" s="23"/>
      <c r="F10" s="23"/>
      <c r="G10" s="49"/>
    </row>
    <row r="11" spans="1:7" ht="16" thickBot="1" x14ac:dyDescent="0.4">
      <c r="A11" s="14">
        <v>6</v>
      </c>
      <c r="B11" s="25" t="s">
        <v>30</v>
      </c>
      <c r="C11" s="52">
        <v>78974371.180000007</v>
      </c>
      <c r="D11" s="53">
        <v>74365428.299999997</v>
      </c>
      <c r="E11" s="53">
        <v>76098859.019999996</v>
      </c>
      <c r="F11" s="53"/>
      <c r="G11" s="54">
        <f>SUM(C11:F11)</f>
        <v>229438658.5</v>
      </c>
    </row>
    <row r="12" spans="1:7" ht="16" thickBot="1" x14ac:dyDescent="0.4">
      <c r="A12" s="15">
        <v>7</v>
      </c>
      <c r="B12" s="25" t="s">
        <v>31</v>
      </c>
      <c r="C12" s="51">
        <v>78974371.180000007</v>
      </c>
      <c r="D12" s="51">
        <v>74365428.299999997</v>
      </c>
      <c r="E12" s="51">
        <v>76098859.019999996</v>
      </c>
      <c r="F12" s="51"/>
      <c r="G12" s="54">
        <f>SUM(C12:F12)</f>
        <v>229438658.5</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13672480.73</v>
      </c>
      <c r="D16" s="53">
        <v>14152669.210000001</v>
      </c>
      <c r="E16" s="53">
        <v>13848765</v>
      </c>
      <c r="F16" s="59">
        <v>0</v>
      </c>
      <c r="G16" s="54">
        <f t="shared" ref="G16:G22" si="0">SUM(C16:F16)</f>
        <v>41673914.939999998</v>
      </c>
    </row>
    <row r="17" spans="1:7" ht="16" thickBot="1" x14ac:dyDescent="0.4">
      <c r="A17" s="15">
        <v>16</v>
      </c>
      <c r="B17" s="25" t="s">
        <v>40</v>
      </c>
      <c r="C17" s="51">
        <v>4576176.09</v>
      </c>
      <c r="D17" s="51">
        <v>5455016.8200000003</v>
      </c>
      <c r="E17" s="51">
        <v>4687133.04</v>
      </c>
      <c r="F17" s="59">
        <v>0</v>
      </c>
      <c r="G17" s="54">
        <f t="shared" si="0"/>
        <v>14718325.949999999</v>
      </c>
    </row>
    <row r="18" spans="1:7" ht="16" thickBot="1" x14ac:dyDescent="0.4">
      <c r="A18" s="15">
        <v>17</v>
      </c>
      <c r="B18" s="25" t="s">
        <v>41</v>
      </c>
      <c r="C18" s="51">
        <v>28433160.57</v>
      </c>
      <c r="D18" s="51">
        <v>27557859.199999999</v>
      </c>
      <c r="E18" s="51">
        <v>27069622.289999999</v>
      </c>
      <c r="F18" s="59">
        <v>0</v>
      </c>
      <c r="G18" s="54">
        <f t="shared" si="0"/>
        <v>83060642.060000002</v>
      </c>
    </row>
    <row r="19" spans="1:7" ht="16" thickBot="1" x14ac:dyDescent="0.4">
      <c r="A19" s="15">
        <v>18</v>
      </c>
      <c r="B19" s="25" t="s">
        <v>42</v>
      </c>
      <c r="C19" s="51">
        <v>2867917.7</v>
      </c>
      <c r="D19" s="51">
        <v>3358805.68</v>
      </c>
      <c r="E19" s="51">
        <v>2246612.2799999998</v>
      </c>
      <c r="F19" s="59">
        <v>0</v>
      </c>
      <c r="G19" s="54">
        <f t="shared" si="0"/>
        <v>8473335.6600000001</v>
      </c>
    </row>
    <row r="20" spans="1:7" ht="16" thickBot="1" x14ac:dyDescent="0.4">
      <c r="A20" s="15">
        <v>19</v>
      </c>
      <c r="B20" s="25" t="s">
        <v>43</v>
      </c>
      <c r="C20" s="51"/>
      <c r="D20" s="51"/>
      <c r="E20" s="51"/>
      <c r="F20" s="59">
        <v>0</v>
      </c>
      <c r="G20" s="54">
        <f t="shared" si="0"/>
        <v>0</v>
      </c>
    </row>
    <row r="21" spans="1:7" ht="16" thickBot="1" x14ac:dyDescent="0.4">
      <c r="A21" s="15">
        <v>20</v>
      </c>
      <c r="B21" s="25" t="s">
        <v>44</v>
      </c>
      <c r="C21" s="51">
        <v>1229560.8600000001</v>
      </c>
      <c r="D21" s="51">
        <v>791226.3</v>
      </c>
      <c r="E21" s="51">
        <v>757768.23</v>
      </c>
      <c r="F21" s="59">
        <v>0</v>
      </c>
      <c r="G21" s="54">
        <f t="shared" si="0"/>
        <v>2778555.39</v>
      </c>
    </row>
    <row r="22" spans="1:7" ht="16" thickBot="1" x14ac:dyDescent="0.4">
      <c r="A22" s="15">
        <v>21</v>
      </c>
      <c r="B22" s="25" t="s">
        <v>45</v>
      </c>
      <c r="C22" s="51">
        <v>12046975.800000001</v>
      </c>
      <c r="D22" s="51">
        <v>11443884.359999999</v>
      </c>
      <c r="E22" s="51">
        <v>9889316.8200000003</v>
      </c>
      <c r="F22" s="59">
        <v>0</v>
      </c>
      <c r="G22" s="54">
        <f t="shared" si="0"/>
        <v>33380176.98</v>
      </c>
    </row>
    <row r="23" spans="1:7" ht="16" thickBot="1" x14ac:dyDescent="0.4">
      <c r="A23" s="19"/>
      <c r="B23" s="19" t="s">
        <v>64</v>
      </c>
      <c r="C23" s="23"/>
      <c r="D23" s="23"/>
      <c r="E23" s="23"/>
      <c r="F23" s="23"/>
      <c r="G23" s="50"/>
    </row>
    <row r="24" spans="1:7" ht="16" thickBot="1" x14ac:dyDescent="0.4">
      <c r="A24" s="14">
        <v>39</v>
      </c>
      <c r="B24" s="25" t="s">
        <v>65</v>
      </c>
      <c r="C24" s="6">
        <v>2028</v>
      </c>
      <c r="D24" s="6">
        <v>2201</v>
      </c>
      <c r="E24" s="6">
        <v>2246</v>
      </c>
      <c r="F24" s="60">
        <v>0</v>
      </c>
      <c r="G24" s="47">
        <f>SUM(C24:F24)</f>
        <v>6475</v>
      </c>
    </row>
    <row r="25" spans="1:7" ht="16" thickBot="1" x14ac:dyDescent="0.4">
      <c r="A25" s="14">
        <v>40</v>
      </c>
      <c r="B25" s="25" t="s">
        <v>66</v>
      </c>
      <c r="C25" s="4">
        <v>39253</v>
      </c>
      <c r="D25" s="4">
        <v>40280</v>
      </c>
      <c r="E25" s="4">
        <v>35094</v>
      </c>
      <c r="F25" s="60">
        <v>0</v>
      </c>
      <c r="G25" s="47">
        <f>SUM(C25:F25)</f>
        <v>114627</v>
      </c>
    </row>
    <row r="26" spans="1:7" ht="16" thickBot="1" x14ac:dyDescent="0.4">
      <c r="A26" s="14">
        <v>41</v>
      </c>
      <c r="B26" s="25" t="s">
        <v>67</v>
      </c>
      <c r="C26" s="4">
        <v>48336</v>
      </c>
      <c r="D26" s="4">
        <v>49178</v>
      </c>
      <c r="E26" s="4">
        <v>44521</v>
      </c>
      <c r="F26" s="60">
        <v>0</v>
      </c>
      <c r="G26" s="47">
        <f>SUM(C26:F26)</f>
        <v>142035</v>
      </c>
    </row>
    <row r="27" spans="1:7" ht="16" thickBot="1" x14ac:dyDescent="0.4">
      <c r="A27" s="14">
        <v>42</v>
      </c>
      <c r="B27" s="25" t="s">
        <v>68</v>
      </c>
      <c r="C27" s="4">
        <v>2198</v>
      </c>
      <c r="D27" s="4">
        <v>1887</v>
      </c>
      <c r="E27" s="4">
        <v>1578</v>
      </c>
      <c r="F27" s="60">
        <v>0</v>
      </c>
      <c r="G27" s="47">
        <f>SUM(C27:F27)</f>
        <v>5663</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11"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45145</v>
      </c>
      <c r="D5" s="3">
        <v>34006</v>
      </c>
      <c r="E5" s="3">
        <v>45373</v>
      </c>
      <c r="F5" s="3"/>
      <c r="G5" s="47">
        <f>SUM(C5:F5)</f>
        <v>124524</v>
      </c>
    </row>
    <row r="6" spans="1:7" ht="16" thickBot="1" x14ac:dyDescent="0.4">
      <c r="A6" s="15">
        <v>2</v>
      </c>
      <c r="B6" s="25" t="s">
        <v>19</v>
      </c>
      <c r="C6" s="4">
        <v>36</v>
      </c>
      <c r="D6" s="4">
        <v>309</v>
      </c>
      <c r="E6" s="4">
        <v>2348</v>
      </c>
      <c r="F6" s="4"/>
      <c r="G6" s="48">
        <f>SUM(C6:F6)</f>
        <v>2693</v>
      </c>
    </row>
    <row r="7" spans="1:7" ht="16" thickBot="1" x14ac:dyDescent="0.4">
      <c r="A7" s="15">
        <v>3</v>
      </c>
      <c r="B7" s="25" t="s">
        <v>24</v>
      </c>
      <c r="C7" s="4">
        <v>1678</v>
      </c>
      <c r="D7" s="4">
        <v>1221</v>
      </c>
      <c r="E7" s="4">
        <v>1579</v>
      </c>
      <c r="F7" s="4"/>
      <c r="G7" s="48">
        <f>SUM(C7:F7)</f>
        <v>4478</v>
      </c>
    </row>
    <row r="8" spans="1:7" ht="16" thickBot="1" x14ac:dyDescent="0.4">
      <c r="A8" s="15">
        <v>4</v>
      </c>
      <c r="B8" s="25" t="s">
        <v>25</v>
      </c>
      <c r="C8" s="4">
        <v>672</v>
      </c>
      <c r="D8" s="4">
        <v>561</v>
      </c>
      <c r="E8" s="4">
        <v>771</v>
      </c>
      <c r="F8" s="4"/>
      <c r="G8" s="48">
        <f>SUM(C8:F8)</f>
        <v>2004</v>
      </c>
    </row>
    <row r="9" spans="1:7" ht="16" thickBot="1" x14ac:dyDescent="0.4">
      <c r="A9" s="15">
        <v>5</v>
      </c>
      <c r="B9" s="25" t="s">
        <v>26</v>
      </c>
      <c r="C9" s="4">
        <v>1307</v>
      </c>
      <c r="D9" s="4">
        <v>1059</v>
      </c>
      <c r="E9" s="5">
        <v>1279</v>
      </c>
      <c r="F9" s="4"/>
      <c r="G9" s="48">
        <f>SUM(C9:F9)</f>
        <v>3645</v>
      </c>
    </row>
    <row r="10" spans="1:7" ht="16" thickBot="1" x14ac:dyDescent="0.4">
      <c r="A10" s="19"/>
      <c r="B10" s="19" t="s">
        <v>29</v>
      </c>
      <c r="C10" s="23"/>
      <c r="D10" s="23"/>
      <c r="E10" s="23"/>
      <c r="F10" s="23"/>
      <c r="G10" s="49"/>
    </row>
    <row r="11" spans="1:7" ht="16" thickBot="1" x14ac:dyDescent="0.4">
      <c r="A11" s="14">
        <v>6</v>
      </c>
      <c r="B11" s="25" t="s">
        <v>30</v>
      </c>
      <c r="C11" s="52">
        <v>23997803.260000002</v>
      </c>
      <c r="D11" s="53">
        <v>15409535.220000001</v>
      </c>
      <c r="E11" s="53">
        <v>31773111.050000001</v>
      </c>
      <c r="F11" s="53"/>
      <c r="G11" s="54">
        <f>SUM(C11:F11)</f>
        <v>71180449.530000001</v>
      </c>
    </row>
    <row r="12" spans="1:7" ht="16" thickBot="1" x14ac:dyDescent="0.4">
      <c r="A12" s="15">
        <v>7</v>
      </c>
      <c r="B12" s="25" t="s">
        <v>31</v>
      </c>
      <c r="C12" s="51">
        <v>23997803.260000002</v>
      </c>
      <c r="D12" s="51">
        <v>15409535.220000001</v>
      </c>
      <c r="E12" s="51">
        <v>31773111.050000001</v>
      </c>
      <c r="F12" s="51"/>
      <c r="G12" s="54">
        <f>SUM(C12:F12)</f>
        <v>71180449.530000001</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5841647.4900000002</v>
      </c>
      <c r="D16" s="53">
        <v>2799619.52</v>
      </c>
      <c r="E16" s="53">
        <v>8481619.7400000002</v>
      </c>
      <c r="F16" s="59">
        <v>0</v>
      </c>
      <c r="G16" s="54">
        <f t="shared" ref="G16:G22" si="0">SUM(C16:F16)</f>
        <v>17122886.75</v>
      </c>
    </row>
    <row r="17" spans="1:7" ht="16" thickBot="1" x14ac:dyDescent="0.4">
      <c r="A17" s="15">
        <v>16</v>
      </c>
      <c r="B17" s="25" t="s">
        <v>40</v>
      </c>
      <c r="C17" s="51">
        <v>1713965.04</v>
      </c>
      <c r="D17" s="51">
        <v>1521739.7</v>
      </c>
      <c r="E17" s="51">
        <v>2252996.98</v>
      </c>
      <c r="F17" s="59">
        <v>0</v>
      </c>
      <c r="G17" s="54">
        <f t="shared" si="0"/>
        <v>5488701.7200000007</v>
      </c>
    </row>
    <row r="18" spans="1:7" ht="16" thickBot="1" x14ac:dyDescent="0.4">
      <c r="A18" s="15">
        <v>17</v>
      </c>
      <c r="B18" s="25" t="s">
        <v>41</v>
      </c>
      <c r="C18" s="51">
        <v>8942185.0899999999</v>
      </c>
      <c r="D18" s="51">
        <v>5818726.3700000001</v>
      </c>
      <c r="E18" s="51">
        <v>14248788.630000001</v>
      </c>
      <c r="F18" s="59">
        <v>0</v>
      </c>
      <c r="G18" s="54">
        <f t="shared" si="0"/>
        <v>29009700.090000004</v>
      </c>
    </row>
    <row r="19" spans="1:7" ht="16" thickBot="1" x14ac:dyDescent="0.4">
      <c r="A19" s="15">
        <v>18</v>
      </c>
      <c r="B19" s="25" t="s">
        <v>42</v>
      </c>
      <c r="C19" s="51">
        <v>839138.53</v>
      </c>
      <c r="D19" s="51">
        <v>666838.99</v>
      </c>
      <c r="E19" s="51">
        <v>840986.18</v>
      </c>
      <c r="F19" s="59">
        <v>0</v>
      </c>
      <c r="G19" s="54">
        <f t="shared" si="0"/>
        <v>2346963.7000000002</v>
      </c>
    </row>
    <row r="20" spans="1:7" ht="16" thickBot="1" x14ac:dyDescent="0.4">
      <c r="A20" s="15">
        <v>19</v>
      </c>
      <c r="B20" s="25" t="s">
        <v>43</v>
      </c>
      <c r="C20" s="51"/>
      <c r="D20" s="51"/>
      <c r="E20" s="51"/>
      <c r="F20" s="59">
        <v>0</v>
      </c>
      <c r="G20" s="54">
        <f t="shared" si="0"/>
        <v>0</v>
      </c>
    </row>
    <row r="21" spans="1:7" ht="16" thickBot="1" x14ac:dyDescent="0.4">
      <c r="A21" s="15">
        <v>20</v>
      </c>
      <c r="B21" s="25" t="s">
        <v>44</v>
      </c>
      <c r="C21" s="51">
        <v>370173.39</v>
      </c>
      <c r="D21" s="51">
        <v>125464.87</v>
      </c>
      <c r="E21" s="51">
        <v>303702.81</v>
      </c>
      <c r="F21" s="59">
        <v>0</v>
      </c>
      <c r="G21" s="54">
        <f t="shared" si="0"/>
        <v>799341.07000000007</v>
      </c>
    </row>
    <row r="22" spans="1:7" ht="16" thickBot="1" x14ac:dyDescent="0.4">
      <c r="A22" s="15">
        <v>21</v>
      </c>
      <c r="B22" s="25" t="s">
        <v>45</v>
      </c>
      <c r="C22" s="51">
        <v>3649444.91</v>
      </c>
      <c r="D22" s="51">
        <v>2383315.96</v>
      </c>
      <c r="E22" s="51">
        <v>4687725.07</v>
      </c>
      <c r="F22" s="59">
        <v>0</v>
      </c>
      <c r="G22" s="54">
        <f t="shared" si="0"/>
        <v>10720485.940000001</v>
      </c>
    </row>
    <row r="23" spans="1:7" ht="16" thickBot="1" x14ac:dyDescent="0.4">
      <c r="A23" s="19"/>
      <c r="B23" s="19" t="s">
        <v>64</v>
      </c>
      <c r="C23" s="23"/>
      <c r="D23" s="23"/>
      <c r="E23" s="23"/>
      <c r="F23" s="23"/>
      <c r="G23" s="50"/>
    </row>
    <row r="24" spans="1:7" ht="16" thickBot="1" x14ac:dyDescent="0.4">
      <c r="A24" s="14">
        <v>39</v>
      </c>
      <c r="B24" s="25" t="s">
        <v>65</v>
      </c>
      <c r="C24" s="6">
        <v>718</v>
      </c>
      <c r="D24" s="6">
        <v>352</v>
      </c>
      <c r="E24" s="6">
        <v>1462</v>
      </c>
      <c r="F24" s="60">
        <v>0</v>
      </c>
      <c r="G24" s="47">
        <f>SUM(C24:F24)</f>
        <v>2532</v>
      </c>
    </row>
    <row r="25" spans="1:7" ht="16" thickBot="1" x14ac:dyDescent="0.4">
      <c r="A25" s="14">
        <v>40</v>
      </c>
      <c r="B25" s="25" t="s">
        <v>66</v>
      </c>
      <c r="C25" s="4">
        <v>11174</v>
      </c>
      <c r="D25" s="4">
        <v>6846</v>
      </c>
      <c r="E25" s="4">
        <v>12783</v>
      </c>
      <c r="F25" s="60">
        <v>0</v>
      </c>
      <c r="G25" s="47">
        <f>SUM(C25:F25)</f>
        <v>30803</v>
      </c>
    </row>
    <row r="26" spans="1:7" ht="16" thickBot="1" x14ac:dyDescent="0.4">
      <c r="A26" s="14">
        <v>41</v>
      </c>
      <c r="B26" s="25" t="s">
        <v>67</v>
      </c>
      <c r="C26" s="4">
        <v>12815</v>
      </c>
      <c r="D26" s="4">
        <v>8199</v>
      </c>
      <c r="E26" s="4">
        <v>14245</v>
      </c>
      <c r="F26" s="60">
        <v>0</v>
      </c>
      <c r="G26" s="47">
        <f>SUM(C26:F26)</f>
        <v>35259</v>
      </c>
    </row>
    <row r="27" spans="1:7" ht="16" thickBot="1" x14ac:dyDescent="0.4">
      <c r="A27" s="14">
        <v>42</v>
      </c>
      <c r="B27" s="25" t="s">
        <v>68</v>
      </c>
      <c r="C27" s="4">
        <v>780</v>
      </c>
      <c r="D27" s="4">
        <v>459</v>
      </c>
      <c r="E27" s="4">
        <v>694</v>
      </c>
      <c r="F27" s="60">
        <v>0</v>
      </c>
      <c r="G27" s="47">
        <f>SUM(C27:F27)</f>
        <v>1933</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14"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101.4531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71998</v>
      </c>
      <c r="D5" s="3">
        <v>46176</v>
      </c>
      <c r="E5" s="3">
        <v>45318</v>
      </c>
      <c r="F5" s="3"/>
      <c r="G5" s="47">
        <f>SUM(C5:F5)</f>
        <v>163492</v>
      </c>
    </row>
    <row r="6" spans="1:7" ht="16" thickBot="1" x14ac:dyDescent="0.4">
      <c r="A6" s="15">
        <v>2</v>
      </c>
      <c r="B6" s="25" t="s">
        <v>19</v>
      </c>
      <c r="C6" s="4">
        <v>61</v>
      </c>
      <c r="D6" s="4">
        <v>419</v>
      </c>
      <c r="E6" s="4">
        <v>2364</v>
      </c>
      <c r="F6" s="4"/>
      <c r="G6" s="48">
        <f>SUM(C6:F6)</f>
        <v>2844</v>
      </c>
    </row>
    <row r="7" spans="1:7" ht="16" thickBot="1" x14ac:dyDescent="0.4">
      <c r="A7" s="15">
        <v>3</v>
      </c>
      <c r="B7" s="25" t="s">
        <v>24</v>
      </c>
      <c r="C7" s="4">
        <v>2681</v>
      </c>
      <c r="D7" s="4">
        <v>1788</v>
      </c>
      <c r="E7" s="4">
        <v>1598</v>
      </c>
      <c r="F7" s="4"/>
      <c r="G7" s="48">
        <f>SUM(C7:F7)</f>
        <v>6067</v>
      </c>
    </row>
    <row r="8" spans="1:7" ht="16" thickBot="1" x14ac:dyDescent="0.4">
      <c r="A8" s="15">
        <v>4</v>
      </c>
      <c r="B8" s="25" t="s">
        <v>25</v>
      </c>
      <c r="C8" s="4">
        <v>976</v>
      </c>
      <c r="D8" s="4">
        <v>740</v>
      </c>
      <c r="E8" s="4">
        <v>766</v>
      </c>
      <c r="F8" s="4"/>
      <c r="G8" s="48">
        <f>SUM(C8:F8)</f>
        <v>2482</v>
      </c>
    </row>
    <row r="9" spans="1:7" ht="16" thickBot="1" x14ac:dyDescent="0.4">
      <c r="A9" s="15">
        <v>5</v>
      </c>
      <c r="B9" s="25" t="s">
        <v>26</v>
      </c>
      <c r="C9" s="4">
        <v>1925</v>
      </c>
      <c r="D9" s="4">
        <v>1423</v>
      </c>
      <c r="E9" s="5">
        <v>1276</v>
      </c>
      <c r="F9" s="4"/>
      <c r="G9" s="48">
        <f>SUM(C9:F9)</f>
        <v>4624</v>
      </c>
    </row>
    <row r="10" spans="1:7" ht="16" thickBot="1" x14ac:dyDescent="0.4">
      <c r="A10" s="19"/>
      <c r="B10" s="19" t="s">
        <v>29</v>
      </c>
      <c r="C10" s="23"/>
      <c r="D10" s="23"/>
      <c r="E10" s="23"/>
      <c r="F10" s="23"/>
      <c r="G10" s="49"/>
    </row>
    <row r="11" spans="1:7" ht="16" thickBot="1" x14ac:dyDescent="0.4">
      <c r="A11" s="14">
        <v>6</v>
      </c>
      <c r="B11" s="25" t="s">
        <v>30</v>
      </c>
      <c r="C11" s="52">
        <v>37914038.710000001</v>
      </c>
      <c r="D11" s="53">
        <v>26255703.050000001</v>
      </c>
      <c r="E11" s="53">
        <v>31929857.52</v>
      </c>
      <c r="F11" s="53"/>
      <c r="G11" s="54">
        <f>SUM(C11:F11)</f>
        <v>96099599.280000001</v>
      </c>
    </row>
    <row r="12" spans="1:7" ht="16" thickBot="1" x14ac:dyDescent="0.4">
      <c r="A12" s="15">
        <v>7</v>
      </c>
      <c r="B12" s="25" t="s">
        <v>31</v>
      </c>
      <c r="C12" s="51">
        <v>37914038.710000001</v>
      </c>
      <c r="D12" s="51">
        <v>26255703.050000001</v>
      </c>
      <c r="E12" s="51">
        <v>31929857.52</v>
      </c>
      <c r="F12" s="51"/>
      <c r="G12" s="54">
        <f>SUM(C12:F12)</f>
        <v>96099599.280000001</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7410634.6100000003</v>
      </c>
      <c r="D16" s="53">
        <v>4957847.47</v>
      </c>
      <c r="E16" s="53">
        <v>4920820.8099999996</v>
      </c>
      <c r="F16" s="59">
        <v>0</v>
      </c>
      <c r="G16" s="54">
        <f t="shared" ref="G16:G22" si="0">SUM(C16:F16)</f>
        <v>17289302.890000001</v>
      </c>
    </row>
    <row r="17" spans="1:7" ht="16" thickBot="1" x14ac:dyDescent="0.4">
      <c r="A17" s="15">
        <v>16</v>
      </c>
      <c r="B17" s="25" t="s">
        <v>40</v>
      </c>
      <c r="C17" s="51">
        <v>2757347.05</v>
      </c>
      <c r="D17" s="51">
        <v>1995126.6</v>
      </c>
      <c r="E17" s="51">
        <v>1658237.2</v>
      </c>
      <c r="F17" s="59">
        <v>0</v>
      </c>
      <c r="G17" s="54">
        <f t="shared" si="0"/>
        <v>6410710.8500000006</v>
      </c>
    </row>
    <row r="18" spans="1:7" ht="16" thickBot="1" x14ac:dyDescent="0.4">
      <c r="A18" s="15">
        <v>17</v>
      </c>
      <c r="B18" s="25" t="s">
        <v>41</v>
      </c>
      <c r="C18" s="51">
        <v>12921599.08</v>
      </c>
      <c r="D18" s="51">
        <v>8465118.6600000001</v>
      </c>
      <c r="E18" s="51">
        <v>8535704.0199999996</v>
      </c>
      <c r="F18" s="59">
        <v>0</v>
      </c>
      <c r="G18" s="54">
        <f t="shared" si="0"/>
        <v>29922421.760000002</v>
      </c>
    </row>
    <row r="19" spans="1:7" ht="16" thickBot="1" x14ac:dyDescent="0.4">
      <c r="A19" s="15">
        <v>18</v>
      </c>
      <c r="B19" s="25" t="s">
        <v>42</v>
      </c>
      <c r="C19" s="51">
        <v>1339902.46</v>
      </c>
      <c r="D19" s="51">
        <v>905479.34</v>
      </c>
      <c r="E19" s="51">
        <v>839967.41</v>
      </c>
      <c r="F19" s="59">
        <v>0</v>
      </c>
      <c r="G19" s="54">
        <f t="shared" si="0"/>
        <v>3085349.21</v>
      </c>
    </row>
    <row r="20" spans="1:7" ht="16" thickBot="1" x14ac:dyDescent="0.4">
      <c r="A20" s="15">
        <v>19</v>
      </c>
      <c r="B20" s="25" t="s">
        <v>43</v>
      </c>
      <c r="C20" s="51"/>
      <c r="D20" s="51"/>
      <c r="E20" s="51"/>
      <c r="F20" s="59">
        <v>0</v>
      </c>
      <c r="G20" s="54">
        <f t="shared" si="0"/>
        <v>0</v>
      </c>
    </row>
    <row r="21" spans="1:7" ht="16" thickBot="1" x14ac:dyDescent="0.4">
      <c r="A21" s="15">
        <v>20</v>
      </c>
      <c r="B21" s="25" t="s">
        <v>44</v>
      </c>
      <c r="C21" s="51">
        <v>607632.36</v>
      </c>
      <c r="D21" s="51">
        <v>189933.89</v>
      </c>
      <c r="E21" s="51">
        <v>209890.49</v>
      </c>
      <c r="F21" s="59">
        <v>0</v>
      </c>
      <c r="G21" s="54">
        <f t="shared" si="0"/>
        <v>1007456.74</v>
      </c>
    </row>
    <row r="22" spans="1:7" ht="16" thickBot="1" x14ac:dyDescent="0.4">
      <c r="A22" s="15">
        <v>21</v>
      </c>
      <c r="B22" s="25" t="s">
        <v>45</v>
      </c>
      <c r="C22" s="51">
        <v>5029417.33</v>
      </c>
      <c r="D22" s="51">
        <v>3363949.03</v>
      </c>
      <c r="E22" s="51">
        <v>3001032.81</v>
      </c>
      <c r="F22" s="59">
        <v>0</v>
      </c>
      <c r="G22" s="54">
        <f t="shared" si="0"/>
        <v>11394399.17</v>
      </c>
    </row>
    <row r="23" spans="1:7" ht="16" thickBot="1" x14ac:dyDescent="0.4">
      <c r="A23" s="19"/>
      <c r="B23" s="19" t="s">
        <v>64</v>
      </c>
      <c r="C23" s="23"/>
      <c r="D23" s="23"/>
      <c r="E23" s="23"/>
      <c r="F23" s="23"/>
      <c r="G23" s="50"/>
    </row>
    <row r="24" spans="1:7" ht="16" thickBot="1" x14ac:dyDescent="0.4">
      <c r="A24" s="14">
        <v>39</v>
      </c>
      <c r="B24" s="25" t="s">
        <v>65</v>
      </c>
      <c r="C24" s="6">
        <v>1072</v>
      </c>
      <c r="D24" s="6">
        <v>756</v>
      </c>
      <c r="E24" s="6">
        <v>809</v>
      </c>
      <c r="F24" s="60">
        <v>0</v>
      </c>
      <c r="G24" s="47">
        <f>SUM(C24:F24)</f>
        <v>2637</v>
      </c>
    </row>
    <row r="25" spans="1:7" ht="16" thickBot="1" x14ac:dyDescent="0.4">
      <c r="A25" s="14">
        <v>40</v>
      </c>
      <c r="B25" s="25" t="s">
        <v>66</v>
      </c>
      <c r="C25" s="4">
        <v>17639</v>
      </c>
      <c r="D25" s="4">
        <v>9639</v>
      </c>
      <c r="E25" s="4">
        <v>10848</v>
      </c>
      <c r="F25" s="60">
        <v>0</v>
      </c>
      <c r="G25" s="47">
        <f>SUM(C25:F25)</f>
        <v>38126</v>
      </c>
    </row>
    <row r="26" spans="1:7" ht="16" thickBot="1" x14ac:dyDescent="0.4">
      <c r="A26" s="14">
        <v>41</v>
      </c>
      <c r="B26" s="25" t="s">
        <v>67</v>
      </c>
      <c r="C26" s="4">
        <v>19224</v>
      </c>
      <c r="D26" s="4">
        <v>11179</v>
      </c>
      <c r="E26" s="4">
        <v>11718</v>
      </c>
      <c r="F26" s="60">
        <v>0</v>
      </c>
      <c r="G26" s="47">
        <f>SUM(C26:F26)</f>
        <v>42121</v>
      </c>
    </row>
    <row r="27" spans="1:7" ht="16" thickBot="1" x14ac:dyDescent="0.4">
      <c r="A27" s="14">
        <v>42</v>
      </c>
      <c r="B27" s="25" t="s">
        <v>68</v>
      </c>
      <c r="C27" s="4">
        <v>1262</v>
      </c>
      <c r="D27" s="4">
        <v>594</v>
      </c>
      <c r="E27" s="4">
        <v>567</v>
      </c>
      <c r="F27" s="60">
        <v>0</v>
      </c>
      <c r="G27" s="47">
        <f>SUM(C27:F27)</f>
        <v>2423</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14" activePane="bottomRight" state="frozen"/>
      <selection activeCell="A2" sqref="A2"/>
      <selection pane="topRight" activeCell="C2" sqref="C2"/>
      <selection pane="bottomLeft" activeCell="A5" sqref="A5"/>
      <selection pane="bottomRight" activeCell="C24" sqref="C24:E27"/>
    </sheetView>
  </sheetViews>
  <sheetFormatPr defaultColWidth="9.1796875" defaultRowHeight="15.5" x14ac:dyDescent="0.35"/>
  <cols>
    <col min="1" max="1" width="12.81640625" style="12" bestFit="1" customWidth="1"/>
    <col min="2" max="2" width="96.81640625" style="12" bestFit="1" customWidth="1"/>
    <col min="3" max="7" width="16.81640625" style="12" customWidth="1"/>
    <col min="8" max="8" width="35.1796875" style="12" customWidth="1"/>
    <col min="9" max="10" width="9.1796875" style="12"/>
    <col min="11" max="11" width="10.81640625" style="12" bestFit="1" customWidth="1"/>
    <col min="12" max="12" width="9.1796875" style="12"/>
    <col min="13" max="13" width="9.81640625" style="12" bestFit="1" customWidth="1"/>
    <col min="14" max="14" width="13.453125" style="12" bestFit="1" customWidth="1"/>
    <col min="15" max="15" width="30.81640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10595</v>
      </c>
      <c r="D5" s="3">
        <v>5511</v>
      </c>
      <c r="E5" s="3">
        <v>15402</v>
      </c>
      <c r="F5" s="3"/>
      <c r="G5" s="47">
        <f>SUM(C5:F5)</f>
        <v>31508</v>
      </c>
    </row>
    <row r="6" spans="1:7" ht="16" thickBot="1" x14ac:dyDescent="0.4">
      <c r="A6" s="15">
        <v>2</v>
      </c>
      <c r="B6" s="25" t="s">
        <v>19</v>
      </c>
      <c r="C6" s="4">
        <v>11</v>
      </c>
      <c r="D6" s="4">
        <v>83</v>
      </c>
      <c r="E6" s="4">
        <v>763</v>
      </c>
      <c r="F6" s="4"/>
      <c r="G6" s="48">
        <f>SUM(C6:F6)</f>
        <v>857</v>
      </c>
    </row>
    <row r="7" spans="1:7" ht="16" thickBot="1" x14ac:dyDescent="0.4">
      <c r="A7" s="15">
        <v>3</v>
      </c>
      <c r="B7" s="25" t="s">
        <v>24</v>
      </c>
      <c r="C7" s="4">
        <v>348</v>
      </c>
      <c r="D7" s="4">
        <v>207</v>
      </c>
      <c r="E7" s="4">
        <v>486</v>
      </c>
      <c r="F7" s="4"/>
      <c r="G7" s="48">
        <f>SUM(C7:F7)</f>
        <v>1041</v>
      </c>
    </row>
    <row r="8" spans="1:7" ht="16" thickBot="1" x14ac:dyDescent="0.4">
      <c r="A8" s="15">
        <v>4</v>
      </c>
      <c r="B8" s="25" t="s">
        <v>25</v>
      </c>
      <c r="C8" s="4">
        <v>194</v>
      </c>
      <c r="D8" s="4">
        <v>80</v>
      </c>
      <c r="E8" s="4">
        <v>277</v>
      </c>
      <c r="F8" s="4"/>
      <c r="G8" s="48">
        <f>SUM(C8:F8)</f>
        <v>551</v>
      </c>
    </row>
    <row r="9" spans="1:7" ht="16" thickBot="1" x14ac:dyDescent="0.4">
      <c r="A9" s="15">
        <v>5</v>
      </c>
      <c r="B9" s="25" t="s">
        <v>26</v>
      </c>
      <c r="C9" s="4">
        <v>367</v>
      </c>
      <c r="D9" s="4">
        <v>143</v>
      </c>
      <c r="E9" s="5">
        <v>479</v>
      </c>
      <c r="F9" s="4"/>
      <c r="G9" s="48">
        <f>SUM(C9:F9)</f>
        <v>989</v>
      </c>
    </row>
    <row r="10" spans="1:7" ht="16" thickBot="1" x14ac:dyDescent="0.4">
      <c r="A10" s="19"/>
      <c r="B10" s="19" t="s">
        <v>29</v>
      </c>
      <c r="C10" s="23"/>
      <c r="D10" s="23"/>
      <c r="E10" s="23"/>
      <c r="F10" s="23"/>
      <c r="G10" s="49"/>
    </row>
    <row r="11" spans="1:7" ht="16" thickBot="1" x14ac:dyDescent="0.4">
      <c r="A11" s="14">
        <v>6</v>
      </c>
      <c r="B11" s="25" t="s">
        <v>30</v>
      </c>
      <c r="C11" s="52">
        <v>6656621.29</v>
      </c>
      <c r="D11" s="53">
        <v>3900199.16</v>
      </c>
      <c r="E11" s="53">
        <v>13424610.960000001</v>
      </c>
      <c r="F11" s="53"/>
      <c r="G11" s="54">
        <f>SUM(C11:F11)</f>
        <v>23981431.41</v>
      </c>
    </row>
    <row r="12" spans="1:7" ht="16" thickBot="1" x14ac:dyDescent="0.4">
      <c r="A12" s="15">
        <v>7</v>
      </c>
      <c r="B12" s="25" t="s">
        <v>31</v>
      </c>
      <c r="C12" s="51">
        <v>6656621.29</v>
      </c>
      <c r="D12" s="51">
        <v>3900199.16</v>
      </c>
      <c r="E12" s="51">
        <v>13424610.960000001</v>
      </c>
      <c r="F12" s="51"/>
      <c r="G12" s="54">
        <f>SUM(C12:F12)</f>
        <v>23981431.41</v>
      </c>
    </row>
    <row r="13" spans="1:7" ht="16" thickBot="1" x14ac:dyDescent="0.4">
      <c r="A13" s="15">
        <v>10</v>
      </c>
      <c r="B13" s="25" t="s">
        <v>34</v>
      </c>
      <c r="C13" s="51"/>
      <c r="D13" s="51"/>
      <c r="E13" s="51"/>
      <c r="F13" s="59">
        <v>0</v>
      </c>
      <c r="G13" s="54">
        <f>SUM(C13:F13)</f>
        <v>0</v>
      </c>
    </row>
    <row r="14" spans="1:7" ht="16" thickBot="1" x14ac:dyDescent="0.4">
      <c r="A14" s="15">
        <v>11</v>
      </c>
      <c r="B14" s="25" t="s">
        <v>35</v>
      </c>
      <c r="C14" s="51"/>
      <c r="D14" s="51"/>
      <c r="E14" s="51"/>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405135.57</v>
      </c>
      <c r="D16" s="53">
        <v>660802.06999999995</v>
      </c>
      <c r="E16" s="53">
        <v>2565122.29</v>
      </c>
      <c r="F16" s="59">
        <v>0</v>
      </c>
      <c r="G16" s="54">
        <f t="shared" ref="G16:G22" si="0">SUM(C16:F16)</f>
        <v>3631059.9299999997</v>
      </c>
    </row>
    <row r="17" spans="1:7" ht="16" thickBot="1" x14ac:dyDescent="0.4">
      <c r="A17" s="15">
        <v>16</v>
      </c>
      <c r="B17" s="25" t="s">
        <v>40</v>
      </c>
      <c r="C17" s="51">
        <v>606178.84</v>
      </c>
      <c r="D17" s="51">
        <v>197061.89</v>
      </c>
      <c r="E17" s="51">
        <v>699235.67</v>
      </c>
      <c r="F17" s="59">
        <v>0</v>
      </c>
      <c r="G17" s="54">
        <f t="shared" si="0"/>
        <v>1502476.4</v>
      </c>
    </row>
    <row r="18" spans="1:7" ht="16" thickBot="1" x14ac:dyDescent="0.4">
      <c r="A18" s="15">
        <v>17</v>
      </c>
      <c r="B18" s="25" t="s">
        <v>41</v>
      </c>
      <c r="C18" s="51">
        <v>2938148.47</v>
      </c>
      <c r="D18" s="51">
        <v>1007485.09</v>
      </c>
      <c r="E18" s="51">
        <v>3001954.16</v>
      </c>
      <c r="F18" s="59">
        <v>0</v>
      </c>
      <c r="G18" s="54">
        <f t="shared" si="0"/>
        <v>6947587.7200000007</v>
      </c>
    </row>
    <row r="19" spans="1:7" ht="16" thickBot="1" x14ac:dyDescent="0.4">
      <c r="A19" s="15">
        <v>18</v>
      </c>
      <c r="B19" s="25" t="s">
        <v>42</v>
      </c>
      <c r="C19" s="51">
        <v>197176.71</v>
      </c>
      <c r="D19" s="51">
        <v>108060.17</v>
      </c>
      <c r="E19" s="51">
        <v>285478.15000000002</v>
      </c>
      <c r="F19" s="59">
        <v>0</v>
      </c>
      <c r="G19" s="54">
        <f t="shared" si="0"/>
        <v>590715.03</v>
      </c>
    </row>
    <row r="20" spans="1:7" ht="16" thickBot="1" x14ac:dyDescent="0.4">
      <c r="A20" s="15">
        <v>19</v>
      </c>
      <c r="B20" s="25" t="s">
        <v>43</v>
      </c>
      <c r="C20" s="51"/>
      <c r="D20" s="51"/>
      <c r="E20" s="51"/>
      <c r="F20" s="59">
        <v>0</v>
      </c>
      <c r="G20" s="54">
        <f t="shared" si="0"/>
        <v>0</v>
      </c>
    </row>
    <row r="21" spans="1:7" ht="16" thickBot="1" x14ac:dyDescent="0.4">
      <c r="A21" s="15">
        <v>20</v>
      </c>
      <c r="B21" s="25" t="s">
        <v>44</v>
      </c>
      <c r="C21" s="51">
        <v>103990.32</v>
      </c>
      <c r="D21" s="51">
        <v>17118.849999999999</v>
      </c>
      <c r="E21" s="51">
        <v>56442.33</v>
      </c>
      <c r="F21" s="59">
        <v>0</v>
      </c>
      <c r="G21" s="54">
        <f t="shared" si="0"/>
        <v>177551.5</v>
      </c>
    </row>
    <row r="22" spans="1:7" ht="16" thickBot="1" x14ac:dyDescent="0.4">
      <c r="A22" s="15">
        <v>21</v>
      </c>
      <c r="B22" s="25" t="s">
        <v>45</v>
      </c>
      <c r="C22" s="51">
        <v>1056446.45</v>
      </c>
      <c r="D22" s="51">
        <v>627786.1</v>
      </c>
      <c r="E22" s="51">
        <v>918728.45</v>
      </c>
      <c r="F22" s="59">
        <v>0</v>
      </c>
      <c r="G22" s="54">
        <f t="shared" si="0"/>
        <v>2602961</v>
      </c>
    </row>
    <row r="23" spans="1:7" ht="16" thickBot="1" x14ac:dyDescent="0.4">
      <c r="A23" s="19"/>
      <c r="B23" s="19" t="s">
        <v>64</v>
      </c>
      <c r="C23" s="23"/>
      <c r="D23" s="23"/>
      <c r="E23" s="23"/>
      <c r="F23" s="23"/>
      <c r="G23" s="50"/>
    </row>
    <row r="24" spans="1:7" ht="16" thickBot="1" x14ac:dyDescent="0.4">
      <c r="A24" s="14">
        <v>39</v>
      </c>
      <c r="B24" s="25" t="s">
        <v>65</v>
      </c>
      <c r="C24" s="6">
        <v>71</v>
      </c>
      <c r="D24" s="6">
        <v>68</v>
      </c>
      <c r="E24" s="6">
        <v>390</v>
      </c>
      <c r="F24" s="60">
        <v>0</v>
      </c>
      <c r="G24" s="47">
        <f>SUM(C24:F24)</f>
        <v>529</v>
      </c>
    </row>
    <row r="25" spans="1:7" ht="16" thickBot="1" x14ac:dyDescent="0.4">
      <c r="A25" s="14">
        <v>40</v>
      </c>
      <c r="B25" s="25" t="s">
        <v>66</v>
      </c>
      <c r="C25" s="4">
        <v>2508</v>
      </c>
      <c r="D25" s="4">
        <v>1124</v>
      </c>
      <c r="E25" s="4">
        <v>3707</v>
      </c>
      <c r="F25" s="60">
        <v>0</v>
      </c>
      <c r="G25" s="47">
        <f>SUM(C25:F25)</f>
        <v>7339</v>
      </c>
    </row>
    <row r="26" spans="1:7" ht="16" thickBot="1" x14ac:dyDescent="0.4">
      <c r="A26" s="14">
        <v>41</v>
      </c>
      <c r="B26" s="25" t="s">
        <v>67</v>
      </c>
      <c r="C26" s="4">
        <v>2284</v>
      </c>
      <c r="D26" s="4">
        <v>1186</v>
      </c>
      <c r="E26" s="4">
        <v>3324</v>
      </c>
      <c r="F26" s="60">
        <v>0</v>
      </c>
      <c r="G26" s="47">
        <f>SUM(C26:F26)</f>
        <v>6794</v>
      </c>
    </row>
    <row r="27" spans="1:7" ht="16" thickBot="1" x14ac:dyDescent="0.4">
      <c r="A27" s="14">
        <v>42</v>
      </c>
      <c r="B27" s="25" t="s">
        <v>68</v>
      </c>
      <c r="C27" s="4">
        <v>159</v>
      </c>
      <c r="D27" s="4">
        <v>44</v>
      </c>
      <c r="E27" s="4">
        <v>226</v>
      </c>
      <c r="F27" s="60"/>
      <c r="G27" s="47">
        <f>SUM(C27:F27)</f>
        <v>429</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28" activePane="bottomRight" state="frozen"/>
      <selection pane="topRight" activeCell="C1" sqref="C1"/>
      <selection pane="bottomLeft" activeCell="A7" sqref="A7"/>
      <selection pane="bottomRight" activeCell="E11" sqref="E11:E12"/>
    </sheetView>
  </sheetViews>
  <sheetFormatPr defaultColWidth="9.1796875" defaultRowHeight="14.5" x14ac:dyDescent="0.35"/>
  <cols>
    <col min="1" max="1" width="9.1796875" style="30"/>
    <col min="2" max="2" width="99" style="30" bestFit="1" customWidth="1"/>
    <col min="3" max="3" width="9.1796875" style="30"/>
    <col min="4" max="4" width="11.179687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2" t="s">
        <v>79</v>
      </c>
      <c r="B3" s="102"/>
      <c r="C3" s="102"/>
      <c r="D3" s="102"/>
      <c r="E3" s="102"/>
      <c r="F3" s="102"/>
      <c r="G3" s="102"/>
      <c r="H3" s="102"/>
      <c r="I3" s="102"/>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c r="E7" s="38" t="s">
        <v>104</v>
      </c>
      <c r="F7" s="40"/>
      <c r="G7" s="38"/>
      <c r="H7" s="38" t="s">
        <v>104</v>
      </c>
      <c r="I7" s="12"/>
    </row>
    <row r="8" spans="1:9" ht="15.5" x14ac:dyDescent="0.35">
      <c r="A8" s="28">
        <v>7</v>
      </c>
      <c r="B8" s="44" t="s">
        <v>31</v>
      </c>
      <c r="C8" s="38"/>
      <c r="D8" s="38"/>
      <c r="E8" s="38" t="s">
        <v>104</v>
      </c>
      <c r="F8" s="40"/>
      <c r="G8" s="38"/>
      <c r="H8" s="38" t="s">
        <v>104</v>
      </c>
      <c r="I8" s="12"/>
    </row>
    <row r="9" spans="1:9" ht="15.5" x14ac:dyDescent="0.35">
      <c r="A9" s="28">
        <v>8</v>
      </c>
      <c r="B9" s="44" t="s">
        <v>32</v>
      </c>
      <c r="C9" s="32"/>
      <c r="D9" s="32"/>
      <c r="E9" s="33"/>
      <c r="F9" s="40"/>
      <c r="G9" s="38"/>
      <c r="H9" s="38" t="s">
        <v>104</v>
      </c>
      <c r="I9" s="12"/>
    </row>
    <row r="10" spans="1:9" ht="15.5" x14ac:dyDescent="0.35">
      <c r="A10" s="28">
        <v>9</v>
      </c>
      <c r="B10" s="44" t="s">
        <v>33</v>
      </c>
      <c r="C10" s="32"/>
      <c r="D10" s="32"/>
      <c r="E10" s="33"/>
      <c r="F10" s="40"/>
      <c r="G10" s="38"/>
      <c r="H10" s="38" t="s">
        <v>104</v>
      </c>
      <c r="I10" s="12"/>
    </row>
    <row r="11" spans="1:9" ht="15.5" x14ac:dyDescent="0.35">
      <c r="A11" s="28">
        <v>10</v>
      </c>
      <c r="B11" s="44" t="s">
        <v>34</v>
      </c>
      <c r="C11" s="38"/>
      <c r="D11" s="38"/>
      <c r="E11" s="38" t="s">
        <v>104</v>
      </c>
      <c r="F11" s="40"/>
      <c r="G11" s="38"/>
      <c r="H11" s="38" t="s">
        <v>104</v>
      </c>
      <c r="I11" s="12"/>
    </row>
    <row r="12" spans="1:9" ht="15.5" x14ac:dyDescent="0.35">
      <c r="A12" s="28">
        <v>11</v>
      </c>
      <c r="B12" s="44" t="s">
        <v>35</v>
      </c>
      <c r="C12" s="38"/>
      <c r="D12" s="38"/>
      <c r="E12" s="38" t="s">
        <v>104</v>
      </c>
      <c r="F12" s="40"/>
      <c r="G12" s="38"/>
      <c r="H12" s="38" t="s">
        <v>104</v>
      </c>
      <c r="I12" s="12"/>
    </row>
    <row r="13" spans="1:9" ht="16" thickBot="1" x14ac:dyDescent="0.4">
      <c r="A13" s="29">
        <v>13</v>
      </c>
      <c r="B13" s="45" t="s">
        <v>36</v>
      </c>
      <c r="C13" s="34"/>
      <c r="D13" s="34"/>
      <c r="E13" s="35"/>
      <c r="F13" s="41"/>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c r="E15" s="39"/>
      <c r="F15" s="40"/>
      <c r="G15" s="38"/>
      <c r="H15" s="38" t="s">
        <v>104</v>
      </c>
      <c r="I15" s="37"/>
    </row>
    <row r="16" spans="1:9" ht="15.5" x14ac:dyDescent="0.35">
      <c r="A16" s="28">
        <v>16</v>
      </c>
      <c r="B16" s="44" t="s">
        <v>40</v>
      </c>
      <c r="C16" s="38"/>
      <c r="D16" s="38"/>
      <c r="E16" s="39"/>
      <c r="F16" s="40"/>
      <c r="G16" s="38"/>
      <c r="H16" s="38" t="s">
        <v>104</v>
      </c>
      <c r="I16" s="12"/>
    </row>
    <row r="17" spans="1:9" ht="15.5" x14ac:dyDescent="0.35">
      <c r="A17" s="28">
        <v>17</v>
      </c>
      <c r="B17" s="44" t="s">
        <v>41</v>
      </c>
      <c r="C17" s="38"/>
      <c r="D17" s="38"/>
      <c r="E17" s="39"/>
      <c r="F17" s="40"/>
      <c r="G17" s="38"/>
      <c r="H17" s="38" t="s">
        <v>104</v>
      </c>
      <c r="I17" s="12"/>
    </row>
    <row r="18" spans="1:9" ht="15.5" x14ac:dyDescent="0.35">
      <c r="A18" s="28">
        <v>18</v>
      </c>
      <c r="B18" s="44" t="s">
        <v>42</v>
      </c>
      <c r="C18" s="38"/>
      <c r="D18" s="38"/>
      <c r="E18" s="39"/>
      <c r="F18" s="40"/>
      <c r="G18" s="38"/>
      <c r="H18" s="38" t="s">
        <v>104</v>
      </c>
      <c r="I18" s="12"/>
    </row>
    <row r="19" spans="1:9" ht="15.5" x14ac:dyDescent="0.35">
      <c r="A19" s="28">
        <v>19</v>
      </c>
      <c r="B19" s="44" t="s">
        <v>43</v>
      </c>
      <c r="C19" s="38"/>
      <c r="D19" s="38"/>
      <c r="E19" s="39"/>
      <c r="F19" s="40"/>
      <c r="G19" s="38"/>
      <c r="H19" s="38" t="s">
        <v>104</v>
      </c>
      <c r="I19" s="12"/>
    </row>
    <row r="20" spans="1:9" ht="15.5" x14ac:dyDescent="0.35">
      <c r="A20" s="28">
        <v>20</v>
      </c>
      <c r="B20" s="44" t="s">
        <v>44</v>
      </c>
      <c r="C20" s="38"/>
      <c r="D20" s="38"/>
      <c r="E20" s="39"/>
      <c r="F20" s="40"/>
      <c r="G20" s="38"/>
      <c r="H20" s="38" t="s">
        <v>104</v>
      </c>
      <c r="I20" s="12"/>
    </row>
    <row r="21" spans="1:9" ht="15.5" x14ac:dyDescent="0.35">
      <c r="A21" s="28">
        <v>21</v>
      </c>
      <c r="B21" s="44" t="s">
        <v>45</v>
      </c>
      <c r="C21" s="38"/>
      <c r="D21" s="38"/>
      <c r="E21" s="39"/>
      <c r="F21" s="40"/>
      <c r="G21" s="38"/>
      <c r="H21" s="38" t="s">
        <v>104</v>
      </c>
      <c r="I21" s="12"/>
    </row>
    <row r="22" spans="1:9" ht="15.5" x14ac:dyDescent="0.35">
      <c r="A22" s="28">
        <v>22</v>
      </c>
      <c r="B22" s="44" t="s">
        <v>46</v>
      </c>
      <c r="C22" s="32"/>
      <c r="D22" s="32"/>
      <c r="E22" s="33"/>
      <c r="F22" s="40"/>
      <c r="G22" s="38"/>
      <c r="H22" s="38" t="s">
        <v>104</v>
      </c>
      <c r="I22" s="12"/>
    </row>
    <row r="23" spans="1:9" ht="15.5" x14ac:dyDescent="0.35">
      <c r="A23" s="28">
        <v>23</v>
      </c>
      <c r="B23" s="44" t="s">
        <v>47</v>
      </c>
      <c r="C23" s="32"/>
      <c r="D23" s="32"/>
      <c r="E23" s="33"/>
      <c r="F23" s="40"/>
      <c r="G23" s="38"/>
      <c r="H23" s="38" t="s">
        <v>104</v>
      </c>
      <c r="I23" s="12"/>
    </row>
    <row r="24" spans="1:9" ht="15.5" x14ac:dyDescent="0.35">
      <c r="A24" s="28">
        <v>24</v>
      </c>
      <c r="B24" s="44" t="s">
        <v>48</v>
      </c>
      <c r="C24" s="32"/>
      <c r="D24" s="32"/>
      <c r="E24" s="33"/>
      <c r="F24" s="40"/>
      <c r="G24" s="38"/>
      <c r="H24" s="38" t="s">
        <v>104</v>
      </c>
      <c r="I24" s="12"/>
    </row>
    <row r="25" spans="1:9" ht="15.5" x14ac:dyDescent="0.35">
      <c r="A25" s="28">
        <v>26</v>
      </c>
      <c r="B25" s="44" t="s">
        <v>49</v>
      </c>
      <c r="C25" s="32"/>
      <c r="D25" s="32"/>
      <c r="E25" s="33"/>
      <c r="F25" s="40"/>
      <c r="G25" s="38"/>
      <c r="H25" s="38" t="s">
        <v>104</v>
      </c>
      <c r="I25" s="12"/>
    </row>
    <row r="26" spans="1:9" ht="15.5" x14ac:dyDescent="0.35">
      <c r="A26" s="28">
        <v>27</v>
      </c>
      <c r="B26" s="44" t="s">
        <v>50</v>
      </c>
      <c r="C26" s="32"/>
      <c r="D26" s="32"/>
      <c r="E26" s="33"/>
      <c r="F26" s="40"/>
      <c r="G26" s="38"/>
      <c r="H26" s="38" t="s">
        <v>104</v>
      </c>
      <c r="I26" s="12"/>
    </row>
    <row r="27" spans="1:9" ht="15.5" x14ac:dyDescent="0.35">
      <c r="A27" s="28">
        <v>28</v>
      </c>
      <c r="B27" s="44" t="s">
        <v>51</v>
      </c>
      <c r="C27" s="32"/>
      <c r="D27" s="32"/>
      <c r="E27" s="33"/>
      <c r="F27" s="40"/>
      <c r="G27" s="38"/>
      <c r="H27" s="38" t="s">
        <v>104</v>
      </c>
      <c r="I27" s="12"/>
    </row>
    <row r="28" spans="1:9" ht="15.5" x14ac:dyDescent="0.35">
      <c r="A28" s="28">
        <v>29</v>
      </c>
      <c r="B28" s="44" t="s">
        <v>87</v>
      </c>
      <c r="C28" s="32"/>
      <c r="D28" s="32"/>
      <c r="E28" s="33"/>
      <c r="F28" s="40"/>
      <c r="G28" s="38"/>
      <c r="H28" s="38" t="s">
        <v>104</v>
      </c>
      <c r="I28" s="12"/>
    </row>
    <row r="29" spans="1:9" ht="15.5" x14ac:dyDescent="0.35">
      <c r="A29" s="28">
        <v>30</v>
      </c>
      <c r="B29" s="44" t="s">
        <v>53</v>
      </c>
      <c r="C29" s="32"/>
      <c r="D29" s="32"/>
      <c r="E29" s="33"/>
      <c r="F29" s="40"/>
      <c r="G29" s="38"/>
      <c r="H29" s="38" t="s">
        <v>104</v>
      </c>
      <c r="I29" s="12"/>
    </row>
    <row r="30" spans="1:9" ht="15.5" x14ac:dyDescent="0.35">
      <c r="A30" s="28">
        <v>31</v>
      </c>
      <c r="B30" s="44" t="s">
        <v>54</v>
      </c>
      <c r="C30" s="32"/>
      <c r="D30" s="32"/>
      <c r="E30" s="33"/>
      <c r="F30" s="40"/>
      <c r="G30" s="38"/>
      <c r="H30" s="38" t="s">
        <v>104</v>
      </c>
      <c r="I30" s="12"/>
    </row>
    <row r="31" spans="1:9" ht="15.5" x14ac:dyDescent="0.35">
      <c r="A31" s="28">
        <v>32</v>
      </c>
      <c r="B31" s="44" t="s">
        <v>55</v>
      </c>
      <c r="C31" s="32"/>
      <c r="D31" s="32"/>
      <c r="E31" s="33"/>
      <c r="F31" s="40"/>
      <c r="G31" s="38"/>
      <c r="H31" s="38" t="s">
        <v>104</v>
      </c>
      <c r="I31" s="12"/>
    </row>
    <row r="32" spans="1:9" ht="15.5" x14ac:dyDescent="0.35">
      <c r="A32" s="28">
        <v>33</v>
      </c>
      <c r="B32" s="44" t="s">
        <v>56</v>
      </c>
      <c r="C32" s="32"/>
      <c r="D32" s="32"/>
      <c r="E32" s="33"/>
      <c r="F32" s="40"/>
      <c r="G32" s="38"/>
      <c r="H32" s="38" t="s">
        <v>104</v>
      </c>
      <c r="I32" s="12"/>
    </row>
    <row r="33" spans="1:9" ht="15.5" x14ac:dyDescent="0.35">
      <c r="A33" s="28" t="s">
        <v>57</v>
      </c>
      <c r="B33" s="44" t="s">
        <v>58</v>
      </c>
      <c r="C33" s="32"/>
      <c r="D33" s="32"/>
      <c r="E33" s="33"/>
      <c r="F33" s="40"/>
      <c r="G33" s="38"/>
      <c r="H33" s="38" t="s">
        <v>104</v>
      </c>
      <c r="I33" s="12"/>
    </row>
    <row r="34" spans="1:9" ht="15.5" x14ac:dyDescent="0.35">
      <c r="A34" s="28">
        <v>34</v>
      </c>
      <c r="B34" s="44" t="s">
        <v>59</v>
      </c>
      <c r="C34" s="32"/>
      <c r="D34" s="32"/>
      <c r="E34" s="33"/>
      <c r="F34" s="40"/>
      <c r="G34" s="38"/>
      <c r="H34" s="38" t="s">
        <v>104</v>
      </c>
      <c r="I34" s="12"/>
    </row>
    <row r="35" spans="1:9" ht="15.5" x14ac:dyDescent="0.35">
      <c r="A35" s="28">
        <v>35</v>
      </c>
      <c r="B35" s="44" t="s">
        <v>60</v>
      </c>
      <c r="C35" s="32"/>
      <c r="D35" s="32"/>
      <c r="E35" s="33"/>
      <c r="F35" s="40"/>
      <c r="G35" s="38"/>
      <c r="H35" s="38" t="s">
        <v>104</v>
      </c>
      <c r="I35" s="12"/>
    </row>
    <row r="36" spans="1:9" ht="16" thickBot="1" x14ac:dyDescent="0.4">
      <c r="A36" s="29">
        <v>36</v>
      </c>
      <c r="B36" s="45" t="s">
        <v>61</v>
      </c>
      <c r="C36" s="34"/>
      <c r="D36" s="34"/>
      <c r="E36" s="35"/>
      <c r="F36" s="41"/>
      <c r="G36" s="42"/>
      <c r="H36" s="38" t="s">
        <v>104</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14" activePane="bottomRight" state="frozen"/>
      <selection activeCell="B1" sqref="B1"/>
      <selection pane="topRight" activeCell="C1" sqref="C1"/>
      <selection pane="bottomLeft" activeCell="B6" sqref="B6"/>
      <selection pane="bottomRight" activeCell="D6" sqref="D6:E35"/>
    </sheetView>
  </sheetViews>
  <sheetFormatPr defaultColWidth="9.1796875" defaultRowHeight="14.5" x14ac:dyDescent="0.35"/>
  <cols>
    <col min="1" max="1" width="8.1796875" style="83" customWidth="1"/>
    <col min="2" max="2" width="6.54296875" style="83" bestFit="1" customWidth="1"/>
    <col min="3" max="3" width="50.81640625" style="83" customWidth="1"/>
    <col min="4" max="5" width="55.81640625" style="83" customWidth="1"/>
    <col min="6" max="8" width="16.81640625" style="83" customWidth="1"/>
    <col min="9" max="9" width="48.453125" style="83" customWidth="1"/>
    <col min="10" max="16384" width="9.1796875" style="83"/>
  </cols>
  <sheetData>
    <row r="1" spans="1:9" ht="21" x14ac:dyDescent="0.5">
      <c r="A1" s="82" t="s">
        <v>9</v>
      </c>
      <c r="B1" s="82"/>
      <c r="C1" s="82"/>
      <c r="D1" s="82"/>
      <c r="E1" s="82"/>
      <c r="F1" s="82"/>
      <c r="G1" s="82"/>
      <c r="H1" s="82"/>
      <c r="I1" s="82"/>
    </row>
    <row r="2" spans="1:9" ht="15" thickBot="1" x14ac:dyDescent="0.4">
      <c r="C2" s="84" t="s">
        <v>88</v>
      </c>
    </row>
    <row r="3" spans="1:9" x14ac:dyDescent="0.35">
      <c r="B3" s="85" t="s">
        <v>80</v>
      </c>
      <c r="C3" s="86" t="s">
        <v>81</v>
      </c>
    </row>
    <row r="4" spans="1:9" ht="15" thickBot="1" x14ac:dyDescent="0.4">
      <c r="B4" s="87"/>
      <c r="C4" s="88"/>
      <c r="D4" s="88"/>
      <c r="E4" s="89"/>
    </row>
    <row r="5" spans="1:9" ht="15.5" x14ac:dyDescent="0.35">
      <c r="B5" s="90"/>
      <c r="C5" s="91" t="s">
        <v>29</v>
      </c>
      <c r="D5" s="92" t="s">
        <v>89</v>
      </c>
      <c r="E5" s="93" t="s">
        <v>90</v>
      </c>
    </row>
    <row r="6" spans="1:9" ht="15.5" x14ac:dyDescent="0.35">
      <c r="B6" s="94">
        <v>6</v>
      </c>
      <c r="C6" s="95" t="s">
        <v>30</v>
      </c>
      <c r="D6" s="38" t="s">
        <v>105</v>
      </c>
      <c r="E6" s="38" t="s">
        <v>106</v>
      </c>
    </row>
    <row r="7" spans="1:9" ht="15.5" x14ac:dyDescent="0.35">
      <c r="B7" s="94">
        <v>7</v>
      </c>
      <c r="C7" s="95" t="s">
        <v>31</v>
      </c>
      <c r="D7" s="38" t="s">
        <v>105</v>
      </c>
      <c r="E7" s="38" t="s">
        <v>106</v>
      </c>
    </row>
    <row r="8" spans="1:9" ht="15.5" x14ac:dyDescent="0.35">
      <c r="B8" s="94">
        <v>8</v>
      </c>
      <c r="C8" s="95" t="s">
        <v>32</v>
      </c>
      <c r="D8" s="38" t="s">
        <v>105</v>
      </c>
      <c r="E8" s="38" t="s">
        <v>106</v>
      </c>
    </row>
    <row r="9" spans="1:9" ht="31" x14ac:dyDescent="0.35">
      <c r="B9" s="94">
        <v>9</v>
      </c>
      <c r="C9" s="95" t="s">
        <v>33</v>
      </c>
      <c r="D9" s="38" t="s">
        <v>105</v>
      </c>
      <c r="E9" s="38" t="s">
        <v>106</v>
      </c>
    </row>
    <row r="10" spans="1:9" ht="15.5" x14ac:dyDescent="0.35">
      <c r="B10" s="94">
        <v>10</v>
      </c>
      <c r="C10" s="95" t="s">
        <v>34</v>
      </c>
      <c r="D10" s="38" t="s">
        <v>105</v>
      </c>
      <c r="E10" s="38" t="s">
        <v>106</v>
      </c>
    </row>
    <row r="11" spans="1:9" ht="15.5" x14ac:dyDescent="0.35">
      <c r="B11" s="94">
        <v>11</v>
      </c>
      <c r="C11" s="95" t="s">
        <v>35</v>
      </c>
      <c r="D11" s="38" t="s">
        <v>105</v>
      </c>
      <c r="E11" s="38" t="s">
        <v>106</v>
      </c>
    </row>
    <row r="12" spans="1:9" ht="31.5" thickBot="1" x14ac:dyDescent="0.4">
      <c r="B12" s="96">
        <v>13</v>
      </c>
      <c r="C12" s="97" t="s">
        <v>36</v>
      </c>
      <c r="D12" s="38"/>
      <c r="E12" s="38"/>
    </row>
    <row r="13" spans="1:9" ht="15.5" x14ac:dyDescent="0.35">
      <c r="B13" s="90"/>
      <c r="C13" s="98" t="s">
        <v>38</v>
      </c>
      <c r="D13" s="38"/>
      <c r="E13" s="38"/>
    </row>
    <row r="14" spans="1:9" ht="31" x14ac:dyDescent="0.35">
      <c r="B14" s="94">
        <v>15</v>
      </c>
      <c r="C14" s="95" t="s">
        <v>39</v>
      </c>
      <c r="D14" s="38" t="s">
        <v>107</v>
      </c>
      <c r="E14" s="38" t="s">
        <v>108</v>
      </c>
    </row>
    <row r="15" spans="1:9" ht="31" x14ac:dyDescent="0.35">
      <c r="B15" s="94">
        <v>16</v>
      </c>
      <c r="C15" s="95" t="s">
        <v>40</v>
      </c>
      <c r="D15" s="38" t="s">
        <v>107</v>
      </c>
      <c r="E15" s="38" t="s">
        <v>108</v>
      </c>
    </row>
    <row r="16" spans="1:9" ht="31" x14ac:dyDescent="0.35">
      <c r="B16" s="94">
        <v>17</v>
      </c>
      <c r="C16" s="95" t="s">
        <v>41</v>
      </c>
      <c r="D16" s="38" t="s">
        <v>107</v>
      </c>
      <c r="E16" s="38" t="s">
        <v>108</v>
      </c>
    </row>
    <row r="17" spans="2:5" ht="15.5" x14ac:dyDescent="0.35">
      <c r="B17" s="94">
        <v>18</v>
      </c>
      <c r="C17" s="95" t="s">
        <v>42</v>
      </c>
      <c r="D17" s="38" t="s">
        <v>107</v>
      </c>
      <c r="E17" s="38" t="s">
        <v>108</v>
      </c>
    </row>
    <row r="18" spans="2:5" ht="15.5" x14ac:dyDescent="0.35">
      <c r="B18" s="94">
        <v>19</v>
      </c>
      <c r="C18" s="95" t="s">
        <v>43</v>
      </c>
      <c r="D18" s="38" t="s">
        <v>107</v>
      </c>
      <c r="E18" s="38" t="s">
        <v>108</v>
      </c>
    </row>
    <row r="19" spans="2:5" ht="15.5" x14ac:dyDescent="0.35">
      <c r="B19" s="94">
        <v>20</v>
      </c>
      <c r="C19" s="95" t="s">
        <v>44</v>
      </c>
      <c r="D19" s="38" t="s">
        <v>107</v>
      </c>
      <c r="E19" s="38" t="s">
        <v>108</v>
      </c>
    </row>
    <row r="20" spans="2:5" ht="15.5" x14ac:dyDescent="0.35">
      <c r="B20" s="94">
        <v>21</v>
      </c>
      <c r="C20" s="95" t="s">
        <v>45</v>
      </c>
      <c r="D20" s="38" t="s">
        <v>107</v>
      </c>
      <c r="E20" s="38" t="s">
        <v>108</v>
      </c>
    </row>
    <row r="21" spans="2:5" ht="15.5" x14ac:dyDescent="0.35">
      <c r="B21" s="94">
        <v>22</v>
      </c>
      <c r="C21" s="95" t="s">
        <v>46</v>
      </c>
      <c r="D21" s="38"/>
      <c r="E21" s="38"/>
    </row>
    <row r="22" spans="2:5" ht="31" x14ac:dyDescent="0.35">
      <c r="B22" s="94">
        <v>23</v>
      </c>
      <c r="C22" s="95" t="s">
        <v>47</v>
      </c>
      <c r="D22" s="38" t="s">
        <v>109</v>
      </c>
      <c r="E22" s="38" t="s">
        <v>110</v>
      </c>
    </row>
    <row r="23" spans="2:5" ht="15.5" x14ac:dyDescent="0.35">
      <c r="B23" s="94">
        <v>24</v>
      </c>
      <c r="C23" s="95" t="s">
        <v>48</v>
      </c>
      <c r="D23" s="38" t="s">
        <v>109</v>
      </c>
      <c r="E23" s="38" t="s">
        <v>110</v>
      </c>
    </row>
    <row r="24" spans="2:5" ht="15.5" x14ac:dyDescent="0.35">
      <c r="B24" s="94">
        <v>26</v>
      </c>
      <c r="C24" s="95" t="s">
        <v>49</v>
      </c>
      <c r="D24" s="38" t="s">
        <v>109</v>
      </c>
      <c r="E24" s="38" t="s">
        <v>110</v>
      </c>
    </row>
    <row r="25" spans="2:5" ht="15.5" x14ac:dyDescent="0.35">
      <c r="B25" s="94">
        <v>27</v>
      </c>
      <c r="C25" s="95" t="s">
        <v>50</v>
      </c>
      <c r="D25" s="38" t="s">
        <v>109</v>
      </c>
      <c r="E25" s="38" t="s">
        <v>110</v>
      </c>
    </row>
    <row r="26" spans="2:5" ht="15.5" x14ac:dyDescent="0.35">
      <c r="B26" s="94">
        <v>28</v>
      </c>
      <c r="C26" s="95" t="s">
        <v>51</v>
      </c>
      <c r="D26" s="38" t="s">
        <v>109</v>
      </c>
      <c r="E26" s="38" t="s">
        <v>110</v>
      </c>
    </row>
    <row r="27" spans="2:5" ht="15.5" x14ac:dyDescent="0.35">
      <c r="B27" s="94">
        <v>29</v>
      </c>
      <c r="C27" s="95" t="s">
        <v>87</v>
      </c>
      <c r="D27" s="38" t="s">
        <v>109</v>
      </c>
      <c r="E27" s="38" t="s">
        <v>110</v>
      </c>
    </row>
    <row r="28" spans="2:5" ht="15.5" x14ac:dyDescent="0.35">
      <c r="B28" s="94">
        <v>30</v>
      </c>
      <c r="C28" s="95" t="s">
        <v>53</v>
      </c>
      <c r="D28" s="38" t="s">
        <v>109</v>
      </c>
      <c r="E28" s="38" t="s">
        <v>110</v>
      </c>
    </row>
    <row r="29" spans="2:5" ht="15.5" x14ac:dyDescent="0.35">
      <c r="B29" s="94">
        <v>31</v>
      </c>
      <c r="C29" s="95" t="s">
        <v>54</v>
      </c>
      <c r="D29" s="38" t="s">
        <v>109</v>
      </c>
      <c r="E29" s="38" t="s">
        <v>110</v>
      </c>
    </row>
    <row r="30" spans="2:5" ht="31" x14ac:dyDescent="0.35">
      <c r="B30" s="94">
        <v>32</v>
      </c>
      <c r="C30" s="95" t="s">
        <v>55</v>
      </c>
      <c r="D30" s="38" t="s">
        <v>109</v>
      </c>
      <c r="E30" s="38" t="s">
        <v>110</v>
      </c>
    </row>
    <row r="31" spans="2:5" ht="15.5" x14ac:dyDescent="0.35">
      <c r="B31" s="94">
        <v>33</v>
      </c>
      <c r="C31" s="95" t="s">
        <v>56</v>
      </c>
      <c r="D31" s="38" t="s">
        <v>109</v>
      </c>
      <c r="E31" s="38" t="s">
        <v>110</v>
      </c>
    </row>
    <row r="32" spans="2:5" ht="15.5" x14ac:dyDescent="0.35">
      <c r="B32" s="94" t="s">
        <v>57</v>
      </c>
      <c r="C32" s="95" t="s">
        <v>58</v>
      </c>
      <c r="D32" s="38" t="s">
        <v>109</v>
      </c>
      <c r="E32" s="38" t="s">
        <v>110</v>
      </c>
    </row>
    <row r="33" spans="2:5" ht="15.5" x14ac:dyDescent="0.35">
      <c r="B33" s="94">
        <v>34</v>
      </c>
      <c r="C33" s="95" t="s">
        <v>59</v>
      </c>
      <c r="D33" s="38" t="s">
        <v>109</v>
      </c>
      <c r="E33" s="38" t="s">
        <v>110</v>
      </c>
    </row>
    <row r="34" spans="2:5" ht="15.5" x14ac:dyDescent="0.35">
      <c r="B34" s="94">
        <v>35</v>
      </c>
      <c r="C34" s="95" t="s">
        <v>60</v>
      </c>
      <c r="D34" s="38" t="s">
        <v>109</v>
      </c>
      <c r="E34" s="38" t="s">
        <v>110</v>
      </c>
    </row>
    <row r="35" spans="2:5" ht="16" thickBot="1" x14ac:dyDescent="0.4">
      <c r="B35" s="96">
        <v>36</v>
      </c>
      <c r="C35" s="97" t="s">
        <v>61</v>
      </c>
      <c r="D35" s="38" t="s">
        <v>109</v>
      </c>
      <c r="E35" s="38" t="s">
        <v>110</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2021-04-21T16:02:03Z</dcterms:modified>
</cp:coreProperties>
</file>