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Dets_Large_02" sheetId="1" r:id="rId1"/>
    <sheet name="BDets_Large_03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<sst xmlns="http://schemas.openxmlformats.org/spreadsheetml/2006/main" count="190" uniqueCount="59">
  <si>
    <t>BANGOR HYDRO ELECTRIC COMPANY - Large Standard Offer Group</t>
  </si>
  <si>
    <t>All Large Customers</t>
  </si>
  <si>
    <t>Billing Determinants by Rate Class &amp; Voltage Level,  2002</t>
  </si>
  <si>
    <t>Class</t>
  </si>
  <si>
    <t>Total PP-TOU</t>
  </si>
  <si>
    <t>Total PP-TOU, voltage discount</t>
  </si>
  <si>
    <t>Total Large Industrials</t>
  </si>
  <si>
    <t>Total Large Commercial Load</t>
  </si>
  <si>
    <t>BHE TOU Periods</t>
  </si>
  <si>
    <t xml:space="preserve">   weekdays</t>
  </si>
  <si>
    <t xml:space="preserve">   weekends/holidays</t>
  </si>
  <si>
    <t>Voltage</t>
  </si>
  <si>
    <t>Primary</t>
  </si>
  <si>
    <t>SubX</t>
  </si>
  <si>
    <t>XMSN</t>
  </si>
  <si>
    <t>Primary (1), SubX (3)</t>
  </si>
  <si>
    <t>Peak Hours</t>
  </si>
  <si>
    <t>Shoulder Hours</t>
  </si>
  <si>
    <t>Off-Peak Hours</t>
  </si>
  <si>
    <t>Rate</t>
  </si>
  <si>
    <t>C006</t>
  </si>
  <si>
    <t>C008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</si>
  <si>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</si>
  <si>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</si>
  <si>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</si>
  <si>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</si>
  <si>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</si>
  <si>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</si>
  <si>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</si>
  <si>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</si>
  <si>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</si>
  <si>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</si>
  <si>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</si>
  <si>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</si>
  <si>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</si>
  <si>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</si>
  <si>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</si>
  <si>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</si>
  <si>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</si>
  <si>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</si>
  <si>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</si>
  <si>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</si>
  <si>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</si>
  <si>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</si>
  <si>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</si>
  <si>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</si>
  <si>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</si>
  <si>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 xml:space="preserve">  Total/Avg</t>
  </si>
  <si>
    <t xml:space="preserve">        2002</t>
  </si>
  <si>
    <t>Billing Determinants by Rate Class &amp; Voltage Level,  2003 YTD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</si>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</sst>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7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17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showOutlineSymbols="0" zoomScale="87" zoomScaleNormal="87" workbookViewId="0" topLeftCell="A1">
      <selection activeCell="E18" sqref="E18:P18"/>
    </sheetView>
  </sheetViews>
  <sheetFormatPr defaultColWidth="8.88671875" defaultRowHeight="15"/>
  <cols>
    <col min="1" max="4" width="9.6640625" style="1" customWidth="1"/>
    <col min="5" max="16" width="9.77734375" style="1" customWidth="1"/>
    <col min="17" max="17" width="12.6640625" style="1" customWidth="1"/>
    <col min="18" max="16384" width="9.6640625" style="1" customWidth="1"/>
  </cols>
  <sheetData>
    <row r="1" spans="1:2" ht="15.75">
      <c r="A1" s="2" t="s">
        <v>0</v>
      </c>
      <c r="B1" s="2"/>
    </row>
    <row r="2" spans="1:2" ht="18">
      <c r="A2" s="3" t="s">
        <v>1</v>
      </c>
      <c r="B2" s="2"/>
    </row>
    <row r="3" ht="15">
      <c r="A3" s="4" t="s">
        <v>2</v>
      </c>
    </row>
    <row r="4" spans="1:18" ht="15.75">
      <c r="A4" s="2"/>
      <c r="B4" s="2"/>
      <c r="Q4" s="2" t="s">
        <v>47</v>
      </c>
      <c r="R4" s="2"/>
    </row>
    <row r="5" spans="1:18" ht="15.75">
      <c r="A5" s="5" t="s">
        <v>3</v>
      </c>
      <c r="B5" s="6" t="s">
        <v>11</v>
      </c>
      <c r="C5" s="4" t="s">
        <v>19</v>
      </c>
      <c r="D5" s="7"/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2" t="s">
        <v>48</v>
      </c>
      <c r="R5" s="2"/>
    </row>
    <row r="6" spans="1:18" ht="15.75">
      <c r="A6" s="9"/>
      <c r="B6" s="10"/>
      <c r="C6" s="11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"/>
    </row>
    <row r="7" spans="1:18" ht="15.75">
      <c r="A7" s="4" t="s">
        <v>4</v>
      </c>
      <c r="Q7" s="2"/>
      <c r="R7" s="2"/>
    </row>
    <row r="8" spans="2:18" ht="15.75">
      <c r="B8" s="4" t="s">
        <v>12</v>
      </c>
      <c r="C8" s="4" t="s">
        <v>20</v>
      </c>
      <c r="D8" s="13" t="s">
        <v>22</v>
      </c>
      <c r="E8" s="1">
        <v>21</v>
      </c>
      <c r="F8" s="1">
        <v>21</v>
      </c>
      <c r="G8" s="1">
        <v>21</v>
      </c>
      <c r="H8" s="1">
        <v>21</v>
      </c>
      <c r="I8" s="1">
        <v>21</v>
      </c>
      <c r="J8" s="1">
        <v>21</v>
      </c>
      <c r="K8" s="1">
        <v>21</v>
      </c>
      <c r="L8" s="1">
        <v>22</v>
      </c>
      <c r="M8" s="1">
        <v>22</v>
      </c>
      <c r="N8" s="1">
        <v>22</v>
      </c>
      <c r="O8" s="1">
        <v>22</v>
      </c>
      <c r="P8" s="1">
        <v>22</v>
      </c>
      <c r="Q8" s="14">
        <f>AVERAGE(E8:P8)</f>
        <v>21.416666666666668</v>
      </c>
      <c r="R8" s="2"/>
    </row>
    <row r="9" spans="4:18" ht="15.75">
      <c r="D9" s="13" t="s">
        <v>23</v>
      </c>
      <c r="E9" s="15">
        <v>11983999</v>
      </c>
      <c r="F9" s="15">
        <v>11260246</v>
      </c>
      <c r="G9" s="15">
        <v>12399175</v>
      </c>
      <c r="H9" s="15">
        <v>11922941</v>
      </c>
      <c r="I9" s="15">
        <v>12401812</v>
      </c>
      <c r="J9" s="15">
        <v>11957896</v>
      </c>
      <c r="K9" s="15">
        <v>13078765</v>
      </c>
      <c r="L9" s="15">
        <v>15088561</v>
      </c>
      <c r="M9" s="15">
        <v>13592093</v>
      </c>
      <c r="N9" s="15">
        <v>12940898</v>
      </c>
      <c r="O9" s="15">
        <v>12073048</v>
      </c>
      <c r="P9" s="15">
        <v>12110001</v>
      </c>
      <c r="Q9" s="14">
        <f aca="true" t="shared" si="0" ref="Q9:Q15">SUM(E9:P9)</f>
        <v>150809435</v>
      </c>
      <c r="R9" s="2"/>
    </row>
    <row r="10" spans="4:18" ht="15.75">
      <c r="D10" s="13" t="s">
        <v>24</v>
      </c>
      <c r="E10" s="15">
        <v>3528706</v>
      </c>
      <c r="F10" s="15">
        <v>3322153</v>
      </c>
      <c r="G10" s="15">
        <v>3653649</v>
      </c>
      <c r="H10" s="15">
        <v>3607601</v>
      </c>
      <c r="I10" s="15">
        <v>4029975</v>
      </c>
      <c r="J10" s="15">
        <v>3467693</v>
      </c>
      <c r="K10" s="15">
        <v>4062463</v>
      </c>
      <c r="L10" s="15">
        <v>4582934</v>
      </c>
      <c r="M10" s="15">
        <v>3939304</v>
      </c>
      <c r="N10" s="15">
        <v>3962614</v>
      </c>
      <c r="O10" s="15">
        <v>3360918</v>
      </c>
      <c r="P10" s="15">
        <v>3586100</v>
      </c>
      <c r="Q10" s="14">
        <f t="shared" si="0"/>
        <v>45104110</v>
      </c>
      <c r="R10" s="2"/>
    </row>
    <row r="11" spans="4:18" ht="15.75">
      <c r="D11" s="13" t="s">
        <v>25</v>
      </c>
      <c r="E11" s="15">
        <v>3526972</v>
      </c>
      <c r="F11" s="15">
        <v>3303023</v>
      </c>
      <c r="G11" s="15">
        <v>3625051</v>
      </c>
      <c r="H11" s="15">
        <v>3422056</v>
      </c>
      <c r="I11" s="15">
        <v>3429191</v>
      </c>
      <c r="J11" s="15">
        <v>3596594</v>
      </c>
      <c r="K11" s="15">
        <v>3694777</v>
      </c>
      <c r="L11" s="15">
        <v>4347886</v>
      </c>
      <c r="M11" s="15">
        <v>4124249</v>
      </c>
      <c r="N11" s="15">
        <v>3666102</v>
      </c>
      <c r="O11" s="15">
        <v>3717870</v>
      </c>
      <c r="P11" s="15">
        <v>3484016</v>
      </c>
      <c r="Q11" s="14">
        <f t="shared" si="0"/>
        <v>43937787</v>
      </c>
      <c r="R11" s="2"/>
    </row>
    <row r="12" spans="4:18" ht="15.75">
      <c r="D12" s="13" t="s">
        <v>26</v>
      </c>
      <c r="E12" s="15">
        <v>4928321</v>
      </c>
      <c r="F12" s="15">
        <v>4635070</v>
      </c>
      <c r="G12" s="15">
        <v>5120475</v>
      </c>
      <c r="H12" s="15">
        <v>4893284</v>
      </c>
      <c r="I12" s="15">
        <v>4942646</v>
      </c>
      <c r="J12" s="15">
        <v>4893609</v>
      </c>
      <c r="K12" s="15">
        <v>5321525</v>
      </c>
      <c r="L12" s="15">
        <v>6157741</v>
      </c>
      <c r="M12" s="15">
        <v>5528540</v>
      </c>
      <c r="N12" s="15">
        <v>5312182</v>
      </c>
      <c r="O12" s="15">
        <v>4994260</v>
      </c>
      <c r="P12" s="15">
        <v>5039885</v>
      </c>
      <c r="Q12" s="14">
        <f t="shared" si="0"/>
        <v>61767538</v>
      </c>
      <c r="R12" s="2"/>
    </row>
    <row r="13" spans="4:18" ht="15.75">
      <c r="D13" s="13" t="s">
        <v>27</v>
      </c>
      <c r="E13" s="15">
        <v>22828</v>
      </c>
      <c r="F13" s="15">
        <v>23403</v>
      </c>
      <c r="G13" s="15">
        <v>23352</v>
      </c>
      <c r="H13" s="15">
        <v>24157</v>
      </c>
      <c r="I13" s="15">
        <v>24647</v>
      </c>
      <c r="J13" s="15">
        <v>25479</v>
      </c>
      <c r="K13" s="15">
        <v>28456</v>
      </c>
      <c r="L13" s="15">
        <v>29233</v>
      </c>
      <c r="M13" s="15">
        <v>29973</v>
      </c>
      <c r="N13" s="15">
        <v>26836</v>
      </c>
      <c r="O13" s="15">
        <v>24305</v>
      </c>
      <c r="P13" s="15">
        <v>23818</v>
      </c>
      <c r="Q13" s="14">
        <f t="shared" si="0"/>
        <v>306487</v>
      </c>
      <c r="R13" s="2"/>
    </row>
    <row r="14" spans="4:18" ht="15.75">
      <c r="D14" s="13" t="s">
        <v>28</v>
      </c>
      <c r="E14" s="15">
        <v>22648</v>
      </c>
      <c r="F14" s="15">
        <v>23370</v>
      </c>
      <c r="G14" s="15">
        <v>23306</v>
      </c>
      <c r="H14" s="15">
        <v>24256</v>
      </c>
      <c r="I14" s="15">
        <v>24686</v>
      </c>
      <c r="J14" s="15">
        <v>25604</v>
      </c>
      <c r="K14" s="15">
        <v>28925</v>
      </c>
      <c r="L14" s="15">
        <v>29228</v>
      </c>
      <c r="M14" s="15">
        <v>30097</v>
      </c>
      <c r="N14" s="15">
        <v>26914</v>
      </c>
      <c r="O14" s="15">
        <v>24501</v>
      </c>
      <c r="P14" s="15">
        <v>23941</v>
      </c>
      <c r="Q14" s="14">
        <f t="shared" si="0"/>
        <v>307476</v>
      </c>
      <c r="R14" s="2"/>
    </row>
    <row r="15" spans="4:18" ht="15.75">
      <c r="D15" s="4" t="s">
        <v>29</v>
      </c>
      <c r="E15" s="15">
        <v>20533</v>
      </c>
      <c r="F15" s="15">
        <v>21356</v>
      </c>
      <c r="G15" s="15">
        <v>20998</v>
      </c>
      <c r="H15" s="15">
        <v>21480</v>
      </c>
      <c r="I15" s="15">
        <v>22007</v>
      </c>
      <c r="J15" s="15">
        <v>22146</v>
      </c>
      <c r="K15" s="15">
        <v>23497</v>
      </c>
      <c r="L15" s="15">
        <v>25180</v>
      </c>
      <c r="M15" s="15">
        <v>26531</v>
      </c>
      <c r="N15" s="15">
        <v>23983</v>
      </c>
      <c r="O15" s="15">
        <v>21669</v>
      </c>
      <c r="P15" s="15">
        <v>21617</v>
      </c>
      <c r="Q15" s="14">
        <f t="shared" si="0"/>
        <v>270997</v>
      </c>
      <c r="R15" s="2"/>
    </row>
    <row r="16" spans="5:18" ht="15.75"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"/>
      <c r="R16" s="2"/>
    </row>
    <row r="17" spans="1:18" ht="15.75">
      <c r="A17" s="4" t="s">
        <v>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"/>
      <c r="R17" s="2"/>
    </row>
    <row r="18" spans="2:18" ht="15.75">
      <c r="B18" s="4" t="s">
        <v>13</v>
      </c>
      <c r="C18" s="4" t="s">
        <v>21</v>
      </c>
      <c r="D18" s="13" t="s">
        <v>22</v>
      </c>
      <c r="E18" s="15">
        <v>6</v>
      </c>
      <c r="F18" s="15">
        <v>6</v>
      </c>
      <c r="G18" s="15">
        <v>6</v>
      </c>
      <c r="H18" s="15">
        <v>6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15">
        <v>6</v>
      </c>
      <c r="Q18" s="14">
        <f>AVERAGE(E18:P18)</f>
        <v>6</v>
      </c>
      <c r="R18" s="2"/>
    </row>
    <row r="19" spans="4:18" ht="15.75">
      <c r="D19" s="13" t="s">
        <v>23</v>
      </c>
      <c r="E19" s="15">
        <v>2835500</v>
      </c>
      <c r="F19" s="15">
        <v>2560600</v>
      </c>
      <c r="G19" s="15">
        <v>2687200</v>
      </c>
      <c r="H19" s="15">
        <v>2494850</v>
      </c>
      <c r="I19" s="15">
        <v>2795400</v>
      </c>
      <c r="J19" s="15">
        <v>2965850</v>
      </c>
      <c r="K19" s="15">
        <v>3492000</v>
      </c>
      <c r="L19" s="15">
        <v>3711250</v>
      </c>
      <c r="M19" s="15">
        <v>3133400</v>
      </c>
      <c r="N19" s="15">
        <v>2752550</v>
      </c>
      <c r="O19" s="15">
        <v>2597050</v>
      </c>
      <c r="P19" s="15">
        <v>2766400</v>
      </c>
      <c r="Q19" s="14">
        <f aca="true" t="shared" si="1" ref="Q19:Q25">SUM(E19:P19)</f>
        <v>34792050</v>
      </c>
      <c r="R19" s="2"/>
    </row>
    <row r="20" spans="4:18" ht="15.75">
      <c r="D20" s="13" t="s">
        <v>24</v>
      </c>
      <c r="E20" s="15">
        <v>793400</v>
      </c>
      <c r="F20" s="15">
        <v>734600</v>
      </c>
      <c r="G20" s="15">
        <v>775950</v>
      </c>
      <c r="H20" s="15">
        <v>726750</v>
      </c>
      <c r="I20" s="15">
        <v>832300</v>
      </c>
      <c r="J20" s="15">
        <v>800200</v>
      </c>
      <c r="K20" s="15">
        <v>996700</v>
      </c>
      <c r="L20" s="15">
        <v>1085800</v>
      </c>
      <c r="M20" s="15">
        <v>860250</v>
      </c>
      <c r="N20" s="15">
        <v>797000</v>
      </c>
      <c r="O20" s="15">
        <v>684600</v>
      </c>
      <c r="P20" s="15">
        <v>777800</v>
      </c>
      <c r="Q20" s="14">
        <f t="shared" si="1"/>
        <v>9865350</v>
      </c>
      <c r="R20" s="2"/>
    </row>
    <row r="21" spans="4:18" ht="15.75">
      <c r="D21" s="13" t="s">
        <v>25</v>
      </c>
      <c r="E21" s="15">
        <v>842900</v>
      </c>
      <c r="F21" s="15">
        <v>744750</v>
      </c>
      <c r="G21" s="15">
        <v>764000</v>
      </c>
      <c r="H21" s="15">
        <v>740150</v>
      </c>
      <c r="I21" s="15">
        <v>824700</v>
      </c>
      <c r="J21" s="15">
        <v>925800</v>
      </c>
      <c r="K21" s="15">
        <v>1006050</v>
      </c>
      <c r="L21" s="15">
        <v>1076350</v>
      </c>
      <c r="M21" s="15">
        <v>965650</v>
      </c>
      <c r="N21" s="15">
        <v>799450</v>
      </c>
      <c r="O21" s="15">
        <v>817750</v>
      </c>
      <c r="P21" s="15">
        <v>791550</v>
      </c>
      <c r="Q21" s="14">
        <f t="shared" si="1"/>
        <v>10299100</v>
      </c>
      <c r="R21" s="2"/>
    </row>
    <row r="22" spans="4:18" ht="15.75">
      <c r="D22" s="13" t="s">
        <v>26</v>
      </c>
      <c r="E22" s="15">
        <v>1199200</v>
      </c>
      <c r="F22" s="15">
        <v>1081250</v>
      </c>
      <c r="G22" s="15">
        <v>1147250</v>
      </c>
      <c r="H22" s="15">
        <v>1027950</v>
      </c>
      <c r="I22" s="15">
        <v>1138400</v>
      </c>
      <c r="J22" s="15">
        <v>1239850</v>
      </c>
      <c r="K22" s="15">
        <v>1489250</v>
      </c>
      <c r="L22" s="15">
        <v>1549100</v>
      </c>
      <c r="M22" s="15">
        <v>1307500</v>
      </c>
      <c r="N22" s="15">
        <v>1156100</v>
      </c>
      <c r="O22" s="15">
        <v>1094700</v>
      </c>
      <c r="P22" s="15">
        <v>1197050</v>
      </c>
      <c r="Q22" s="14">
        <f t="shared" si="1"/>
        <v>14627600</v>
      </c>
      <c r="R22" s="2"/>
    </row>
    <row r="23" spans="4:18" ht="15.75">
      <c r="D23" s="13" t="s">
        <v>27</v>
      </c>
      <c r="E23" s="15">
        <v>6607</v>
      </c>
      <c r="F23" s="15">
        <v>6061</v>
      </c>
      <c r="G23" s="15">
        <v>5627</v>
      </c>
      <c r="H23" s="15">
        <v>6267</v>
      </c>
      <c r="I23" s="15">
        <v>6787</v>
      </c>
      <c r="J23" s="15">
        <v>8099</v>
      </c>
      <c r="K23" s="15">
        <v>8913</v>
      </c>
      <c r="L23" s="15">
        <v>10122</v>
      </c>
      <c r="M23" s="15">
        <v>10241</v>
      </c>
      <c r="N23" s="15">
        <v>7957</v>
      </c>
      <c r="O23" s="15">
        <v>6797</v>
      </c>
      <c r="P23" s="15">
        <v>6279</v>
      </c>
      <c r="Q23" s="14">
        <f t="shared" si="1"/>
        <v>89757</v>
      </c>
      <c r="R23" s="2"/>
    </row>
    <row r="24" spans="4:18" ht="15.75">
      <c r="D24" s="13" t="s">
        <v>28</v>
      </c>
      <c r="E24" s="15">
        <v>6349</v>
      </c>
      <c r="F24" s="15">
        <v>6454</v>
      </c>
      <c r="G24" s="15">
        <v>5651</v>
      </c>
      <c r="H24" s="15">
        <v>6985</v>
      </c>
      <c r="I24" s="15">
        <v>6913</v>
      </c>
      <c r="J24" s="15">
        <v>9067</v>
      </c>
      <c r="K24" s="15">
        <v>8113</v>
      </c>
      <c r="L24" s="15">
        <v>9235</v>
      </c>
      <c r="M24" s="15">
        <v>10229</v>
      </c>
      <c r="N24" s="15">
        <v>7925</v>
      </c>
      <c r="O24" s="15">
        <v>6585</v>
      </c>
      <c r="P24" s="15">
        <v>6375</v>
      </c>
      <c r="Q24" s="14">
        <f t="shared" si="1"/>
        <v>89881</v>
      </c>
      <c r="R24" s="2"/>
    </row>
    <row r="25" spans="4:18" ht="15.75">
      <c r="D25" s="4" t="s">
        <v>29</v>
      </c>
      <c r="E25" s="15">
        <v>6320</v>
      </c>
      <c r="F25" s="15">
        <v>5771</v>
      </c>
      <c r="G25" s="15">
        <v>5504</v>
      </c>
      <c r="H25" s="15">
        <v>6108</v>
      </c>
      <c r="I25" s="15">
        <v>6191</v>
      </c>
      <c r="J25" s="15">
        <v>7770</v>
      </c>
      <c r="K25" s="15">
        <v>7474</v>
      </c>
      <c r="L25" s="15">
        <v>9674</v>
      </c>
      <c r="M25" s="15">
        <v>8951</v>
      </c>
      <c r="N25" s="15">
        <v>6739</v>
      </c>
      <c r="O25" s="15">
        <v>6141</v>
      </c>
      <c r="P25" s="15">
        <v>6016</v>
      </c>
      <c r="Q25" s="14">
        <f t="shared" si="1"/>
        <v>82659</v>
      </c>
      <c r="R25" s="2"/>
    </row>
    <row r="26" spans="5:18" ht="15.7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"/>
      <c r="R26" s="2"/>
    </row>
    <row r="27" spans="1:18" ht="15.75">
      <c r="A27" s="4" t="s">
        <v>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"/>
      <c r="R27" s="2"/>
    </row>
    <row r="28" spans="2:18" ht="15.75">
      <c r="B28" s="4" t="s">
        <v>14</v>
      </c>
      <c r="C28" s="4" t="s">
        <v>21</v>
      </c>
      <c r="D28" s="13" t="s">
        <v>22</v>
      </c>
      <c r="E28" s="15">
        <v>6</v>
      </c>
      <c r="F28" s="15">
        <v>6</v>
      </c>
      <c r="G28" s="15">
        <v>6</v>
      </c>
      <c r="H28" s="15">
        <v>6</v>
      </c>
      <c r="I28" s="15">
        <v>6</v>
      </c>
      <c r="J28" s="15">
        <v>6</v>
      </c>
      <c r="K28" s="15">
        <v>6</v>
      </c>
      <c r="L28" s="15">
        <v>6</v>
      </c>
      <c r="M28" s="15">
        <v>6</v>
      </c>
      <c r="N28" s="15">
        <v>6</v>
      </c>
      <c r="O28" s="15">
        <v>6</v>
      </c>
      <c r="P28" s="15">
        <v>6</v>
      </c>
      <c r="Q28" s="14">
        <f>AVERAGE(E28:P28)</f>
        <v>6</v>
      </c>
      <c r="R28" s="2"/>
    </row>
    <row r="29" spans="4:18" ht="15.75">
      <c r="D29" s="13" t="s">
        <v>23</v>
      </c>
      <c r="E29" s="15">
        <v>501900</v>
      </c>
      <c r="F29" s="15">
        <v>284000</v>
      </c>
      <c r="G29" s="15">
        <v>310300</v>
      </c>
      <c r="H29" s="15">
        <v>932900</v>
      </c>
      <c r="I29" s="15">
        <v>423800</v>
      </c>
      <c r="J29" s="15">
        <v>816000</v>
      </c>
      <c r="K29" s="15">
        <v>441500</v>
      </c>
      <c r="L29" s="15">
        <v>363600</v>
      </c>
      <c r="M29" s="15">
        <v>429500</v>
      </c>
      <c r="N29" s="15">
        <v>540900</v>
      </c>
      <c r="O29" s="15">
        <v>462700</v>
      </c>
      <c r="P29" s="15">
        <v>507200</v>
      </c>
      <c r="Q29" s="14">
        <f aca="true" t="shared" si="2" ref="Q29:Q35">SUM(E29:P29)</f>
        <v>6014300</v>
      </c>
      <c r="R29" s="2"/>
    </row>
    <row r="30" spans="4:18" ht="15.75">
      <c r="D30" s="13" t="s">
        <v>24</v>
      </c>
      <c r="E30" s="15">
        <v>122600</v>
      </c>
      <c r="F30" s="15">
        <v>67000</v>
      </c>
      <c r="G30" s="15">
        <v>92000</v>
      </c>
      <c r="H30" s="15">
        <v>155100</v>
      </c>
      <c r="I30" s="15">
        <v>98500</v>
      </c>
      <c r="J30" s="15">
        <v>128300</v>
      </c>
      <c r="K30" s="15">
        <v>82000</v>
      </c>
      <c r="L30" s="15">
        <v>87600</v>
      </c>
      <c r="M30" s="15">
        <v>89800</v>
      </c>
      <c r="N30" s="15">
        <v>116200</v>
      </c>
      <c r="O30" s="15">
        <v>82400</v>
      </c>
      <c r="P30" s="15">
        <v>93500</v>
      </c>
      <c r="Q30" s="14">
        <f t="shared" si="2"/>
        <v>1215000</v>
      </c>
      <c r="R30" s="2"/>
    </row>
    <row r="31" spans="4:18" ht="15.75">
      <c r="D31" s="13" t="s">
        <v>25</v>
      </c>
      <c r="E31" s="15">
        <v>97600</v>
      </c>
      <c r="F31" s="15">
        <v>70000</v>
      </c>
      <c r="G31" s="15">
        <v>77000</v>
      </c>
      <c r="H31" s="15">
        <v>235000</v>
      </c>
      <c r="I31" s="15">
        <v>106700</v>
      </c>
      <c r="J31" s="15">
        <v>126900</v>
      </c>
      <c r="K31" s="15">
        <v>73000</v>
      </c>
      <c r="L31" s="15">
        <v>101300</v>
      </c>
      <c r="M31" s="15">
        <v>119100</v>
      </c>
      <c r="N31" s="15">
        <v>160900</v>
      </c>
      <c r="O31" s="15">
        <v>163100</v>
      </c>
      <c r="P31" s="15">
        <v>127700</v>
      </c>
      <c r="Q31" s="14">
        <f t="shared" si="2"/>
        <v>1458300</v>
      </c>
      <c r="R31" s="2"/>
    </row>
    <row r="32" spans="4:18" ht="15.75">
      <c r="D32" s="13" t="s">
        <v>26</v>
      </c>
      <c r="E32" s="15">
        <v>281700</v>
      </c>
      <c r="F32" s="15">
        <v>147000</v>
      </c>
      <c r="G32" s="15">
        <v>141300</v>
      </c>
      <c r="H32" s="15">
        <v>542800</v>
      </c>
      <c r="I32" s="15">
        <v>218600</v>
      </c>
      <c r="J32" s="15">
        <v>560800</v>
      </c>
      <c r="K32" s="15">
        <v>286500</v>
      </c>
      <c r="L32" s="15">
        <v>174700</v>
      </c>
      <c r="M32" s="15">
        <v>220600</v>
      </c>
      <c r="N32" s="15">
        <v>263800</v>
      </c>
      <c r="O32" s="15">
        <v>217200</v>
      </c>
      <c r="P32" s="15">
        <v>286000</v>
      </c>
      <c r="Q32" s="14">
        <f t="shared" si="2"/>
        <v>3341000</v>
      </c>
      <c r="R32" s="2"/>
    </row>
    <row r="33" spans="4:18" ht="15.75">
      <c r="D33" s="13" t="s">
        <v>27</v>
      </c>
      <c r="E33" s="15">
        <v>6418</v>
      </c>
      <c r="F33" s="15">
        <v>2916</v>
      </c>
      <c r="G33" s="15">
        <v>7411</v>
      </c>
      <c r="H33" s="15">
        <v>5341</v>
      </c>
      <c r="I33" s="15">
        <v>1574</v>
      </c>
      <c r="J33" s="15">
        <v>10830</v>
      </c>
      <c r="K33" s="15">
        <v>8070</v>
      </c>
      <c r="L33" s="15">
        <v>9865</v>
      </c>
      <c r="M33" s="15">
        <v>3629</v>
      </c>
      <c r="N33" s="15">
        <v>7536</v>
      </c>
      <c r="O33" s="15">
        <v>1790</v>
      </c>
      <c r="P33" s="15">
        <v>8497</v>
      </c>
      <c r="Q33" s="14">
        <f t="shared" si="2"/>
        <v>73877</v>
      </c>
      <c r="R33" s="2"/>
    </row>
    <row r="34" spans="4:18" ht="15.75">
      <c r="D34" s="13" t="s">
        <v>28</v>
      </c>
      <c r="E34" s="15">
        <v>2296</v>
      </c>
      <c r="F34" s="15">
        <v>432</v>
      </c>
      <c r="G34" s="15">
        <v>697</v>
      </c>
      <c r="H34" s="15">
        <v>8742</v>
      </c>
      <c r="I34" s="15">
        <v>6975</v>
      </c>
      <c r="J34" s="15">
        <v>8653</v>
      </c>
      <c r="K34" s="15">
        <v>7555</v>
      </c>
      <c r="L34" s="15">
        <v>8725</v>
      </c>
      <c r="M34" s="15">
        <v>6439</v>
      </c>
      <c r="N34" s="15">
        <v>8465</v>
      </c>
      <c r="O34" s="15">
        <v>9590</v>
      </c>
      <c r="P34" s="15">
        <v>2436</v>
      </c>
      <c r="Q34" s="14">
        <f t="shared" si="2"/>
        <v>71005</v>
      </c>
      <c r="R34" s="2"/>
    </row>
    <row r="35" spans="4:18" ht="15.75">
      <c r="D35" s="4" t="s">
        <v>29</v>
      </c>
      <c r="E35" s="15">
        <v>10517</v>
      </c>
      <c r="F35" s="15">
        <v>8407</v>
      </c>
      <c r="G35" s="15">
        <v>9086</v>
      </c>
      <c r="H35" s="15">
        <v>13706</v>
      </c>
      <c r="I35" s="15">
        <v>8769</v>
      </c>
      <c r="J35" s="15">
        <v>13615</v>
      </c>
      <c r="K35" s="15">
        <v>9434</v>
      </c>
      <c r="L35" s="15">
        <v>8120</v>
      </c>
      <c r="M35" s="15">
        <v>10170</v>
      </c>
      <c r="N35" s="15">
        <v>12080</v>
      </c>
      <c r="O35" s="15">
        <v>8470</v>
      </c>
      <c r="P35" s="15">
        <v>9950</v>
      </c>
      <c r="Q35" s="14">
        <f t="shared" si="2"/>
        <v>122324</v>
      </c>
      <c r="R35" s="2"/>
    </row>
    <row r="36" spans="5:18" ht="15.7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"/>
      <c r="R36" s="2"/>
    </row>
    <row r="37" spans="1:18" ht="15.75">
      <c r="A37" s="4" t="s">
        <v>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"/>
      <c r="R37" s="2"/>
    </row>
    <row r="38" spans="2:18" ht="15.75">
      <c r="B38" s="4" t="s">
        <v>15</v>
      </c>
      <c r="D38" s="13" t="s">
        <v>22</v>
      </c>
      <c r="E38" s="15">
        <v>4</v>
      </c>
      <c r="F38" s="15">
        <v>4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4</v>
      </c>
      <c r="M38" s="15">
        <v>4</v>
      </c>
      <c r="N38" s="15">
        <v>4</v>
      </c>
      <c r="O38" s="15">
        <v>4</v>
      </c>
      <c r="P38" s="15">
        <v>4</v>
      </c>
      <c r="Q38" s="14">
        <f>AVERAGE(E38:P38)</f>
        <v>4</v>
      </c>
      <c r="R38" s="2"/>
    </row>
    <row r="39" spans="4:18" ht="15.75">
      <c r="D39" s="13" t="s">
        <v>23</v>
      </c>
      <c r="E39" s="15">
        <v>21719245</v>
      </c>
      <c r="F39" s="15">
        <v>23752053</v>
      </c>
      <c r="G39" s="15">
        <v>20964587</v>
      </c>
      <c r="H39" s="15">
        <v>22485647</v>
      </c>
      <c r="I39" s="15">
        <v>18641669</v>
      </c>
      <c r="J39" s="15">
        <v>17603534</v>
      </c>
      <c r="K39" s="15">
        <v>20925090</v>
      </c>
      <c r="L39" s="15">
        <v>18429515</v>
      </c>
      <c r="M39" s="15">
        <v>19923306</v>
      </c>
      <c r="N39" s="15">
        <v>24087256</v>
      </c>
      <c r="O39" s="15">
        <v>20495172</v>
      </c>
      <c r="P39" s="15">
        <v>14225911</v>
      </c>
      <c r="Q39" s="14">
        <f aca="true" t="shared" si="3" ref="Q39:Q45">SUM(E39:P39)</f>
        <v>243252985</v>
      </c>
      <c r="R39" s="2"/>
    </row>
    <row r="40" spans="4:18" ht="15.75">
      <c r="D40" s="13" t="s">
        <v>24</v>
      </c>
      <c r="E40" s="15">
        <v>5409671</v>
      </c>
      <c r="F40" s="15">
        <v>5658317</v>
      </c>
      <c r="G40" s="15">
        <v>5110412</v>
      </c>
      <c r="H40" s="15">
        <v>5479360</v>
      </c>
      <c r="I40" s="15">
        <v>4630319</v>
      </c>
      <c r="J40" s="15">
        <v>4507128</v>
      </c>
      <c r="K40" s="15">
        <v>5185734</v>
      </c>
      <c r="L40" s="15">
        <v>4606915</v>
      </c>
      <c r="M40" s="15">
        <v>4785794</v>
      </c>
      <c r="N40" s="15">
        <v>5906094</v>
      </c>
      <c r="O40" s="15">
        <v>4805531</v>
      </c>
      <c r="P40" s="15">
        <v>3749835</v>
      </c>
      <c r="Q40" s="14">
        <f t="shared" si="3"/>
        <v>59835110</v>
      </c>
      <c r="R40" s="2"/>
    </row>
    <row r="41" spans="4:18" ht="15.75">
      <c r="D41" s="13" t="s">
        <v>25</v>
      </c>
      <c r="E41" s="15">
        <v>6307130</v>
      </c>
      <c r="F41" s="15">
        <v>6754636</v>
      </c>
      <c r="G41" s="15">
        <v>5652465</v>
      </c>
      <c r="H41" s="15">
        <v>6351503</v>
      </c>
      <c r="I41" s="15">
        <v>5421597</v>
      </c>
      <c r="J41" s="15">
        <v>5063114</v>
      </c>
      <c r="K41" s="15">
        <v>5843028</v>
      </c>
      <c r="L41" s="15">
        <v>4769080</v>
      </c>
      <c r="M41" s="15">
        <v>5080394</v>
      </c>
      <c r="N41" s="15">
        <v>6708716</v>
      </c>
      <c r="O41" s="15">
        <v>5790750</v>
      </c>
      <c r="P41" s="15">
        <v>3704346</v>
      </c>
      <c r="Q41" s="14">
        <f t="shared" si="3"/>
        <v>67446759</v>
      </c>
      <c r="R41" s="2"/>
    </row>
    <row r="42" spans="4:18" ht="15.75">
      <c r="D42" s="13" t="s">
        <v>26</v>
      </c>
      <c r="E42" s="15">
        <v>10002444</v>
      </c>
      <c r="F42" s="15">
        <v>11339100</v>
      </c>
      <c r="G42" s="15">
        <v>10201710</v>
      </c>
      <c r="H42" s="15">
        <v>10654784</v>
      </c>
      <c r="I42" s="15">
        <v>8589753</v>
      </c>
      <c r="J42" s="15">
        <v>8033292</v>
      </c>
      <c r="K42" s="15">
        <v>9896328</v>
      </c>
      <c r="L42" s="15">
        <v>9053520</v>
      </c>
      <c r="M42" s="15">
        <v>10057118</v>
      </c>
      <c r="N42" s="15">
        <v>11472446</v>
      </c>
      <c r="O42" s="15">
        <v>9898891</v>
      </c>
      <c r="P42" s="15">
        <v>6771730</v>
      </c>
      <c r="Q42" s="14">
        <f t="shared" si="3"/>
        <v>115971116</v>
      </c>
      <c r="R42" s="2"/>
    </row>
    <row r="43" spans="4:18" ht="15.75">
      <c r="D43" s="13" t="s">
        <v>27</v>
      </c>
      <c r="E43" s="15">
        <v>53902</v>
      </c>
      <c r="F43" s="15">
        <v>50773</v>
      </c>
      <c r="G43" s="15">
        <v>57311</v>
      </c>
      <c r="H43" s="15">
        <v>53363</v>
      </c>
      <c r="I43" s="15">
        <v>55702</v>
      </c>
      <c r="J43" s="15">
        <v>44299</v>
      </c>
      <c r="K43" s="15">
        <v>48754</v>
      </c>
      <c r="L43" s="15">
        <v>47718</v>
      </c>
      <c r="M43" s="15">
        <v>46193</v>
      </c>
      <c r="N43" s="15">
        <v>49600</v>
      </c>
      <c r="O43" s="15">
        <v>50587</v>
      </c>
      <c r="P43" s="15">
        <v>45224</v>
      </c>
      <c r="Q43" s="14">
        <f t="shared" si="3"/>
        <v>603426</v>
      </c>
      <c r="R43" s="2"/>
    </row>
    <row r="44" spans="4:18" ht="15.75">
      <c r="D44" s="13" t="s">
        <v>28</v>
      </c>
      <c r="E44" s="15">
        <v>53048</v>
      </c>
      <c r="F44" s="15">
        <v>49497</v>
      </c>
      <c r="G44" s="15">
        <v>49303</v>
      </c>
      <c r="H44" s="15">
        <v>50783</v>
      </c>
      <c r="I44" s="15">
        <v>55548</v>
      </c>
      <c r="J44" s="15">
        <v>47748</v>
      </c>
      <c r="K44" s="15">
        <v>46842</v>
      </c>
      <c r="L44" s="15">
        <v>47859</v>
      </c>
      <c r="M44" s="15">
        <v>45121</v>
      </c>
      <c r="N44" s="15">
        <v>50793</v>
      </c>
      <c r="O44" s="15">
        <v>52274</v>
      </c>
      <c r="P44" s="15">
        <v>42364</v>
      </c>
      <c r="Q44" s="14">
        <f t="shared" si="3"/>
        <v>591180</v>
      </c>
      <c r="R44" s="2"/>
    </row>
    <row r="45" spans="4:18" ht="15.75">
      <c r="D45" s="4" t="s">
        <v>29</v>
      </c>
      <c r="E45" s="15">
        <v>53621</v>
      </c>
      <c r="F45" s="15">
        <v>49299</v>
      </c>
      <c r="G45" s="15">
        <v>49369</v>
      </c>
      <c r="H45" s="15">
        <v>50801</v>
      </c>
      <c r="I45" s="15">
        <v>50681</v>
      </c>
      <c r="J45" s="15">
        <v>46465</v>
      </c>
      <c r="K45" s="15">
        <v>49277</v>
      </c>
      <c r="L45" s="15">
        <v>47377</v>
      </c>
      <c r="M45" s="15">
        <v>47005</v>
      </c>
      <c r="N45" s="15">
        <v>52957</v>
      </c>
      <c r="O45" s="15">
        <v>51404</v>
      </c>
      <c r="P45" s="15">
        <v>50033</v>
      </c>
      <c r="Q45" s="14">
        <f t="shared" si="3"/>
        <v>598289</v>
      </c>
      <c r="R45" s="2"/>
    </row>
    <row r="46" spans="17:18" ht="15.75">
      <c r="Q46" s="2"/>
      <c r="R46" s="2"/>
    </row>
    <row r="47" spans="1:18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6"/>
      <c r="R47" s="2"/>
    </row>
    <row r="48" spans="1:18" ht="15.75">
      <c r="A48" s="5" t="s">
        <v>7</v>
      </c>
      <c r="B48" s="6"/>
      <c r="C48" s="17"/>
      <c r="D48" s="7"/>
      <c r="E48" s="8" t="s">
        <v>35</v>
      </c>
      <c r="F48" s="8" t="s">
        <v>36</v>
      </c>
      <c r="G48" s="8" t="s">
        <v>37</v>
      </c>
      <c r="H48" s="8" t="s">
        <v>38</v>
      </c>
      <c r="I48" s="8" t="s">
        <v>39</v>
      </c>
      <c r="J48" s="8" t="s">
        <v>40</v>
      </c>
      <c r="K48" s="8" t="s">
        <v>41</v>
      </c>
      <c r="L48" s="8" t="s">
        <v>42</v>
      </c>
      <c r="M48" s="8" t="s">
        <v>43</v>
      </c>
      <c r="N48" s="8" t="s">
        <v>44</v>
      </c>
      <c r="O48" s="8" t="s">
        <v>45</v>
      </c>
      <c r="P48" s="8" t="s">
        <v>46</v>
      </c>
      <c r="Q48" s="2"/>
      <c r="R48" s="2"/>
    </row>
    <row r="49" spans="1:18" ht="15.75">
      <c r="A49" s="7"/>
      <c r="B49" s="6"/>
      <c r="C49" s="1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  <c r="R49" s="2"/>
    </row>
    <row r="50" spans="1:18" ht="15.75">
      <c r="A50" s="15"/>
      <c r="B50" s="18"/>
      <c r="C50" s="19"/>
      <c r="D50" s="13" t="s">
        <v>22</v>
      </c>
      <c r="E50" s="1">
        <f aca="true" t="shared" si="4" ref="E50:P50">+E8+E18+E28+E38</f>
        <v>37</v>
      </c>
      <c r="F50" s="1">
        <f t="shared" si="4"/>
        <v>37</v>
      </c>
      <c r="G50" s="1">
        <f t="shared" si="4"/>
        <v>37</v>
      </c>
      <c r="H50" s="1">
        <f t="shared" si="4"/>
        <v>37</v>
      </c>
      <c r="I50" s="1">
        <f t="shared" si="4"/>
        <v>37</v>
      </c>
      <c r="J50" s="1">
        <f t="shared" si="4"/>
        <v>37</v>
      </c>
      <c r="K50" s="1">
        <f t="shared" si="4"/>
        <v>37</v>
      </c>
      <c r="L50" s="1">
        <f t="shared" si="4"/>
        <v>38</v>
      </c>
      <c r="M50" s="1">
        <f t="shared" si="4"/>
        <v>38</v>
      </c>
      <c r="N50" s="1">
        <f t="shared" si="4"/>
        <v>38</v>
      </c>
      <c r="O50" s="1">
        <f t="shared" si="4"/>
        <v>38</v>
      </c>
      <c r="P50" s="1">
        <f t="shared" si="4"/>
        <v>38</v>
      </c>
      <c r="Q50" s="14">
        <f>AVERAGE(E50:P50)</f>
        <v>37.416666666666664</v>
      </c>
      <c r="R50" s="2"/>
    </row>
    <row r="51" spans="1:18" ht="15.75">
      <c r="A51" s="15"/>
      <c r="B51" s="18"/>
      <c r="C51" s="19"/>
      <c r="D51" s="13" t="s">
        <v>23</v>
      </c>
      <c r="E51" s="15">
        <f aca="true" t="shared" si="5" ref="E51:P51">SUM(E52:E54)</f>
        <v>37040644</v>
      </c>
      <c r="F51" s="15">
        <f t="shared" si="5"/>
        <v>37856899</v>
      </c>
      <c r="G51" s="15">
        <f t="shared" si="5"/>
        <v>36361262</v>
      </c>
      <c r="H51" s="15">
        <f t="shared" si="5"/>
        <v>37836338</v>
      </c>
      <c r="I51" s="15">
        <f t="shared" si="5"/>
        <v>34262681</v>
      </c>
      <c r="J51" s="15">
        <f t="shared" si="5"/>
        <v>33343280</v>
      </c>
      <c r="K51" s="15">
        <f t="shared" si="5"/>
        <v>37937355</v>
      </c>
      <c r="L51" s="15">
        <f t="shared" si="5"/>
        <v>37592926</v>
      </c>
      <c r="M51" s="15">
        <f t="shared" si="5"/>
        <v>37078299</v>
      </c>
      <c r="N51" s="15">
        <f t="shared" si="5"/>
        <v>40321604</v>
      </c>
      <c r="O51" s="15">
        <f t="shared" si="5"/>
        <v>35627970</v>
      </c>
      <c r="P51" s="15">
        <f t="shared" si="5"/>
        <v>29609512</v>
      </c>
      <c r="Q51" s="14">
        <f aca="true" t="shared" si="6" ref="Q51:Q57">SUM(E51:P51)</f>
        <v>434868770</v>
      </c>
      <c r="R51" s="2"/>
    </row>
    <row r="52" spans="1:18" ht="15.75">
      <c r="A52" s="15"/>
      <c r="B52" s="18"/>
      <c r="C52" s="19"/>
      <c r="D52" s="13" t="s">
        <v>24</v>
      </c>
      <c r="E52" s="15">
        <f aca="true" t="shared" si="7" ref="E52:P52">+E10+E20+E30+E40</f>
        <v>9854377</v>
      </c>
      <c r="F52" s="15">
        <f t="shared" si="7"/>
        <v>9782070</v>
      </c>
      <c r="G52" s="15">
        <f t="shared" si="7"/>
        <v>9632011</v>
      </c>
      <c r="H52" s="15">
        <f t="shared" si="7"/>
        <v>9968811</v>
      </c>
      <c r="I52" s="15">
        <f t="shared" si="7"/>
        <v>9591094</v>
      </c>
      <c r="J52" s="15">
        <f t="shared" si="7"/>
        <v>8903321</v>
      </c>
      <c r="K52" s="15">
        <f t="shared" si="7"/>
        <v>10326897</v>
      </c>
      <c r="L52" s="15">
        <f t="shared" si="7"/>
        <v>10363249</v>
      </c>
      <c r="M52" s="15">
        <f t="shared" si="7"/>
        <v>9675148</v>
      </c>
      <c r="N52" s="15">
        <f t="shared" si="7"/>
        <v>10781908</v>
      </c>
      <c r="O52" s="15">
        <f t="shared" si="7"/>
        <v>8933449</v>
      </c>
      <c r="P52" s="15">
        <f t="shared" si="7"/>
        <v>8207235</v>
      </c>
      <c r="Q52" s="14">
        <f t="shared" si="6"/>
        <v>116019570</v>
      </c>
      <c r="R52" s="2"/>
    </row>
    <row r="53" spans="1:18" ht="15.75">
      <c r="A53" s="15"/>
      <c r="B53" s="18"/>
      <c r="C53" s="19"/>
      <c r="D53" s="13" t="s">
        <v>25</v>
      </c>
      <c r="E53" s="15">
        <f aca="true" t="shared" si="8" ref="E53:P53">+E11+E21+E31+E41</f>
        <v>10774602</v>
      </c>
      <c r="F53" s="15">
        <f t="shared" si="8"/>
        <v>10872409</v>
      </c>
      <c r="G53" s="15">
        <f t="shared" si="8"/>
        <v>10118516</v>
      </c>
      <c r="H53" s="15">
        <f t="shared" si="8"/>
        <v>10748709</v>
      </c>
      <c r="I53" s="15">
        <f t="shared" si="8"/>
        <v>9782188</v>
      </c>
      <c r="J53" s="15">
        <f t="shared" si="8"/>
        <v>9712408</v>
      </c>
      <c r="K53" s="15">
        <f t="shared" si="8"/>
        <v>10616855</v>
      </c>
      <c r="L53" s="15">
        <f t="shared" si="8"/>
        <v>10294616</v>
      </c>
      <c r="M53" s="15">
        <f t="shared" si="8"/>
        <v>10289393</v>
      </c>
      <c r="N53" s="15">
        <f t="shared" si="8"/>
        <v>11335168</v>
      </c>
      <c r="O53" s="15">
        <f t="shared" si="8"/>
        <v>10489470</v>
      </c>
      <c r="P53" s="15">
        <f t="shared" si="8"/>
        <v>8107612</v>
      </c>
      <c r="Q53" s="14">
        <f t="shared" si="6"/>
        <v>123141946</v>
      </c>
      <c r="R53" s="2"/>
    </row>
    <row r="54" spans="1:18" ht="15.75">
      <c r="A54" s="15"/>
      <c r="B54" s="18"/>
      <c r="C54" s="19"/>
      <c r="D54" s="13" t="s">
        <v>26</v>
      </c>
      <c r="E54" s="15">
        <f aca="true" t="shared" si="9" ref="E54:P54">+E12+E22+E32+E42</f>
        <v>16411665</v>
      </c>
      <c r="F54" s="15">
        <f t="shared" si="9"/>
        <v>17202420</v>
      </c>
      <c r="G54" s="15">
        <f t="shared" si="9"/>
        <v>16610735</v>
      </c>
      <c r="H54" s="15">
        <f t="shared" si="9"/>
        <v>17118818</v>
      </c>
      <c r="I54" s="15">
        <f t="shared" si="9"/>
        <v>14889399</v>
      </c>
      <c r="J54" s="15">
        <f t="shared" si="9"/>
        <v>14727551</v>
      </c>
      <c r="K54" s="15">
        <f t="shared" si="9"/>
        <v>16993603</v>
      </c>
      <c r="L54" s="15">
        <f t="shared" si="9"/>
        <v>16935061</v>
      </c>
      <c r="M54" s="15">
        <f t="shared" si="9"/>
        <v>17113758</v>
      </c>
      <c r="N54" s="15">
        <f t="shared" si="9"/>
        <v>18204528</v>
      </c>
      <c r="O54" s="15">
        <f t="shared" si="9"/>
        <v>16205051</v>
      </c>
      <c r="P54" s="15">
        <f t="shared" si="9"/>
        <v>13294665</v>
      </c>
      <c r="Q54" s="14">
        <f t="shared" si="6"/>
        <v>195707254</v>
      </c>
      <c r="R54" s="2"/>
    </row>
    <row r="55" spans="1:18" ht="15.75">
      <c r="A55" s="15"/>
      <c r="B55" s="18"/>
      <c r="C55" s="19"/>
      <c r="D55" s="13" t="s">
        <v>27</v>
      </c>
      <c r="E55" s="15">
        <f aca="true" t="shared" si="10" ref="E55:P55">+E13+E23+E33+E43</f>
        <v>89755</v>
      </c>
      <c r="F55" s="15">
        <f t="shared" si="10"/>
        <v>83153</v>
      </c>
      <c r="G55" s="15">
        <f t="shared" si="10"/>
        <v>93701</v>
      </c>
      <c r="H55" s="15">
        <f t="shared" si="10"/>
        <v>89128</v>
      </c>
      <c r="I55" s="15">
        <f t="shared" si="10"/>
        <v>88710</v>
      </c>
      <c r="J55" s="15">
        <f t="shared" si="10"/>
        <v>88707</v>
      </c>
      <c r="K55" s="15">
        <f t="shared" si="10"/>
        <v>94193</v>
      </c>
      <c r="L55" s="15">
        <f t="shared" si="10"/>
        <v>96938</v>
      </c>
      <c r="M55" s="15">
        <f t="shared" si="10"/>
        <v>90036</v>
      </c>
      <c r="N55" s="15">
        <f t="shared" si="10"/>
        <v>91929</v>
      </c>
      <c r="O55" s="15">
        <f t="shared" si="10"/>
        <v>83479</v>
      </c>
      <c r="P55" s="15">
        <f t="shared" si="10"/>
        <v>83818</v>
      </c>
      <c r="Q55" s="14">
        <f t="shared" si="6"/>
        <v>1073547</v>
      </c>
      <c r="R55" s="2"/>
    </row>
    <row r="56" spans="1:18" ht="15.75">
      <c r="A56" s="15"/>
      <c r="B56" s="18"/>
      <c r="C56" s="19"/>
      <c r="D56" s="13" t="s">
        <v>28</v>
      </c>
      <c r="E56" s="15">
        <f aca="true" t="shared" si="11" ref="E56:P56">+E14+E24+E34+E44</f>
        <v>84341</v>
      </c>
      <c r="F56" s="15">
        <f t="shared" si="11"/>
        <v>79753</v>
      </c>
      <c r="G56" s="15">
        <f t="shared" si="11"/>
        <v>78957</v>
      </c>
      <c r="H56" s="15">
        <f t="shared" si="11"/>
        <v>90766</v>
      </c>
      <c r="I56" s="15">
        <f t="shared" si="11"/>
        <v>94122</v>
      </c>
      <c r="J56" s="15">
        <f t="shared" si="11"/>
        <v>91072</v>
      </c>
      <c r="K56" s="15">
        <f t="shared" si="11"/>
        <v>91435</v>
      </c>
      <c r="L56" s="15">
        <f t="shared" si="11"/>
        <v>95047</v>
      </c>
      <c r="M56" s="15">
        <f t="shared" si="11"/>
        <v>91886</v>
      </c>
      <c r="N56" s="15">
        <f t="shared" si="11"/>
        <v>94097</v>
      </c>
      <c r="O56" s="15">
        <f t="shared" si="11"/>
        <v>92950</v>
      </c>
      <c r="P56" s="15">
        <f t="shared" si="11"/>
        <v>75116</v>
      </c>
      <c r="Q56" s="14">
        <f t="shared" si="6"/>
        <v>1059542</v>
      </c>
      <c r="R56" s="2"/>
    </row>
    <row r="57" spans="1:18" ht="15.75">
      <c r="A57" s="15"/>
      <c r="B57" s="18"/>
      <c r="C57" s="19"/>
      <c r="D57" s="4" t="s">
        <v>29</v>
      </c>
      <c r="E57" s="15">
        <f aca="true" t="shared" si="12" ref="E57:P57">+E15+E25+E35+E45</f>
        <v>90991</v>
      </c>
      <c r="F57" s="15">
        <f t="shared" si="12"/>
        <v>84833</v>
      </c>
      <c r="G57" s="15">
        <f t="shared" si="12"/>
        <v>84957</v>
      </c>
      <c r="H57" s="15">
        <f t="shared" si="12"/>
        <v>92095</v>
      </c>
      <c r="I57" s="15">
        <f t="shared" si="12"/>
        <v>87648</v>
      </c>
      <c r="J57" s="15">
        <f t="shared" si="12"/>
        <v>89996</v>
      </c>
      <c r="K57" s="15">
        <f t="shared" si="12"/>
        <v>89682</v>
      </c>
      <c r="L57" s="15">
        <f t="shared" si="12"/>
        <v>90351</v>
      </c>
      <c r="M57" s="15">
        <f t="shared" si="12"/>
        <v>92657</v>
      </c>
      <c r="N57" s="15">
        <f t="shared" si="12"/>
        <v>95759</v>
      </c>
      <c r="O57" s="15">
        <f t="shared" si="12"/>
        <v>87684</v>
      </c>
      <c r="P57" s="15">
        <f t="shared" si="12"/>
        <v>87616</v>
      </c>
      <c r="Q57" s="14">
        <f t="shared" si="6"/>
        <v>1074269</v>
      </c>
      <c r="R57" s="2"/>
    </row>
    <row r="58" spans="1:18" ht="15.75">
      <c r="A58" s="15"/>
      <c r="B58" s="18"/>
      <c r="C58" s="19"/>
      <c r="D58" s="15"/>
      <c r="Q58" s="2"/>
      <c r="R58" s="2"/>
    </row>
    <row r="59" spans="1:18" ht="15.75">
      <c r="A59" s="20"/>
      <c r="B59" s="12"/>
      <c r="C59" s="21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6"/>
      <c r="R59" s="2"/>
    </row>
    <row r="60" spans="4:18" ht="15.75">
      <c r="D60" s="6"/>
      <c r="F60" s="6"/>
      <c r="Q60" s="2"/>
      <c r="R60" s="2"/>
    </row>
    <row r="61" spans="1:18" ht="15.75">
      <c r="A61" s="4" t="s">
        <v>8</v>
      </c>
      <c r="F61" s="6"/>
      <c r="Q61" s="2"/>
      <c r="R61" s="2"/>
    </row>
    <row r="62" spans="17:18" ht="15.75">
      <c r="Q62" s="2"/>
      <c r="R62" s="2"/>
    </row>
    <row r="63" spans="1:18" ht="15.75">
      <c r="A63" s="6" t="s">
        <v>9</v>
      </c>
      <c r="F63" s="6"/>
      <c r="Q63" s="2"/>
      <c r="R63" s="2"/>
    </row>
    <row r="64" spans="2:18" ht="15.75">
      <c r="B64" s="4" t="s">
        <v>16</v>
      </c>
      <c r="D64" s="4" t="s">
        <v>30</v>
      </c>
      <c r="Q64" s="2"/>
      <c r="R64" s="2"/>
    </row>
    <row r="65" spans="2:18" ht="15.75">
      <c r="B65" s="4" t="s">
        <v>17</v>
      </c>
      <c r="D65" s="4" t="s">
        <v>31</v>
      </c>
      <c r="Q65" s="2"/>
      <c r="R65" s="2"/>
    </row>
    <row r="66" spans="2:18" ht="15.75">
      <c r="B66" s="4" t="s">
        <v>18</v>
      </c>
      <c r="D66" s="4" t="s">
        <v>32</v>
      </c>
      <c r="Q66" s="2"/>
      <c r="R66" s="2"/>
    </row>
    <row r="67" spans="1:18" ht="15.75">
      <c r="A67" s="22" t="s">
        <v>10</v>
      </c>
      <c r="Q67" s="2"/>
      <c r="R67" s="2"/>
    </row>
    <row r="68" spans="1:18" ht="15.75">
      <c r="A68" s="6"/>
      <c r="B68" s="4" t="s">
        <v>16</v>
      </c>
      <c r="D68" s="6" t="s">
        <v>33</v>
      </c>
      <c r="Q68" s="2"/>
      <c r="R68" s="2"/>
    </row>
    <row r="69" spans="2:18" ht="15.75">
      <c r="B69" s="4" t="s">
        <v>17</v>
      </c>
      <c r="D69" s="4" t="s">
        <v>34</v>
      </c>
      <c r="Q69" s="2"/>
      <c r="R69" s="2"/>
    </row>
    <row r="70" spans="2:18" ht="15.75">
      <c r="B70" s="4" t="s">
        <v>18</v>
      </c>
      <c r="D70" s="4" t="s">
        <v>32</v>
      </c>
      <c r="Q70" s="2"/>
      <c r="R70" s="2"/>
    </row>
    <row r="71" spans="17:18" ht="15.75">
      <c r="Q71" s="2"/>
      <c r="R71" s="2"/>
    </row>
    <row r="72" spans="1:18" ht="15.75">
      <c r="A72" s="15"/>
      <c r="C72" s="19"/>
      <c r="D72" s="15"/>
      <c r="Q72" s="2"/>
      <c r="R72" s="2"/>
    </row>
    <row r="73" spans="1:18" ht="15.75">
      <c r="A73" s="15"/>
      <c r="C73" s="19"/>
      <c r="D73" s="15"/>
      <c r="Q73" s="2"/>
      <c r="R73" s="2"/>
    </row>
    <row r="74" spans="2:18" ht="15.75">
      <c r="B74" s="18"/>
      <c r="C74" s="15"/>
      <c r="D74" s="15"/>
      <c r="Q74" s="2"/>
      <c r="R74" s="2"/>
    </row>
    <row r="75" spans="17:18" ht="15.75">
      <c r="Q75" s="2"/>
      <c r="R75" s="2"/>
    </row>
    <row r="76" spans="17:18" ht="15.75">
      <c r="Q76" s="2"/>
      <c r="R76" s="2"/>
    </row>
    <row r="77" spans="17:18" ht="15.75">
      <c r="Q77" s="2"/>
      <c r="R77" s="2"/>
    </row>
    <row r="78" spans="17:18" ht="15.75">
      <c r="Q78" s="2"/>
      <c r="R78" s="2"/>
    </row>
    <row r="79" spans="17:18" ht="15.75">
      <c r="Q79" s="2"/>
      <c r="R79" s="2"/>
    </row>
    <row r="80" spans="17:18" ht="15.75">
      <c r="Q80" s="2"/>
      <c r="R80" s="2"/>
    </row>
    <row r="81" spans="17:18" ht="15.75">
      <c r="Q81" s="2"/>
      <c r="R81" s="2"/>
    </row>
    <row r="82" spans="17:18" ht="15.75">
      <c r="Q82" s="2"/>
      <c r="R82" s="2"/>
    </row>
    <row r="83" spans="17:18" ht="15.75">
      <c r="Q83" s="2"/>
      <c r="R83" s="2"/>
    </row>
    <row r="84" spans="17:18" ht="15.75">
      <c r="Q84" s="2"/>
      <c r="R84" s="2"/>
    </row>
    <row r="85" spans="17:18" ht="15.75">
      <c r="Q85" s="2"/>
      <c r="R85" s="2"/>
    </row>
    <row r="86" spans="17:18" ht="15.75">
      <c r="Q86" s="2"/>
      <c r="R86" s="2"/>
    </row>
    <row r="87" spans="17:18" ht="15.75">
      <c r="Q87" s="2"/>
      <c r="R87" s="2"/>
    </row>
    <row r="88" spans="17:18" ht="15.75">
      <c r="Q88" s="2"/>
      <c r="R88" s="2"/>
    </row>
    <row r="89" spans="17:18" ht="15.75">
      <c r="Q89" s="2"/>
      <c r="R89" s="2"/>
    </row>
    <row r="90" spans="17:18" ht="15.75">
      <c r="Q90" s="2"/>
      <c r="R90" s="2"/>
    </row>
    <row r="91" spans="17:18" ht="15.75">
      <c r="Q91" s="2"/>
      <c r="R91" s="2"/>
    </row>
    <row r="92" spans="17:18" ht="15.75">
      <c r="Q92" s="2"/>
      <c r="R92" s="2"/>
    </row>
    <row r="93" spans="17:18" ht="15.75">
      <c r="Q93" s="2"/>
      <c r="R93" s="2"/>
    </row>
    <row r="94" spans="17:18" ht="15.75">
      <c r="Q94" s="2"/>
      <c r="R94" s="2"/>
    </row>
    <row r="95" spans="17:18" ht="15.75">
      <c r="Q95" s="2"/>
      <c r="R95" s="2"/>
    </row>
    <row r="96" spans="17:18" ht="15.75">
      <c r="Q96" s="2"/>
      <c r="R96" s="2"/>
    </row>
    <row r="97" spans="17:18" ht="15.75">
      <c r="Q97" s="2"/>
      <c r="R97" s="2"/>
    </row>
    <row r="98" spans="17:18" ht="15.75">
      <c r="Q98" s="2"/>
      <c r="R98" s="2"/>
    </row>
    <row r="99" spans="17:18" ht="15.75">
      <c r="Q99" s="2"/>
      <c r="R99" s="2"/>
    </row>
    <row r="100" spans="17:18" ht="15.75">
      <c r="Q100" s="2"/>
      <c r="R100" s="2"/>
    </row>
    <row r="101" spans="17:18" ht="15.75">
      <c r="Q101" s="2"/>
      <c r="R101" s="2"/>
    </row>
    <row r="102" spans="17:18" ht="15.75">
      <c r="Q102" s="2"/>
      <c r="R102" s="2"/>
    </row>
    <row r="103" spans="17:18" ht="15.75">
      <c r="Q103" s="2"/>
      <c r="R103" s="2"/>
    </row>
    <row r="104" spans="17:18" ht="15.75">
      <c r="Q104" s="2"/>
      <c r="R104" s="2"/>
    </row>
    <row r="105" spans="17:18" ht="15.75">
      <c r="Q105" s="2"/>
      <c r="R105" s="2"/>
    </row>
    <row r="106" spans="17:18" ht="15.75">
      <c r="Q106" s="2"/>
      <c r="R106" s="2"/>
    </row>
    <row r="107" spans="17:18" ht="15.75">
      <c r="Q107" s="2"/>
      <c r="R107" s="2"/>
    </row>
    <row r="108" spans="17:18" ht="15.75">
      <c r="Q108" s="2"/>
      <c r="R108" s="2"/>
    </row>
    <row r="109" spans="17:18" ht="15.75">
      <c r="Q109" s="2"/>
      <c r="R109" s="2"/>
    </row>
    <row r="110" spans="17:18" ht="15.75">
      <c r="Q110" s="2"/>
      <c r="R110" s="2"/>
    </row>
    <row r="111" spans="17:18" ht="15.75">
      <c r="Q111" s="2"/>
      <c r="R111" s="2"/>
    </row>
    <row r="112" spans="17:18" ht="15.75">
      <c r="Q112" s="2"/>
      <c r="R112" s="2"/>
    </row>
    <row r="113" spans="17:18" ht="15.75">
      <c r="Q113" s="2"/>
      <c r="R113" s="2"/>
    </row>
    <row r="114" spans="17:18" ht="15.75">
      <c r="Q114" s="2"/>
      <c r="R114" s="2"/>
    </row>
    <row r="115" spans="17:18" ht="15.75">
      <c r="Q115" s="2"/>
      <c r="R115" s="2"/>
    </row>
    <row r="116" spans="17:18" ht="15.75">
      <c r="Q116" s="2"/>
      <c r="R116" s="2"/>
    </row>
    <row r="117" spans="17:18" ht="15.75">
      <c r="Q117" s="2"/>
      <c r="R117" s="2"/>
    </row>
    <row r="118" spans="17:18" ht="15.75">
      <c r="Q118" s="2"/>
      <c r="R118" s="2"/>
    </row>
  </sheetData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showOutlineSymbols="0" zoomScale="87" zoomScaleNormal="87" workbookViewId="0" topLeftCell="E1">
      <selection activeCell="P8" sqref="P8"/>
    </sheetView>
  </sheetViews>
  <sheetFormatPr defaultColWidth="8.88671875" defaultRowHeight="15"/>
  <cols>
    <col min="1" max="4" width="9.6640625" style="1" customWidth="1"/>
    <col min="5" max="13" width="9.77734375" style="1" customWidth="1"/>
    <col min="14" max="15" width="10.77734375" style="1" customWidth="1"/>
    <col min="16" max="18" width="9.77734375" style="1" customWidth="1"/>
    <col min="19" max="16384" width="9.6640625" style="1" customWidth="1"/>
  </cols>
  <sheetData>
    <row r="1" spans="1:2" ht="15.75">
      <c r="A1" s="2" t="s">
        <v>0</v>
      </c>
      <c r="B1" s="2"/>
    </row>
    <row r="2" spans="1:2" ht="18">
      <c r="A2" s="3" t="s">
        <v>1</v>
      </c>
      <c r="B2" s="2"/>
    </row>
    <row r="3" ht="15">
      <c r="A3" s="4" t="s">
        <v>49</v>
      </c>
    </row>
    <row r="4" spans="1:2" ht="15.75">
      <c r="A4" s="2"/>
      <c r="B4" s="2"/>
    </row>
    <row r="5" spans="1:13" ht="15">
      <c r="A5" s="5" t="s">
        <v>3</v>
      </c>
      <c r="B5" s="6" t="s">
        <v>11</v>
      </c>
      <c r="C5" s="4" t="s">
        <v>19</v>
      </c>
      <c r="D5" s="7"/>
      <c r="E5" s="8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8" t="s">
        <v>55</v>
      </c>
      <c r="K5" s="8" t="s">
        <v>56</v>
      </c>
      <c r="L5" s="8" t="s">
        <v>57</v>
      </c>
      <c r="M5" s="8" t="s">
        <v>58</v>
      </c>
    </row>
    <row r="6" spans="1:13" ht="15">
      <c r="A6" s="9"/>
      <c r="B6" s="10"/>
      <c r="C6" s="11"/>
      <c r="D6" s="9"/>
      <c r="E6" s="12"/>
      <c r="F6" s="12"/>
      <c r="G6" s="12"/>
      <c r="H6" s="12"/>
      <c r="I6" s="12"/>
      <c r="J6" s="12"/>
      <c r="K6" s="12"/>
      <c r="L6" s="12"/>
      <c r="M6" s="12"/>
    </row>
    <row r="7" ht="15">
      <c r="A7" s="4" t="s">
        <v>4</v>
      </c>
    </row>
    <row r="8" spans="2:13" ht="15">
      <c r="B8" s="4" t="s">
        <v>12</v>
      </c>
      <c r="C8" s="4" t="s">
        <v>20</v>
      </c>
      <c r="D8" s="13" t="s">
        <v>22</v>
      </c>
      <c r="E8" s="1">
        <v>22</v>
      </c>
      <c r="F8" s="1">
        <v>22</v>
      </c>
      <c r="G8" s="1">
        <v>22</v>
      </c>
      <c r="H8" s="1">
        <v>22</v>
      </c>
      <c r="I8" s="1">
        <v>22</v>
      </c>
      <c r="J8" s="1">
        <v>22</v>
      </c>
      <c r="K8" s="1">
        <v>22</v>
      </c>
      <c r="L8" s="1">
        <v>22</v>
      </c>
      <c r="M8" s="1">
        <v>22</v>
      </c>
    </row>
    <row r="9" spans="4:13" ht="15">
      <c r="D9" s="13" t="s">
        <v>23</v>
      </c>
      <c r="E9" s="15">
        <v>12506537</v>
      </c>
      <c r="F9" s="15">
        <v>11859064</v>
      </c>
      <c r="G9" s="15">
        <v>12485615</v>
      </c>
      <c r="H9" s="15">
        <v>12230007</v>
      </c>
      <c r="I9" s="15">
        <v>12508991</v>
      </c>
      <c r="J9" s="15">
        <v>12747230</v>
      </c>
      <c r="K9" s="15">
        <v>13568960</v>
      </c>
      <c r="L9" s="15">
        <v>15354874</v>
      </c>
      <c r="M9" s="15">
        <v>13963246</v>
      </c>
    </row>
    <row r="10" spans="4:13" ht="15">
      <c r="D10" s="13" t="s">
        <v>24</v>
      </c>
      <c r="E10" s="15">
        <v>3711663</v>
      </c>
      <c r="F10" s="15">
        <v>3486965</v>
      </c>
      <c r="G10" s="15">
        <v>3678855</v>
      </c>
      <c r="H10" s="15">
        <v>3714144</v>
      </c>
      <c r="I10" s="15">
        <v>3673157</v>
      </c>
      <c r="J10" s="15">
        <v>3835383</v>
      </c>
      <c r="K10" s="15">
        <v>4123417</v>
      </c>
      <c r="L10" s="15">
        <v>4476172</v>
      </c>
      <c r="M10" s="15">
        <v>4175692</v>
      </c>
    </row>
    <row r="11" spans="4:13" ht="15">
      <c r="D11" s="13" t="s">
        <v>25</v>
      </c>
      <c r="E11" s="15">
        <v>3599595</v>
      </c>
      <c r="F11" s="15">
        <v>3441552</v>
      </c>
      <c r="G11" s="15">
        <v>3586836</v>
      </c>
      <c r="H11" s="15">
        <v>3453262</v>
      </c>
      <c r="I11" s="15">
        <v>3730130</v>
      </c>
      <c r="J11" s="15">
        <v>3716947</v>
      </c>
      <c r="K11" s="15">
        <v>3899066</v>
      </c>
      <c r="L11" s="15">
        <v>4568112</v>
      </c>
      <c r="M11" s="15">
        <v>4148806</v>
      </c>
    </row>
    <row r="12" spans="4:13" ht="15">
      <c r="D12" s="13" t="s">
        <v>26</v>
      </c>
      <c r="E12" s="15">
        <v>5195279</v>
      </c>
      <c r="F12" s="15">
        <v>4930547</v>
      </c>
      <c r="G12" s="15">
        <v>5219924</v>
      </c>
      <c r="H12" s="15">
        <v>5062601</v>
      </c>
      <c r="I12" s="15">
        <v>5105704</v>
      </c>
      <c r="J12" s="15">
        <v>5194900</v>
      </c>
      <c r="K12" s="15">
        <v>5546477</v>
      </c>
      <c r="L12" s="15">
        <v>6310590</v>
      </c>
      <c r="M12" s="15">
        <v>5638748</v>
      </c>
    </row>
    <row r="13" spans="4:13" ht="15">
      <c r="D13" s="13" t="s">
        <v>27</v>
      </c>
      <c r="E13" s="15">
        <v>24467</v>
      </c>
      <c r="F13" s="15">
        <v>24264</v>
      </c>
      <c r="G13" s="15">
        <v>24554</v>
      </c>
      <c r="H13" s="15">
        <v>25326</v>
      </c>
      <c r="I13" s="15">
        <v>25394</v>
      </c>
      <c r="J13" s="15">
        <v>27420</v>
      </c>
      <c r="K13" s="15">
        <v>27267</v>
      </c>
      <c r="L13" s="15">
        <v>29197</v>
      </c>
      <c r="M13" s="15">
        <v>28978</v>
      </c>
    </row>
    <row r="14" spans="4:13" ht="15">
      <c r="D14" s="13" t="s">
        <v>28</v>
      </c>
      <c r="E14" s="15">
        <v>23945</v>
      </c>
      <c r="F14" s="15">
        <v>24147</v>
      </c>
      <c r="G14" s="15">
        <v>24203</v>
      </c>
      <c r="H14" s="15">
        <v>25231</v>
      </c>
      <c r="I14" s="15">
        <v>25483</v>
      </c>
      <c r="J14" s="15">
        <v>27328</v>
      </c>
      <c r="K14" s="15">
        <v>27284</v>
      </c>
      <c r="L14" s="15">
        <v>29379</v>
      </c>
      <c r="M14" s="15">
        <v>29266</v>
      </c>
    </row>
    <row r="15" spans="4:13" ht="15">
      <c r="D15" s="4" t="s">
        <v>29</v>
      </c>
      <c r="E15" s="15">
        <v>21767</v>
      </c>
      <c r="F15" s="15">
        <v>22044</v>
      </c>
      <c r="G15" s="15">
        <v>21574</v>
      </c>
      <c r="H15" s="15">
        <v>22698</v>
      </c>
      <c r="I15" s="15">
        <v>22218</v>
      </c>
      <c r="J15" s="15">
        <v>23267</v>
      </c>
      <c r="K15" s="15">
        <v>23358</v>
      </c>
      <c r="L15" s="15">
        <v>26436</v>
      </c>
      <c r="M15" s="15">
        <v>26031</v>
      </c>
    </row>
    <row r="16" spans="5:13" ht="15"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4" t="s">
        <v>5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5">
      <c r="B18" s="4" t="s">
        <v>13</v>
      </c>
      <c r="C18" s="4" t="s">
        <v>21</v>
      </c>
      <c r="D18" s="13" t="s">
        <v>22</v>
      </c>
      <c r="E18" s="15">
        <v>6</v>
      </c>
      <c r="F18" s="15">
        <v>6</v>
      </c>
      <c r="G18" s="15">
        <v>6</v>
      </c>
      <c r="H18" s="15">
        <v>6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</row>
    <row r="19" spans="4:13" ht="15">
      <c r="D19" s="13" t="s">
        <v>23</v>
      </c>
      <c r="E19" s="15">
        <v>2746950</v>
      </c>
      <c r="F19" s="15">
        <v>2289550</v>
      </c>
      <c r="G19" s="15">
        <v>2465850</v>
      </c>
      <c r="H19" s="15">
        <v>2488300</v>
      </c>
      <c r="I19" s="15">
        <v>2345500</v>
      </c>
      <c r="J19" s="15">
        <v>2364200</v>
      </c>
      <c r="K19" s="15">
        <v>2844650</v>
      </c>
      <c r="L19" s="15">
        <v>3642100</v>
      </c>
      <c r="M19" s="15">
        <v>2730000</v>
      </c>
    </row>
    <row r="20" spans="4:13" ht="15">
      <c r="D20" s="13" t="s">
        <v>24</v>
      </c>
      <c r="E20" s="15">
        <v>764900</v>
      </c>
      <c r="F20" s="15">
        <v>655150</v>
      </c>
      <c r="G20" s="15">
        <v>700150</v>
      </c>
      <c r="H20" s="15">
        <v>718300</v>
      </c>
      <c r="I20" s="15">
        <v>663300</v>
      </c>
      <c r="J20" s="15">
        <v>703000</v>
      </c>
      <c r="K20" s="15">
        <v>846700</v>
      </c>
      <c r="L20" s="15">
        <v>1042250</v>
      </c>
      <c r="M20" s="15">
        <v>796000</v>
      </c>
    </row>
    <row r="21" spans="4:13" ht="15">
      <c r="D21" s="13" t="s">
        <v>25</v>
      </c>
      <c r="E21" s="15">
        <v>806450</v>
      </c>
      <c r="F21" s="15">
        <v>667050</v>
      </c>
      <c r="G21" s="15">
        <v>705850</v>
      </c>
      <c r="H21" s="15">
        <v>715650</v>
      </c>
      <c r="I21" s="15">
        <v>717500</v>
      </c>
      <c r="J21" s="15">
        <v>703100</v>
      </c>
      <c r="K21" s="15">
        <v>841600</v>
      </c>
      <c r="L21" s="15">
        <v>1106400</v>
      </c>
      <c r="M21" s="15">
        <v>826800</v>
      </c>
    </row>
    <row r="22" spans="4:13" ht="15">
      <c r="D22" s="13" t="s">
        <v>26</v>
      </c>
      <c r="E22" s="15">
        <v>1175600</v>
      </c>
      <c r="F22" s="15">
        <v>967350</v>
      </c>
      <c r="G22" s="15">
        <v>1059850</v>
      </c>
      <c r="H22" s="15">
        <v>1054350</v>
      </c>
      <c r="I22" s="15">
        <v>964700</v>
      </c>
      <c r="J22" s="15">
        <v>958100</v>
      </c>
      <c r="K22" s="15">
        <v>1156350</v>
      </c>
      <c r="L22" s="15">
        <v>1493450</v>
      </c>
      <c r="M22" s="15">
        <v>1107200</v>
      </c>
    </row>
    <row r="23" spans="4:13" ht="15">
      <c r="D23" s="13" t="s">
        <v>27</v>
      </c>
      <c r="E23" s="15">
        <v>6113</v>
      </c>
      <c r="F23" s="15">
        <v>6065</v>
      </c>
      <c r="G23" s="15">
        <v>6633</v>
      </c>
      <c r="H23" s="15">
        <v>7429</v>
      </c>
      <c r="I23" s="15">
        <v>7561</v>
      </c>
      <c r="J23" s="15">
        <v>6568</v>
      </c>
      <c r="K23" s="15">
        <v>8951</v>
      </c>
      <c r="L23" s="15">
        <v>8243</v>
      </c>
      <c r="M23" s="15">
        <v>6613</v>
      </c>
    </row>
    <row r="24" spans="4:13" ht="15">
      <c r="D24" s="13" t="s">
        <v>28</v>
      </c>
      <c r="E24" s="15">
        <v>6225</v>
      </c>
      <c r="F24" s="15">
        <v>5955</v>
      </c>
      <c r="G24" s="15">
        <v>5663</v>
      </c>
      <c r="H24" s="15">
        <v>7267</v>
      </c>
      <c r="I24" s="15">
        <v>7275</v>
      </c>
      <c r="J24" s="15">
        <v>6427</v>
      </c>
      <c r="K24" s="15">
        <v>6198</v>
      </c>
      <c r="L24" s="15">
        <v>8713</v>
      </c>
      <c r="M24" s="15">
        <v>6718</v>
      </c>
    </row>
    <row r="25" spans="4:13" ht="15">
      <c r="D25" s="4" t="s">
        <v>29</v>
      </c>
      <c r="E25" s="15">
        <v>6720</v>
      </c>
      <c r="F25" s="15">
        <v>5352</v>
      </c>
      <c r="G25" s="15">
        <v>5307</v>
      </c>
      <c r="H25" s="15">
        <v>8025</v>
      </c>
      <c r="I25" s="15">
        <v>6929</v>
      </c>
      <c r="J25" s="15">
        <v>5307</v>
      </c>
      <c r="K25" s="15">
        <v>5997</v>
      </c>
      <c r="L25" s="15">
        <v>8158</v>
      </c>
      <c r="M25" s="15">
        <v>6663</v>
      </c>
    </row>
    <row r="26" spans="5:13" ht="15"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>
      <c r="A27" s="4" t="s">
        <v>5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5">
      <c r="B28" s="4" t="s">
        <v>14</v>
      </c>
      <c r="C28" s="4" t="s">
        <v>21</v>
      </c>
      <c r="D28" s="13" t="s">
        <v>22</v>
      </c>
      <c r="E28" s="15">
        <v>6</v>
      </c>
      <c r="F28" s="15">
        <v>6</v>
      </c>
      <c r="G28" s="15">
        <v>6</v>
      </c>
      <c r="H28" s="15">
        <v>6</v>
      </c>
      <c r="I28" s="15">
        <v>6</v>
      </c>
      <c r="J28" s="15">
        <v>6</v>
      </c>
      <c r="K28" s="15">
        <v>6</v>
      </c>
      <c r="L28" s="15">
        <v>6</v>
      </c>
      <c r="M28" s="15">
        <v>6</v>
      </c>
    </row>
    <row r="29" spans="4:13" ht="15">
      <c r="D29" s="13" t="s">
        <v>23</v>
      </c>
      <c r="E29" s="15">
        <v>960800</v>
      </c>
      <c r="F29" s="15">
        <v>1521600</v>
      </c>
      <c r="G29" s="15">
        <v>1224400</v>
      </c>
      <c r="H29" s="15">
        <v>749000</v>
      </c>
      <c r="I29" s="15">
        <v>1285300</v>
      </c>
      <c r="J29" s="15">
        <v>1095000</v>
      </c>
      <c r="K29" s="15">
        <v>830500</v>
      </c>
      <c r="L29" s="15">
        <v>1171400</v>
      </c>
      <c r="M29" s="15">
        <v>1028000</v>
      </c>
    </row>
    <row r="30" spans="4:13" ht="15">
      <c r="D30" s="13" t="s">
        <v>24</v>
      </c>
      <c r="E30" s="15">
        <v>154700</v>
      </c>
      <c r="F30" s="15">
        <v>297700</v>
      </c>
      <c r="G30" s="15">
        <v>281400</v>
      </c>
      <c r="H30" s="15">
        <v>65000</v>
      </c>
      <c r="I30" s="15">
        <v>224800</v>
      </c>
      <c r="J30" s="15">
        <v>161700</v>
      </c>
      <c r="K30" s="15">
        <v>81600</v>
      </c>
      <c r="L30" s="15">
        <v>76100</v>
      </c>
      <c r="M30" s="15">
        <v>75000</v>
      </c>
    </row>
    <row r="31" spans="4:13" ht="15">
      <c r="D31" s="13" t="s">
        <v>25</v>
      </c>
      <c r="E31" s="15">
        <v>122200</v>
      </c>
      <c r="F31" s="15">
        <v>276900</v>
      </c>
      <c r="G31" s="15">
        <v>322900</v>
      </c>
      <c r="H31" s="15">
        <v>65000</v>
      </c>
      <c r="I31" s="15">
        <v>262700</v>
      </c>
      <c r="J31" s="15">
        <v>173200</v>
      </c>
      <c r="K31" s="15">
        <v>73400</v>
      </c>
      <c r="L31" s="15">
        <v>112300</v>
      </c>
      <c r="M31" s="15">
        <v>84000</v>
      </c>
    </row>
    <row r="32" spans="4:13" ht="15">
      <c r="D32" s="13" t="s">
        <v>26</v>
      </c>
      <c r="E32" s="15">
        <v>683900</v>
      </c>
      <c r="F32" s="15">
        <v>947000</v>
      </c>
      <c r="G32" s="15">
        <v>620100</v>
      </c>
      <c r="H32" s="15">
        <v>619000</v>
      </c>
      <c r="I32" s="15">
        <v>797800</v>
      </c>
      <c r="J32" s="15">
        <v>760100</v>
      </c>
      <c r="K32" s="15">
        <v>675500</v>
      </c>
      <c r="L32" s="15">
        <v>983000</v>
      </c>
      <c r="M32" s="15">
        <v>869000</v>
      </c>
    </row>
    <row r="33" spans="4:13" ht="15">
      <c r="D33" s="13" t="s">
        <v>27</v>
      </c>
      <c r="E33" s="15">
        <v>10858</v>
      </c>
      <c r="F33" s="15">
        <v>12595</v>
      </c>
      <c r="G33" s="15">
        <v>9769</v>
      </c>
      <c r="H33" s="15">
        <v>3141</v>
      </c>
      <c r="I33" s="15">
        <v>12593</v>
      </c>
      <c r="J33" s="15">
        <v>10338</v>
      </c>
      <c r="K33" s="15">
        <v>3943</v>
      </c>
      <c r="L33" s="15">
        <v>8912</v>
      </c>
      <c r="M33" s="15">
        <v>7058</v>
      </c>
    </row>
    <row r="34" spans="4:13" ht="15">
      <c r="D34" s="13" t="s">
        <v>28</v>
      </c>
      <c r="E34" s="15">
        <v>9053</v>
      </c>
      <c r="F34" s="15">
        <v>10186</v>
      </c>
      <c r="G34" s="15">
        <v>9053</v>
      </c>
      <c r="H34" s="15">
        <v>633</v>
      </c>
      <c r="I34" s="15">
        <v>11712</v>
      </c>
      <c r="J34" s="15">
        <v>8981</v>
      </c>
      <c r="K34" s="15">
        <v>6172</v>
      </c>
      <c r="L34" s="15">
        <v>10015</v>
      </c>
      <c r="M34" s="15">
        <v>8251</v>
      </c>
    </row>
    <row r="35" spans="4:13" ht="15">
      <c r="D35" s="4" t="s">
        <v>29</v>
      </c>
      <c r="E35" s="15">
        <v>12576</v>
      </c>
      <c r="F35" s="15">
        <v>15805</v>
      </c>
      <c r="G35" s="15">
        <v>11864</v>
      </c>
      <c r="H35" s="15">
        <v>8601</v>
      </c>
      <c r="I35" s="15">
        <v>16506</v>
      </c>
      <c r="J35" s="15">
        <v>10552</v>
      </c>
      <c r="K35" s="15">
        <v>10361</v>
      </c>
      <c r="L35" s="15">
        <v>13823</v>
      </c>
      <c r="M35" s="15">
        <v>10282</v>
      </c>
    </row>
    <row r="36" spans="5:13" ht="15"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>
      <c r="A37" s="4" t="s">
        <v>6</v>
      </c>
      <c r="E37" s="15"/>
      <c r="F37" s="15"/>
      <c r="G37" s="15"/>
      <c r="H37" s="15"/>
      <c r="I37" s="15"/>
      <c r="J37" s="15"/>
      <c r="K37" s="15"/>
      <c r="L37" s="15"/>
      <c r="M37" s="15"/>
    </row>
    <row r="38" spans="2:13" ht="15">
      <c r="B38" s="4" t="s">
        <v>15</v>
      </c>
      <c r="D38" s="13" t="s">
        <v>22</v>
      </c>
      <c r="E38" s="15">
        <v>4</v>
      </c>
      <c r="F38" s="15">
        <v>4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4</v>
      </c>
      <c r="M38" s="15">
        <v>4</v>
      </c>
    </row>
    <row r="39" spans="4:13" ht="15">
      <c r="D39" s="13" t="s">
        <v>23</v>
      </c>
      <c r="E39" s="15">
        <v>12515688</v>
      </c>
      <c r="F39" s="15">
        <v>14627096</v>
      </c>
      <c r="G39" s="15">
        <v>13867857</v>
      </c>
      <c r="H39" s="15">
        <v>11328879</v>
      </c>
      <c r="I39" s="15">
        <v>11368804</v>
      </c>
      <c r="J39" s="15">
        <v>12818256</v>
      </c>
      <c r="K39" s="15">
        <v>16542555</v>
      </c>
      <c r="L39" s="15">
        <v>14414873</v>
      </c>
      <c r="M39" s="15">
        <v>13450554</v>
      </c>
    </row>
    <row r="40" spans="4:13" ht="15">
      <c r="D40" s="13" t="s">
        <v>24</v>
      </c>
      <c r="E40" s="15">
        <v>3262846</v>
      </c>
      <c r="F40" s="15">
        <v>3705468</v>
      </c>
      <c r="G40" s="15">
        <v>3639630</v>
      </c>
      <c r="H40" s="15">
        <v>2918571</v>
      </c>
      <c r="I40" s="15">
        <v>2855496</v>
      </c>
      <c r="J40" s="15">
        <v>3370967</v>
      </c>
      <c r="K40" s="15">
        <v>4463447</v>
      </c>
      <c r="L40" s="15">
        <v>3746602</v>
      </c>
      <c r="M40" s="15">
        <v>3386203</v>
      </c>
    </row>
    <row r="41" spans="4:13" ht="15">
      <c r="D41" s="13" t="s">
        <v>25</v>
      </c>
      <c r="E41" s="15">
        <v>3621833</v>
      </c>
      <c r="F41" s="15">
        <v>4195267</v>
      </c>
      <c r="G41" s="15">
        <v>3822979</v>
      </c>
      <c r="H41" s="15">
        <v>3164903</v>
      </c>
      <c r="I41" s="15">
        <v>3337465</v>
      </c>
      <c r="J41" s="15">
        <v>3627210</v>
      </c>
      <c r="K41" s="15">
        <v>4483485</v>
      </c>
      <c r="L41" s="15">
        <v>4081296</v>
      </c>
      <c r="M41" s="15">
        <v>3710817</v>
      </c>
    </row>
    <row r="42" spans="4:13" ht="15">
      <c r="D42" s="13" t="s">
        <v>26</v>
      </c>
      <c r="E42" s="15">
        <v>5631009</v>
      </c>
      <c r="F42" s="15">
        <v>6726361</v>
      </c>
      <c r="G42" s="15">
        <v>6405248</v>
      </c>
      <c r="H42" s="15">
        <v>5245405</v>
      </c>
      <c r="I42" s="15">
        <v>5175843</v>
      </c>
      <c r="J42" s="15">
        <v>5820079</v>
      </c>
      <c r="K42" s="15">
        <v>7595623</v>
      </c>
      <c r="L42" s="15">
        <v>6586975</v>
      </c>
      <c r="M42" s="15">
        <v>6353534</v>
      </c>
    </row>
    <row r="43" spans="4:13" ht="15">
      <c r="D43" s="13" t="s">
        <v>27</v>
      </c>
      <c r="E43" s="15">
        <v>35594</v>
      </c>
      <c r="F43" s="15">
        <v>35032</v>
      </c>
      <c r="G43" s="15">
        <v>41102</v>
      </c>
      <c r="H43" s="15">
        <v>22311</v>
      </c>
      <c r="I43" s="15">
        <v>24194</v>
      </c>
      <c r="J43" s="15">
        <v>28011</v>
      </c>
      <c r="K43" s="15">
        <v>29134</v>
      </c>
      <c r="L43" s="15">
        <v>29751</v>
      </c>
      <c r="M43" s="15">
        <v>25242</v>
      </c>
    </row>
    <row r="44" spans="4:13" ht="15">
      <c r="D44" s="13" t="s">
        <v>28</v>
      </c>
      <c r="E44" s="15">
        <v>32980</v>
      </c>
      <c r="F44" s="15">
        <v>34156</v>
      </c>
      <c r="G44" s="15">
        <v>33019</v>
      </c>
      <c r="H44" s="15">
        <v>22240</v>
      </c>
      <c r="I44" s="15">
        <v>25922</v>
      </c>
      <c r="J44" s="15">
        <v>26593</v>
      </c>
      <c r="K44" s="15">
        <v>28308</v>
      </c>
      <c r="L44" s="15">
        <v>28035</v>
      </c>
      <c r="M44" s="15">
        <v>24599</v>
      </c>
    </row>
    <row r="45" spans="4:13" ht="15">
      <c r="D45" s="4" t="s">
        <v>29</v>
      </c>
      <c r="E45" s="15">
        <v>32368</v>
      </c>
      <c r="F45" s="15">
        <v>27250</v>
      </c>
      <c r="G45" s="15">
        <v>34662</v>
      </c>
      <c r="H45" s="15">
        <v>21024</v>
      </c>
      <c r="I45" s="15">
        <v>23919</v>
      </c>
      <c r="J45" s="15">
        <v>28070</v>
      </c>
      <c r="K45" s="15">
        <v>42444</v>
      </c>
      <c r="L45" s="15">
        <v>26196</v>
      </c>
      <c r="M45" s="15">
        <v>25807</v>
      </c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5" t="s">
        <v>7</v>
      </c>
      <c r="B48" s="6"/>
      <c r="C48" s="17"/>
      <c r="D48" s="7"/>
      <c r="E48" s="8" t="s">
        <v>50</v>
      </c>
      <c r="F48" s="8" t="s">
        <v>51</v>
      </c>
      <c r="G48" s="8" t="s">
        <v>52</v>
      </c>
      <c r="H48" s="8" t="s">
        <v>53</v>
      </c>
      <c r="I48" s="8" t="s">
        <v>54</v>
      </c>
      <c r="J48" s="8" t="s">
        <v>55</v>
      </c>
      <c r="K48" s="8" t="s">
        <v>56</v>
      </c>
      <c r="L48" s="8" t="s">
        <v>57</v>
      </c>
      <c r="M48" s="8" t="s">
        <v>58</v>
      </c>
    </row>
    <row r="49" spans="1:7" ht="15">
      <c r="A49" s="7"/>
      <c r="B49" s="6"/>
      <c r="C49" s="17"/>
      <c r="D49" s="7"/>
      <c r="E49" s="8"/>
      <c r="F49" s="8"/>
      <c r="G49" s="8"/>
    </row>
    <row r="50" spans="1:13" ht="15">
      <c r="A50" s="15"/>
      <c r="B50" s="18"/>
      <c r="C50" s="19"/>
      <c r="D50" s="13" t="s">
        <v>22</v>
      </c>
      <c r="E50" s="1">
        <f aca="true" t="shared" si="0" ref="E50:M50">+E8+E18+E28+E38</f>
        <v>38</v>
      </c>
      <c r="F50" s="1">
        <f t="shared" si="0"/>
        <v>38</v>
      </c>
      <c r="G50" s="1">
        <f t="shared" si="0"/>
        <v>38</v>
      </c>
      <c r="H50" s="1">
        <f t="shared" si="0"/>
        <v>38</v>
      </c>
      <c r="I50" s="1">
        <f t="shared" si="0"/>
        <v>38</v>
      </c>
      <c r="J50" s="1">
        <f t="shared" si="0"/>
        <v>38</v>
      </c>
      <c r="K50" s="1">
        <f t="shared" si="0"/>
        <v>38</v>
      </c>
      <c r="L50" s="1">
        <f t="shared" si="0"/>
        <v>38</v>
      </c>
      <c r="M50" s="1">
        <f t="shared" si="0"/>
        <v>38</v>
      </c>
    </row>
    <row r="51" spans="1:13" ht="15">
      <c r="A51" s="15"/>
      <c r="B51" s="18"/>
      <c r="C51" s="19"/>
      <c r="D51" s="13" t="s">
        <v>23</v>
      </c>
      <c r="E51" s="15">
        <f aca="true" t="shared" si="1" ref="E51:M51">SUM(E52:E54)</f>
        <v>28729975</v>
      </c>
      <c r="F51" s="15">
        <f t="shared" si="1"/>
        <v>30297310</v>
      </c>
      <c r="G51" s="15">
        <f t="shared" si="1"/>
        <v>30043722</v>
      </c>
      <c r="H51" s="15">
        <f t="shared" si="1"/>
        <v>26796186</v>
      </c>
      <c r="I51" s="15">
        <f t="shared" si="1"/>
        <v>27508595</v>
      </c>
      <c r="J51" s="15">
        <f t="shared" si="1"/>
        <v>29024686</v>
      </c>
      <c r="K51" s="15">
        <f t="shared" si="1"/>
        <v>33786665</v>
      </c>
      <c r="L51" s="15">
        <f t="shared" si="1"/>
        <v>34583247</v>
      </c>
      <c r="M51" s="15">
        <f t="shared" si="1"/>
        <v>31171800</v>
      </c>
    </row>
    <row r="52" spans="1:13" ht="15">
      <c r="A52" s="15"/>
      <c r="B52" s="18"/>
      <c r="C52" s="19"/>
      <c r="D52" s="13" t="s">
        <v>24</v>
      </c>
      <c r="E52" s="15">
        <f aca="true" t="shared" si="2" ref="E52:M52">+E10+E20+E30+E40</f>
        <v>7894109</v>
      </c>
      <c r="F52" s="15">
        <f t="shared" si="2"/>
        <v>8145283</v>
      </c>
      <c r="G52" s="15">
        <f t="shared" si="2"/>
        <v>8300035</v>
      </c>
      <c r="H52" s="15">
        <f t="shared" si="2"/>
        <v>7416015</v>
      </c>
      <c r="I52" s="15">
        <f t="shared" si="2"/>
        <v>7416753</v>
      </c>
      <c r="J52" s="15">
        <f t="shared" si="2"/>
        <v>8071050</v>
      </c>
      <c r="K52" s="15">
        <f t="shared" si="2"/>
        <v>9515164</v>
      </c>
      <c r="L52" s="15">
        <f t="shared" si="2"/>
        <v>9341124</v>
      </c>
      <c r="M52" s="15">
        <f t="shared" si="2"/>
        <v>8432895</v>
      </c>
    </row>
    <row r="53" spans="1:13" ht="15">
      <c r="A53" s="15"/>
      <c r="B53" s="18"/>
      <c r="C53" s="19"/>
      <c r="D53" s="13" t="s">
        <v>25</v>
      </c>
      <c r="E53" s="15">
        <f aca="true" t="shared" si="3" ref="E53:M53">+E11+E21+E31+E41</f>
        <v>8150078</v>
      </c>
      <c r="F53" s="15">
        <f t="shared" si="3"/>
        <v>8580769</v>
      </c>
      <c r="G53" s="15">
        <f t="shared" si="3"/>
        <v>8438565</v>
      </c>
      <c r="H53" s="15">
        <f t="shared" si="3"/>
        <v>7398815</v>
      </c>
      <c r="I53" s="15">
        <f t="shared" si="3"/>
        <v>8047795</v>
      </c>
      <c r="J53" s="15">
        <f t="shared" si="3"/>
        <v>8220457</v>
      </c>
      <c r="K53" s="15">
        <f t="shared" si="3"/>
        <v>9297551</v>
      </c>
      <c r="L53" s="15">
        <f t="shared" si="3"/>
        <v>9868108</v>
      </c>
      <c r="M53" s="15">
        <f t="shared" si="3"/>
        <v>8770423</v>
      </c>
    </row>
    <row r="54" spans="1:13" ht="15">
      <c r="A54" s="15"/>
      <c r="B54" s="18"/>
      <c r="C54" s="19"/>
      <c r="D54" s="13" t="s">
        <v>26</v>
      </c>
      <c r="E54" s="15">
        <f aca="true" t="shared" si="4" ref="E54:M54">+E12+E22+E32+E42</f>
        <v>12685788</v>
      </c>
      <c r="F54" s="15">
        <f t="shared" si="4"/>
        <v>13571258</v>
      </c>
      <c r="G54" s="15">
        <f t="shared" si="4"/>
        <v>13305122</v>
      </c>
      <c r="H54" s="15">
        <f t="shared" si="4"/>
        <v>11981356</v>
      </c>
      <c r="I54" s="15">
        <f t="shared" si="4"/>
        <v>12044047</v>
      </c>
      <c r="J54" s="15">
        <f t="shared" si="4"/>
        <v>12733179</v>
      </c>
      <c r="K54" s="15">
        <f t="shared" si="4"/>
        <v>14973950</v>
      </c>
      <c r="L54" s="15">
        <f t="shared" si="4"/>
        <v>15374015</v>
      </c>
      <c r="M54" s="15">
        <f t="shared" si="4"/>
        <v>13968482</v>
      </c>
    </row>
    <row r="55" spans="1:13" ht="15">
      <c r="A55" s="15"/>
      <c r="B55" s="18"/>
      <c r="C55" s="19"/>
      <c r="D55" s="13" t="s">
        <v>27</v>
      </c>
      <c r="E55" s="15">
        <f aca="true" t="shared" si="5" ref="E55:M55">+E13+E23+E33+E43</f>
        <v>77032</v>
      </c>
      <c r="F55" s="15">
        <f t="shared" si="5"/>
        <v>77956</v>
      </c>
      <c r="G55" s="15">
        <f t="shared" si="5"/>
        <v>82058</v>
      </c>
      <c r="H55" s="15">
        <f t="shared" si="5"/>
        <v>58207</v>
      </c>
      <c r="I55" s="15">
        <f t="shared" si="5"/>
        <v>69742</v>
      </c>
      <c r="J55" s="15">
        <f t="shared" si="5"/>
        <v>72337</v>
      </c>
      <c r="K55" s="15">
        <f t="shared" si="5"/>
        <v>69295</v>
      </c>
      <c r="L55" s="15">
        <f t="shared" si="5"/>
        <v>76103</v>
      </c>
      <c r="M55" s="15">
        <f t="shared" si="5"/>
        <v>67891</v>
      </c>
    </row>
    <row r="56" spans="1:13" ht="15">
      <c r="A56" s="15"/>
      <c r="B56" s="18"/>
      <c r="C56" s="19"/>
      <c r="D56" s="13" t="s">
        <v>28</v>
      </c>
      <c r="E56" s="15">
        <f aca="true" t="shared" si="6" ref="E56:M56">+E14+E24+E34+E44</f>
        <v>72203</v>
      </c>
      <c r="F56" s="15">
        <f t="shared" si="6"/>
        <v>74444</v>
      </c>
      <c r="G56" s="15">
        <f t="shared" si="6"/>
        <v>71938</v>
      </c>
      <c r="H56" s="15">
        <f t="shared" si="6"/>
        <v>55371</v>
      </c>
      <c r="I56" s="15">
        <f t="shared" si="6"/>
        <v>70392</v>
      </c>
      <c r="J56" s="15">
        <f t="shared" si="6"/>
        <v>69329</v>
      </c>
      <c r="K56" s="15">
        <f t="shared" si="6"/>
        <v>67962</v>
      </c>
      <c r="L56" s="15">
        <f t="shared" si="6"/>
        <v>76142</v>
      </c>
      <c r="M56" s="15">
        <f t="shared" si="6"/>
        <v>68834</v>
      </c>
    </row>
    <row r="57" spans="1:13" ht="15">
      <c r="A57" s="15"/>
      <c r="B57" s="18"/>
      <c r="C57" s="19"/>
      <c r="D57" s="4" t="s">
        <v>29</v>
      </c>
      <c r="E57" s="15">
        <f aca="true" t="shared" si="7" ref="E57:M57">+E15+E25+E35+E45</f>
        <v>73431</v>
      </c>
      <c r="F57" s="15">
        <f t="shared" si="7"/>
        <v>70451</v>
      </c>
      <c r="G57" s="15">
        <f t="shared" si="7"/>
        <v>73407</v>
      </c>
      <c r="H57" s="15">
        <f t="shared" si="7"/>
        <v>60348</v>
      </c>
      <c r="I57" s="15">
        <f t="shared" si="7"/>
        <v>69572</v>
      </c>
      <c r="J57" s="15">
        <f t="shared" si="7"/>
        <v>67196</v>
      </c>
      <c r="K57" s="15">
        <f t="shared" si="7"/>
        <v>82160</v>
      </c>
      <c r="L57" s="15">
        <f t="shared" si="7"/>
        <v>74613</v>
      </c>
      <c r="M57" s="15">
        <f t="shared" si="7"/>
        <v>68783</v>
      </c>
    </row>
    <row r="58" spans="1:4" ht="15">
      <c r="A58" s="15"/>
      <c r="B58" s="18"/>
      <c r="C58" s="19"/>
      <c r="D58" s="15"/>
    </row>
    <row r="59" spans="1:13" ht="15">
      <c r="A59" s="20"/>
      <c r="B59" s="12"/>
      <c r="C59" s="21"/>
      <c r="D59" s="20"/>
      <c r="E59" s="12"/>
      <c r="F59" s="12"/>
      <c r="G59" s="12"/>
      <c r="H59" s="12"/>
      <c r="I59" s="12"/>
      <c r="J59" s="12"/>
      <c r="K59" s="12"/>
      <c r="L59" s="12"/>
      <c r="M59" s="12"/>
    </row>
    <row r="60" ht="15">
      <c r="D60" s="6"/>
    </row>
    <row r="61" ht="15">
      <c r="A61" s="4" t="s">
        <v>8</v>
      </c>
    </row>
    <row r="63" ht="15">
      <c r="A63" s="6" t="s">
        <v>9</v>
      </c>
    </row>
    <row r="64" spans="2:4" ht="15">
      <c r="B64" s="4" t="s">
        <v>16</v>
      </c>
      <c r="D64" s="4" t="s">
        <v>30</v>
      </c>
    </row>
    <row r="65" spans="2:4" ht="15">
      <c r="B65" s="4" t="s">
        <v>17</v>
      </c>
      <c r="D65" s="4" t="s">
        <v>31</v>
      </c>
    </row>
    <row r="66" spans="2:4" ht="15">
      <c r="B66" s="4" t="s">
        <v>18</v>
      </c>
      <c r="D66" s="4" t="s">
        <v>32</v>
      </c>
    </row>
    <row r="67" ht="15">
      <c r="A67" s="22" t="s">
        <v>10</v>
      </c>
    </row>
    <row r="68" spans="1:4" ht="15">
      <c r="A68" s="6"/>
      <c r="B68" s="4" t="s">
        <v>16</v>
      </c>
      <c r="D68" s="6" t="s">
        <v>33</v>
      </c>
    </row>
    <row r="69" spans="2:4" ht="15">
      <c r="B69" s="4" t="s">
        <v>17</v>
      </c>
      <c r="D69" s="4" t="s">
        <v>34</v>
      </c>
    </row>
    <row r="70" spans="2:4" ht="15">
      <c r="B70" s="4" t="s">
        <v>18</v>
      </c>
      <c r="D70" s="4" t="s">
        <v>32</v>
      </c>
    </row>
    <row r="72" spans="1:4" ht="15">
      <c r="A72" s="15"/>
      <c r="C72" s="19"/>
      <c r="D72" s="15"/>
    </row>
    <row r="73" spans="1:4" ht="15">
      <c r="A73" s="15"/>
      <c r="C73" s="19"/>
      <c r="D73" s="15"/>
    </row>
    <row r="74" spans="2:4" ht="15">
      <c r="B74" s="18"/>
      <c r="C74" s="15"/>
      <c r="D74" s="15"/>
    </row>
  </sheetData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