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  <sheet name="2003" sheetId="2" r:id="rId2"/>
  </sheets>
  <definedNames>
    <definedName name="_xlnm.Print_Area" localSheetId="1">'2003'!$A$1:$G$70</definedName>
  </definedNames>
  <calcPr fullCalcOnLoad="1"/>
</workbook>
</file>

<file path=xl/sharedStrings.xml><?xml version="1.0" encoding="utf-8"?>
<sst xmlns="http://schemas.openxmlformats.org/spreadsheetml/2006/main" count="196" uniqueCount="51">
  <si>
    <t>C006</t>
  </si>
  <si>
    <t>C008</t>
  </si>
  <si>
    <t>XMSN</t>
  </si>
  <si>
    <t>Primary</t>
  </si>
  <si>
    <t>SubX</t>
  </si>
  <si>
    <t>Total PP-TOU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</si>
  <si>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</si>
  <si>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</si>
  <si>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</si>
  <si>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</si>
  <si>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</si>
  <si>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</si>
  <si>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</si>
  <si>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</si>
  <si>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</si>
  <si>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</si>
  <si>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</si>
  <si>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</si>
  <si>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</si>
  <si>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</si>
  <si>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</si>
  <si>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Total PP-TOU, voltage discount</t>
  </si>
  <si>
    <t>Total Large Industrials</t>
  </si>
  <si>
    <t>Voltage</t>
  </si>
  <si>
    <t>Rate</t>
  </si>
  <si>
    <t>meters</t>
  </si>
  <si>
    <t>Class</t>
  </si>
  <si>
    <t>Primary (1), SubX (3)</t>
  </si>
  <si>
    <t>Total Large Commercial Load</t>
  </si>
  <si>
    <t>BHE TOU Periods</t>
  </si>
  <si>
    <t>Peak Hours</t>
  </si>
  <si>
    <t>HE 8-12, 17-20</t>
  </si>
  <si>
    <t>--</t>
  </si>
  <si>
    <t>Shoulder Hours</t>
  </si>
  <si>
    <t>HE 13 - 16</t>
  </si>
  <si>
    <t>HE 8 - 20</t>
  </si>
  <si>
    <t>Off-Peak Hours</t>
  </si>
  <si>
    <t>HE 1 - 7, 21 - 24</t>
  </si>
  <si>
    <t>T kWh</t>
  </si>
  <si>
    <t>P kWh</t>
  </si>
  <si>
    <t>S kWh</t>
  </si>
  <si>
    <t>OP kWh</t>
  </si>
  <si>
    <t>P kW</t>
  </si>
  <si>
    <t>S kW</t>
  </si>
  <si>
    <t>OP kW</t>
  </si>
  <si>
    <t xml:space="preserve">   weekdays</t>
  </si>
  <si>
    <t xml:space="preserve">   weekends/holidays</t>
  </si>
  <si>
    <t>Billing Determinants by Rate Class &amp; Voltage Level, All Customers</t>
  </si>
  <si>
    <t>BANGOR HYDRO ELECTRIC COMPANY - Large Standard Offer Group</t>
  </si>
  <si>
    <t>TOTAL</t>
  </si>
  <si>
    <t>(avg)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</si>
</sst>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000%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A3" sqref="A3"/>
    </sheetView>
  </sheetViews>
  <sheetFormatPr defaultColWidth="9.140625" defaultRowHeight="12.75"/>
  <cols>
    <col min="5" max="5" width="11.8515625" style="0" customWidth="1"/>
    <col min="6" max="7" width="11.00390625" style="0" customWidth="1"/>
    <col min="8" max="9" width="11.8515625" style="0" customWidth="1"/>
    <col min="10" max="10" width="12.57421875" style="0" customWidth="1"/>
    <col min="11" max="11" width="12.7109375" style="0" bestFit="1" customWidth="1"/>
    <col min="12" max="12" width="12.140625" style="0" customWidth="1"/>
    <col min="13" max="16" width="12.7109375" style="0" bestFit="1" customWidth="1"/>
    <col min="17" max="17" width="2.00390625" style="0" customWidth="1"/>
    <col min="18" max="18" width="14.140625" style="0" bestFit="1" customWidth="1"/>
  </cols>
  <sheetData>
    <row r="1" spans="1:3" ht="12.75">
      <c r="A1" s="6" t="s">
        <v>48</v>
      </c>
      <c r="B1" s="6"/>
      <c r="C1" s="3"/>
    </row>
    <row r="2" spans="1:3" ht="15">
      <c r="A2" s="7"/>
      <c r="B2" s="6"/>
      <c r="C2" s="3"/>
    </row>
    <row r="3" spans="1:3" ht="18">
      <c r="A3" s="48" t="s">
        <v>47</v>
      </c>
      <c r="B3" s="4"/>
      <c r="C3" s="3"/>
    </row>
    <row r="4" spans="1:3" ht="12.75">
      <c r="A4" s="6"/>
      <c r="B4" s="6"/>
      <c r="C4" s="3"/>
    </row>
    <row r="5" spans="1:18" ht="13.5" thickBot="1">
      <c r="A5" s="8" t="s">
        <v>26</v>
      </c>
      <c r="B5" s="9" t="s">
        <v>23</v>
      </c>
      <c r="C5" s="10" t="s">
        <v>24</v>
      </c>
      <c r="D5" s="8"/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5" t="s">
        <v>17</v>
      </c>
      <c r="R5" s="27" t="s">
        <v>49</v>
      </c>
    </row>
    <row r="6" spans="1:4" ht="13.5" thickTop="1">
      <c r="A6" s="11"/>
      <c r="B6" s="12"/>
      <c r="C6" s="13"/>
      <c r="D6" s="11"/>
    </row>
    <row r="7" ht="12.75">
      <c r="A7" t="s">
        <v>5</v>
      </c>
    </row>
    <row r="8" spans="2:19" ht="12.75">
      <c r="B8" t="s">
        <v>3</v>
      </c>
      <c r="C8" t="s">
        <v>0</v>
      </c>
      <c r="D8" s="14" t="s">
        <v>25</v>
      </c>
      <c r="E8">
        <v>23</v>
      </c>
      <c r="F8">
        <v>23</v>
      </c>
      <c r="G8">
        <v>23</v>
      </c>
      <c r="H8">
        <v>23</v>
      </c>
      <c r="I8">
        <v>23</v>
      </c>
      <c r="J8">
        <v>23</v>
      </c>
      <c r="K8">
        <v>23</v>
      </c>
      <c r="L8">
        <v>24</v>
      </c>
      <c r="M8">
        <v>24</v>
      </c>
      <c r="N8">
        <v>24</v>
      </c>
      <c r="O8" s="30">
        <v>24</v>
      </c>
      <c r="P8">
        <v>24</v>
      </c>
      <c r="R8" s="31">
        <f>AVERAGE(E8:P8)</f>
        <v>23.416666666666668</v>
      </c>
      <c r="S8" t="s">
        <v>50</v>
      </c>
    </row>
    <row r="9" spans="4:18" ht="15">
      <c r="D9" s="21" t="s">
        <v>38</v>
      </c>
      <c r="E9" s="23">
        <v>12562399</v>
      </c>
      <c r="F9" s="23">
        <v>11713046</v>
      </c>
      <c r="G9" s="23">
        <v>12890375</v>
      </c>
      <c r="H9" s="23">
        <v>12295741</v>
      </c>
      <c r="I9" s="23">
        <v>12731412</v>
      </c>
      <c r="J9" s="23">
        <v>12215496</v>
      </c>
      <c r="K9" s="23">
        <v>13291565</v>
      </c>
      <c r="L9" s="23">
        <v>15230961</v>
      </c>
      <c r="M9" s="23">
        <v>13686493</v>
      </c>
      <c r="N9" s="23">
        <v>13049698</v>
      </c>
      <c r="O9" s="23">
        <v>12180248</v>
      </c>
      <c r="P9" s="23">
        <v>12237201</v>
      </c>
      <c r="R9" s="32">
        <f>SUM(E9:P9)</f>
        <v>154084635</v>
      </c>
    </row>
    <row r="10" spans="4:18" ht="12.75">
      <c r="D10" s="14" t="s">
        <v>39</v>
      </c>
      <c r="E10" s="2">
        <v>3691106</v>
      </c>
      <c r="F10" s="2">
        <v>3442953</v>
      </c>
      <c r="G10" s="2">
        <v>3793649</v>
      </c>
      <c r="H10" s="2">
        <v>3711601</v>
      </c>
      <c r="I10" s="2">
        <v>4117975</v>
      </c>
      <c r="J10" s="2">
        <v>3534893</v>
      </c>
      <c r="K10" s="2">
        <v>4117663</v>
      </c>
      <c r="L10" s="2">
        <v>4618134</v>
      </c>
      <c r="M10" s="2">
        <v>3964104</v>
      </c>
      <c r="N10" s="2">
        <v>3994614</v>
      </c>
      <c r="O10" s="2">
        <v>3385718</v>
      </c>
      <c r="P10" s="2">
        <v>3619700</v>
      </c>
      <c r="R10" s="23">
        <f>SUM(E10:P10)</f>
        <v>45992110</v>
      </c>
    </row>
    <row r="11" spans="4:18" ht="12.75">
      <c r="D11" s="14" t="s">
        <v>40</v>
      </c>
      <c r="E11" s="2">
        <v>3694172</v>
      </c>
      <c r="F11" s="2">
        <v>3431023</v>
      </c>
      <c r="G11" s="2">
        <v>3759451</v>
      </c>
      <c r="H11" s="2">
        <v>3522056</v>
      </c>
      <c r="I11" s="2">
        <v>3517191</v>
      </c>
      <c r="J11" s="2">
        <v>3665394</v>
      </c>
      <c r="K11" s="2">
        <v>3752377</v>
      </c>
      <c r="L11" s="2">
        <v>4384686</v>
      </c>
      <c r="M11" s="2">
        <v>4149849</v>
      </c>
      <c r="N11" s="2">
        <v>3694102</v>
      </c>
      <c r="O11" s="2">
        <v>3747470</v>
      </c>
      <c r="P11" s="2">
        <v>3517616</v>
      </c>
      <c r="R11" s="23">
        <f>SUM(E11:P11)</f>
        <v>44835387</v>
      </c>
    </row>
    <row r="12" spans="4:18" ht="12.75">
      <c r="D12" s="14" t="s">
        <v>41</v>
      </c>
      <c r="E12" s="2">
        <v>5177121</v>
      </c>
      <c r="F12" s="2">
        <v>4839070</v>
      </c>
      <c r="G12" s="2">
        <v>5337275</v>
      </c>
      <c r="H12" s="2">
        <v>5062084</v>
      </c>
      <c r="I12" s="2">
        <v>5096246</v>
      </c>
      <c r="J12" s="2">
        <v>5015209</v>
      </c>
      <c r="K12" s="2">
        <v>5421525</v>
      </c>
      <c r="L12" s="2">
        <v>6228141</v>
      </c>
      <c r="M12" s="2">
        <v>5572540</v>
      </c>
      <c r="N12" s="2">
        <v>5360982</v>
      </c>
      <c r="O12" s="2">
        <v>5047060</v>
      </c>
      <c r="P12" s="2">
        <v>5099885</v>
      </c>
      <c r="R12" s="23">
        <f>SUM(E12:P12)</f>
        <v>63257138</v>
      </c>
    </row>
    <row r="13" spans="4:19" ht="12.75">
      <c r="D13" s="14" t="s">
        <v>42</v>
      </c>
      <c r="E13" s="2">
        <v>24114</v>
      </c>
      <c r="F13" s="2">
        <v>24583</v>
      </c>
      <c r="G13" s="2">
        <v>24436</v>
      </c>
      <c r="H13" s="2">
        <v>25077</v>
      </c>
      <c r="I13" s="2">
        <v>25487</v>
      </c>
      <c r="J13" s="2">
        <v>26224</v>
      </c>
      <c r="K13" s="2">
        <v>28863</v>
      </c>
      <c r="L13" s="2">
        <v>29480</v>
      </c>
      <c r="M13" s="2">
        <v>30173</v>
      </c>
      <c r="N13" s="2">
        <v>27075</v>
      </c>
      <c r="O13" s="2">
        <v>24555</v>
      </c>
      <c r="P13" s="2">
        <v>24158</v>
      </c>
      <c r="R13" s="23">
        <f>AVERAGE(E13:P13)</f>
        <v>26185.416666666668</v>
      </c>
      <c r="S13" t="s">
        <v>50</v>
      </c>
    </row>
    <row r="14" spans="4:19" ht="12.75">
      <c r="D14" s="14" t="s">
        <v>43</v>
      </c>
      <c r="E14" s="2">
        <v>23871</v>
      </c>
      <c r="F14" s="2">
        <v>24483</v>
      </c>
      <c r="G14" s="2">
        <v>24333</v>
      </c>
      <c r="H14" s="2">
        <v>25287</v>
      </c>
      <c r="I14" s="2">
        <v>25490</v>
      </c>
      <c r="J14" s="2">
        <v>26333</v>
      </c>
      <c r="K14" s="2">
        <v>29403</v>
      </c>
      <c r="L14" s="2">
        <v>29486</v>
      </c>
      <c r="M14" s="2">
        <v>30294</v>
      </c>
      <c r="N14" s="2">
        <v>27136</v>
      </c>
      <c r="O14" s="2">
        <v>24746</v>
      </c>
      <c r="P14" s="2">
        <v>24200</v>
      </c>
      <c r="R14" s="23">
        <f>AVERAGE(E14:P14)</f>
        <v>26255.166666666668</v>
      </c>
      <c r="S14" t="s">
        <v>50</v>
      </c>
    </row>
    <row r="15" spans="4:19" ht="12.75">
      <c r="D15" t="s">
        <v>44</v>
      </c>
      <c r="E15" s="2">
        <v>21773</v>
      </c>
      <c r="F15" s="2">
        <v>22487</v>
      </c>
      <c r="G15" s="2">
        <v>22118</v>
      </c>
      <c r="H15" s="2">
        <v>22362</v>
      </c>
      <c r="I15" s="2">
        <v>22858</v>
      </c>
      <c r="J15" s="2">
        <v>22897</v>
      </c>
      <c r="K15" s="2">
        <v>23923</v>
      </c>
      <c r="L15" s="2">
        <v>25436</v>
      </c>
      <c r="M15" s="2">
        <v>26734</v>
      </c>
      <c r="N15" s="2">
        <v>24231</v>
      </c>
      <c r="O15" s="2">
        <v>21950</v>
      </c>
      <c r="P15" s="2">
        <v>21907</v>
      </c>
      <c r="R15" s="23">
        <f>AVERAGE(E15:P15)</f>
        <v>23223</v>
      </c>
      <c r="S15" t="s">
        <v>50</v>
      </c>
    </row>
    <row r="17" ht="12.75">
      <c r="A17" t="s">
        <v>21</v>
      </c>
    </row>
    <row r="18" spans="2:19" ht="12.75">
      <c r="B18" t="s">
        <v>4</v>
      </c>
      <c r="C18" t="s">
        <v>1</v>
      </c>
      <c r="D18" s="14" t="s">
        <v>25</v>
      </c>
      <c r="E18">
        <v>6</v>
      </c>
      <c r="F18">
        <v>6</v>
      </c>
      <c r="G18">
        <v>6</v>
      </c>
      <c r="H18">
        <v>6</v>
      </c>
      <c r="I18">
        <v>6</v>
      </c>
      <c r="J18">
        <v>6</v>
      </c>
      <c r="K18">
        <v>6</v>
      </c>
      <c r="L18">
        <v>6</v>
      </c>
      <c r="M18">
        <v>6</v>
      </c>
      <c r="N18">
        <v>6</v>
      </c>
      <c r="O18">
        <v>6</v>
      </c>
      <c r="P18">
        <v>6</v>
      </c>
      <c r="R18" s="31">
        <f>AVERAGE(E18:P18)</f>
        <v>6</v>
      </c>
      <c r="S18" t="s">
        <v>50</v>
      </c>
    </row>
    <row r="19" spans="4:18" ht="15">
      <c r="D19" s="21" t="s">
        <v>38</v>
      </c>
      <c r="E19" s="23">
        <v>2835500</v>
      </c>
      <c r="F19" s="23">
        <v>2560600</v>
      </c>
      <c r="G19" s="23">
        <v>2687200</v>
      </c>
      <c r="H19" s="23">
        <v>2494850</v>
      </c>
      <c r="I19" s="23">
        <v>2795400</v>
      </c>
      <c r="J19" s="23">
        <v>2965850</v>
      </c>
      <c r="K19" s="23">
        <v>3492000</v>
      </c>
      <c r="L19" s="23">
        <v>3711250</v>
      </c>
      <c r="M19" s="23">
        <v>3133400</v>
      </c>
      <c r="N19" s="23">
        <v>2752550</v>
      </c>
      <c r="O19" s="23">
        <v>2597050</v>
      </c>
      <c r="P19" s="23">
        <v>2766400</v>
      </c>
      <c r="R19" s="32">
        <f>SUM(E19:P19)</f>
        <v>34792050</v>
      </c>
    </row>
    <row r="20" spans="4:18" ht="12.75">
      <c r="D20" s="14" t="s">
        <v>39</v>
      </c>
      <c r="E20" s="2">
        <v>793400</v>
      </c>
      <c r="F20" s="2">
        <v>734600</v>
      </c>
      <c r="G20" s="2">
        <v>775950</v>
      </c>
      <c r="H20" s="2">
        <v>726750</v>
      </c>
      <c r="I20" s="2">
        <v>832300</v>
      </c>
      <c r="J20" s="2">
        <v>800200</v>
      </c>
      <c r="K20" s="2">
        <v>996700</v>
      </c>
      <c r="L20" s="2">
        <v>1085800</v>
      </c>
      <c r="M20" s="2">
        <v>860250</v>
      </c>
      <c r="N20" s="2">
        <v>797000</v>
      </c>
      <c r="O20" s="2">
        <v>684600</v>
      </c>
      <c r="P20" s="2">
        <v>777800</v>
      </c>
      <c r="R20" s="23">
        <f>SUM(E20:P20)</f>
        <v>9865350</v>
      </c>
    </row>
    <row r="21" spans="4:18" ht="12.75">
      <c r="D21" s="14" t="s">
        <v>40</v>
      </c>
      <c r="E21" s="2">
        <v>842900</v>
      </c>
      <c r="F21" s="2">
        <v>744750</v>
      </c>
      <c r="G21" s="2">
        <v>764000</v>
      </c>
      <c r="H21" s="2">
        <v>740150</v>
      </c>
      <c r="I21" s="2">
        <v>824700</v>
      </c>
      <c r="J21" s="2">
        <v>925800</v>
      </c>
      <c r="K21" s="2">
        <v>1006050</v>
      </c>
      <c r="L21" s="2">
        <v>1076350</v>
      </c>
      <c r="M21" s="2">
        <v>965650</v>
      </c>
      <c r="N21" s="2">
        <v>799450</v>
      </c>
      <c r="O21" s="2">
        <v>817750</v>
      </c>
      <c r="P21" s="2">
        <v>791550</v>
      </c>
      <c r="R21" s="23">
        <f>SUM(E21:P21)</f>
        <v>10299100</v>
      </c>
    </row>
    <row r="22" spans="4:18" ht="12.75">
      <c r="D22" s="14" t="s">
        <v>41</v>
      </c>
      <c r="E22" s="2">
        <v>1199200</v>
      </c>
      <c r="F22" s="2">
        <v>1081250</v>
      </c>
      <c r="G22" s="2">
        <v>1147250</v>
      </c>
      <c r="H22" s="2">
        <v>1027950</v>
      </c>
      <c r="I22" s="2">
        <v>1138400</v>
      </c>
      <c r="J22" s="2">
        <v>1239850</v>
      </c>
      <c r="K22" s="2">
        <v>1489250</v>
      </c>
      <c r="L22" s="2">
        <v>1549100</v>
      </c>
      <c r="M22" s="2">
        <v>1307500</v>
      </c>
      <c r="N22" s="2">
        <v>1156100</v>
      </c>
      <c r="O22" s="2">
        <v>1094700</v>
      </c>
      <c r="P22" s="2">
        <v>1197050</v>
      </c>
      <c r="R22" s="23">
        <f>SUM(E22:P22)</f>
        <v>14627600</v>
      </c>
    </row>
    <row r="23" spans="4:19" ht="12.75">
      <c r="D23" s="14" t="s">
        <v>42</v>
      </c>
      <c r="E23" s="2">
        <v>6607</v>
      </c>
      <c r="F23" s="2">
        <v>6061</v>
      </c>
      <c r="G23" s="2">
        <v>5627</v>
      </c>
      <c r="H23" s="2">
        <v>6267</v>
      </c>
      <c r="I23" s="2">
        <v>6787</v>
      </c>
      <c r="J23" s="2">
        <v>8099</v>
      </c>
      <c r="K23" s="2">
        <v>8913</v>
      </c>
      <c r="L23" s="2">
        <v>10122</v>
      </c>
      <c r="M23" s="2">
        <v>10241</v>
      </c>
      <c r="N23" s="2">
        <v>7957</v>
      </c>
      <c r="O23" s="2">
        <v>6797</v>
      </c>
      <c r="P23" s="2">
        <v>6279</v>
      </c>
      <c r="R23" s="23">
        <f>AVERAGE(E23:P23)</f>
        <v>7479.75</v>
      </c>
      <c r="S23" t="s">
        <v>50</v>
      </c>
    </row>
    <row r="24" spans="4:19" ht="12.75">
      <c r="D24" s="14" t="s">
        <v>43</v>
      </c>
      <c r="E24" s="2">
        <v>6349</v>
      </c>
      <c r="F24" s="2">
        <v>6454</v>
      </c>
      <c r="G24" s="2">
        <v>5651</v>
      </c>
      <c r="H24" s="2">
        <v>6985</v>
      </c>
      <c r="I24" s="2">
        <v>6913</v>
      </c>
      <c r="J24" s="2">
        <v>9067</v>
      </c>
      <c r="K24" s="2">
        <v>8113</v>
      </c>
      <c r="L24" s="2">
        <v>9235</v>
      </c>
      <c r="M24" s="2">
        <v>10229</v>
      </c>
      <c r="N24" s="2">
        <v>7925</v>
      </c>
      <c r="O24" s="2">
        <v>6585</v>
      </c>
      <c r="P24" s="2">
        <v>6375</v>
      </c>
      <c r="R24" s="23">
        <f>AVERAGE(E24:P24)</f>
        <v>7490.083333333333</v>
      </c>
      <c r="S24" t="s">
        <v>50</v>
      </c>
    </row>
    <row r="25" spans="4:19" ht="12.75">
      <c r="D25" t="s">
        <v>44</v>
      </c>
      <c r="E25" s="2">
        <v>6320</v>
      </c>
      <c r="F25" s="2">
        <v>5771</v>
      </c>
      <c r="G25" s="2">
        <v>5504</v>
      </c>
      <c r="H25" s="2">
        <v>6108</v>
      </c>
      <c r="I25" s="2">
        <v>6191</v>
      </c>
      <c r="J25" s="2">
        <v>7770</v>
      </c>
      <c r="K25" s="2">
        <v>7474</v>
      </c>
      <c r="L25" s="2">
        <v>9674</v>
      </c>
      <c r="M25" s="2">
        <v>8951</v>
      </c>
      <c r="N25" s="2">
        <v>6739</v>
      </c>
      <c r="O25" s="2">
        <v>6141</v>
      </c>
      <c r="P25" s="2">
        <v>6016</v>
      </c>
      <c r="R25" s="23">
        <f>AVERAGE(E25:P25)</f>
        <v>6888.25</v>
      </c>
      <c r="S25" t="s">
        <v>50</v>
      </c>
    </row>
    <row r="27" ht="12.75">
      <c r="A27" t="s">
        <v>21</v>
      </c>
    </row>
    <row r="28" spans="2:19" ht="12.75">
      <c r="B28" t="s">
        <v>2</v>
      </c>
      <c r="C28" t="s">
        <v>1</v>
      </c>
      <c r="D28" s="14" t="s">
        <v>25</v>
      </c>
      <c r="E28">
        <v>6</v>
      </c>
      <c r="F28">
        <v>6</v>
      </c>
      <c r="G28">
        <v>6</v>
      </c>
      <c r="H28">
        <v>6</v>
      </c>
      <c r="I28">
        <v>6</v>
      </c>
      <c r="J28">
        <v>6</v>
      </c>
      <c r="K28">
        <v>6</v>
      </c>
      <c r="L28">
        <v>6</v>
      </c>
      <c r="M28">
        <v>6</v>
      </c>
      <c r="N28">
        <v>6</v>
      </c>
      <c r="O28">
        <v>6</v>
      </c>
      <c r="P28">
        <v>6</v>
      </c>
      <c r="R28" s="31">
        <f>AVERAGE(E28:P28)</f>
        <v>6</v>
      </c>
      <c r="S28" t="s">
        <v>50</v>
      </c>
    </row>
    <row r="29" spans="4:18" ht="15">
      <c r="D29" s="21" t="s">
        <v>38</v>
      </c>
      <c r="E29" s="23">
        <v>501900</v>
      </c>
      <c r="F29" s="23">
        <v>284000</v>
      </c>
      <c r="G29" s="23">
        <v>310300</v>
      </c>
      <c r="H29" s="23">
        <v>932900</v>
      </c>
      <c r="I29" s="23">
        <v>423800</v>
      </c>
      <c r="J29" s="23">
        <v>816000</v>
      </c>
      <c r="K29" s="23">
        <v>441500</v>
      </c>
      <c r="L29" s="23">
        <v>363600</v>
      </c>
      <c r="M29" s="23">
        <v>429500</v>
      </c>
      <c r="N29" s="23">
        <v>540900</v>
      </c>
      <c r="O29" s="23">
        <v>462700</v>
      </c>
      <c r="P29" s="23">
        <v>507200</v>
      </c>
      <c r="R29" s="32">
        <f>SUM(E29:P29)</f>
        <v>6014300</v>
      </c>
    </row>
    <row r="30" spans="4:18" ht="12.75">
      <c r="D30" s="14" t="s">
        <v>39</v>
      </c>
      <c r="E30" s="2">
        <v>122600</v>
      </c>
      <c r="F30" s="2">
        <v>67000</v>
      </c>
      <c r="G30" s="2">
        <v>92000</v>
      </c>
      <c r="H30" s="2">
        <v>155100</v>
      </c>
      <c r="I30" s="2">
        <v>98500</v>
      </c>
      <c r="J30" s="2">
        <v>128300</v>
      </c>
      <c r="K30" s="2">
        <v>82000</v>
      </c>
      <c r="L30" s="2">
        <v>87600</v>
      </c>
      <c r="M30" s="2">
        <v>89800</v>
      </c>
      <c r="N30" s="2">
        <v>116200</v>
      </c>
      <c r="O30" s="2">
        <v>82400</v>
      </c>
      <c r="P30" s="2">
        <v>93500</v>
      </c>
      <c r="R30" s="23">
        <f>SUM(E30:P30)</f>
        <v>1215000</v>
      </c>
    </row>
    <row r="31" spans="4:18" ht="12.75">
      <c r="D31" s="14" t="s">
        <v>40</v>
      </c>
      <c r="E31" s="2">
        <v>97600</v>
      </c>
      <c r="F31" s="2">
        <v>70000</v>
      </c>
      <c r="G31" s="2">
        <v>77000</v>
      </c>
      <c r="H31" s="2">
        <v>235000</v>
      </c>
      <c r="I31" s="2">
        <v>106700</v>
      </c>
      <c r="J31" s="2">
        <v>126900</v>
      </c>
      <c r="K31" s="2">
        <v>73000</v>
      </c>
      <c r="L31" s="2">
        <v>101300</v>
      </c>
      <c r="M31" s="2">
        <v>119100</v>
      </c>
      <c r="N31" s="2">
        <v>160900</v>
      </c>
      <c r="O31" s="2">
        <v>163100</v>
      </c>
      <c r="P31" s="2">
        <v>127700</v>
      </c>
      <c r="R31" s="23">
        <f>SUM(E31:P31)</f>
        <v>1458300</v>
      </c>
    </row>
    <row r="32" spans="4:18" ht="12.75">
      <c r="D32" s="14" t="s">
        <v>41</v>
      </c>
      <c r="E32" s="2">
        <v>281700</v>
      </c>
      <c r="F32" s="2">
        <v>147000</v>
      </c>
      <c r="G32" s="2">
        <v>141300</v>
      </c>
      <c r="H32" s="2">
        <v>542800</v>
      </c>
      <c r="I32" s="2">
        <v>218600</v>
      </c>
      <c r="J32" s="2">
        <v>560800</v>
      </c>
      <c r="K32" s="2">
        <v>286500</v>
      </c>
      <c r="L32" s="2">
        <v>174700</v>
      </c>
      <c r="M32" s="2">
        <v>220600</v>
      </c>
      <c r="N32" s="2">
        <v>263800</v>
      </c>
      <c r="O32" s="2">
        <v>217200</v>
      </c>
      <c r="P32" s="2">
        <v>286000</v>
      </c>
      <c r="R32" s="23">
        <f>SUM(E32:P32)</f>
        <v>3341000</v>
      </c>
    </row>
    <row r="33" spans="4:19" ht="12.75">
      <c r="D33" s="14" t="s">
        <v>42</v>
      </c>
      <c r="E33" s="2">
        <v>6418</v>
      </c>
      <c r="F33" s="2">
        <v>2916</v>
      </c>
      <c r="G33" s="2">
        <v>7411</v>
      </c>
      <c r="H33" s="2">
        <v>5341</v>
      </c>
      <c r="I33" s="2">
        <v>1574</v>
      </c>
      <c r="J33" s="2">
        <v>10830</v>
      </c>
      <c r="K33" s="2">
        <v>8070</v>
      </c>
      <c r="L33" s="2">
        <v>9865</v>
      </c>
      <c r="M33" s="2">
        <v>3629</v>
      </c>
      <c r="N33" s="2">
        <v>7536</v>
      </c>
      <c r="O33" s="2">
        <v>1790</v>
      </c>
      <c r="P33" s="2">
        <v>8497</v>
      </c>
      <c r="R33" s="23">
        <f>AVERAGE(E33:P33)</f>
        <v>6156.416666666667</v>
      </c>
      <c r="S33" t="s">
        <v>50</v>
      </c>
    </row>
    <row r="34" spans="4:19" ht="12.75">
      <c r="D34" s="14" t="s">
        <v>43</v>
      </c>
      <c r="E34" s="2">
        <v>2296</v>
      </c>
      <c r="F34" s="2">
        <v>432</v>
      </c>
      <c r="G34" s="2">
        <v>697</v>
      </c>
      <c r="H34" s="2">
        <v>8742</v>
      </c>
      <c r="I34" s="2">
        <v>6975</v>
      </c>
      <c r="J34" s="2">
        <v>8653</v>
      </c>
      <c r="K34" s="2">
        <v>7555</v>
      </c>
      <c r="L34" s="2">
        <v>8725</v>
      </c>
      <c r="M34" s="2">
        <v>6439</v>
      </c>
      <c r="N34" s="2">
        <v>8465</v>
      </c>
      <c r="O34" s="2">
        <v>9590</v>
      </c>
      <c r="P34" s="2">
        <v>2436</v>
      </c>
      <c r="R34" s="23">
        <f>AVERAGE(E34:P34)</f>
        <v>5917.083333333333</v>
      </c>
      <c r="S34" t="s">
        <v>50</v>
      </c>
    </row>
    <row r="35" spans="4:19" ht="12.75">
      <c r="D35" t="s">
        <v>44</v>
      </c>
      <c r="E35" s="2">
        <v>10517</v>
      </c>
      <c r="F35" s="2">
        <v>8407</v>
      </c>
      <c r="G35" s="2">
        <v>9086</v>
      </c>
      <c r="H35" s="2">
        <v>13706</v>
      </c>
      <c r="I35" s="2">
        <v>8769</v>
      </c>
      <c r="J35" s="2">
        <v>13615</v>
      </c>
      <c r="K35" s="2">
        <v>9434</v>
      </c>
      <c r="L35" s="2">
        <v>8120</v>
      </c>
      <c r="M35" s="2">
        <v>10170</v>
      </c>
      <c r="N35" s="2">
        <v>12080</v>
      </c>
      <c r="O35" s="2">
        <v>8470</v>
      </c>
      <c r="P35" s="2">
        <v>9950</v>
      </c>
      <c r="R35" s="23">
        <f>AVERAGE(E35:P35)</f>
        <v>10193.666666666666</v>
      </c>
      <c r="S35" t="s">
        <v>50</v>
      </c>
    </row>
    <row r="37" spans="1:3" ht="12.75">
      <c r="A37" t="s">
        <v>22</v>
      </c>
      <c r="B37" s="24"/>
      <c r="C37" s="24"/>
    </row>
    <row r="38" spans="2:19" ht="12.75">
      <c r="B38" t="s">
        <v>27</v>
      </c>
      <c r="D38" s="14" t="s">
        <v>25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4</v>
      </c>
      <c r="M38">
        <v>4</v>
      </c>
      <c r="N38">
        <v>4</v>
      </c>
      <c r="O38">
        <v>4</v>
      </c>
      <c r="P38">
        <v>4</v>
      </c>
      <c r="R38" s="31">
        <f>AVERAGE(E38:P38)</f>
        <v>4</v>
      </c>
      <c r="S38" t="s">
        <v>50</v>
      </c>
    </row>
    <row r="39" spans="4:18" ht="15">
      <c r="D39" s="21" t="s">
        <v>38</v>
      </c>
      <c r="E39" s="23">
        <v>21719245</v>
      </c>
      <c r="F39" s="23">
        <v>23752053</v>
      </c>
      <c r="G39" s="23">
        <v>20964587</v>
      </c>
      <c r="H39" s="23">
        <v>22485647</v>
      </c>
      <c r="I39" s="23">
        <v>18641669</v>
      </c>
      <c r="J39" s="23">
        <v>17603534</v>
      </c>
      <c r="K39" s="23">
        <v>20925090</v>
      </c>
      <c r="L39" s="23">
        <v>18429515</v>
      </c>
      <c r="M39" s="23">
        <v>19923306</v>
      </c>
      <c r="N39" s="23">
        <v>24087256</v>
      </c>
      <c r="O39" s="23">
        <v>20495172</v>
      </c>
      <c r="P39" s="23">
        <v>14225911</v>
      </c>
      <c r="R39" s="32">
        <f>SUM(E39:P39)</f>
        <v>243252985</v>
      </c>
    </row>
    <row r="40" spans="4:18" ht="12.75">
      <c r="D40" s="14" t="s">
        <v>39</v>
      </c>
      <c r="E40" s="2">
        <v>5409671</v>
      </c>
      <c r="F40" s="2">
        <v>5658317</v>
      </c>
      <c r="G40" s="2">
        <v>5110412</v>
      </c>
      <c r="H40" s="2">
        <v>5479360</v>
      </c>
      <c r="I40" s="2">
        <v>4630319</v>
      </c>
      <c r="J40" s="2">
        <v>4507128</v>
      </c>
      <c r="K40" s="2">
        <v>5185734</v>
      </c>
      <c r="L40" s="2">
        <v>4606915</v>
      </c>
      <c r="M40" s="2">
        <v>4785794</v>
      </c>
      <c r="N40" s="2">
        <v>5906094</v>
      </c>
      <c r="O40" s="2">
        <v>4805531</v>
      </c>
      <c r="P40" s="2">
        <v>3749835</v>
      </c>
      <c r="R40" s="23">
        <f>SUM(E40:P40)</f>
        <v>59835110</v>
      </c>
    </row>
    <row r="41" spans="4:18" ht="12.75">
      <c r="D41" s="14" t="s">
        <v>40</v>
      </c>
      <c r="E41" s="2">
        <v>6307130</v>
      </c>
      <c r="F41" s="2">
        <v>6754636</v>
      </c>
      <c r="G41" s="2">
        <v>5652465</v>
      </c>
      <c r="H41" s="2">
        <v>6351503</v>
      </c>
      <c r="I41" s="2">
        <v>5421597</v>
      </c>
      <c r="J41" s="2">
        <v>5063114</v>
      </c>
      <c r="K41" s="2">
        <v>5843028</v>
      </c>
      <c r="L41" s="2">
        <v>4769080</v>
      </c>
      <c r="M41" s="2">
        <v>5080394</v>
      </c>
      <c r="N41" s="2">
        <v>6708716</v>
      </c>
      <c r="O41" s="2">
        <v>5790750</v>
      </c>
      <c r="P41" s="2">
        <v>3704346</v>
      </c>
      <c r="R41" s="23">
        <f>SUM(E41:P41)</f>
        <v>67446759</v>
      </c>
    </row>
    <row r="42" spans="4:18" ht="12.75">
      <c r="D42" s="14" t="s">
        <v>41</v>
      </c>
      <c r="E42" s="2">
        <v>10002444</v>
      </c>
      <c r="F42" s="2">
        <v>11339100</v>
      </c>
      <c r="G42" s="2">
        <v>10201710</v>
      </c>
      <c r="H42" s="2">
        <v>10654784</v>
      </c>
      <c r="I42" s="2">
        <v>8589753</v>
      </c>
      <c r="J42" s="2">
        <v>8033292</v>
      </c>
      <c r="K42" s="2">
        <v>9896328</v>
      </c>
      <c r="L42" s="2">
        <v>9053520</v>
      </c>
      <c r="M42" s="2">
        <v>10057118</v>
      </c>
      <c r="N42" s="2">
        <v>11472446</v>
      </c>
      <c r="O42" s="2">
        <v>9898891</v>
      </c>
      <c r="P42" s="2">
        <v>6771730</v>
      </c>
      <c r="R42" s="23">
        <f>SUM(E42:P42)</f>
        <v>115971116</v>
      </c>
    </row>
    <row r="43" spans="4:19" ht="12.75">
      <c r="D43" s="14" t="s">
        <v>42</v>
      </c>
      <c r="E43" s="2">
        <v>53902</v>
      </c>
      <c r="F43" s="2">
        <v>50773</v>
      </c>
      <c r="G43" s="2">
        <v>57311</v>
      </c>
      <c r="H43" s="2">
        <v>53363</v>
      </c>
      <c r="I43" s="2">
        <v>55702</v>
      </c>
      <c r="J43" s="2">
        <v>44299</v>
      </c>
      <c r="K43" s="2">
        <v>48754</v>
      </c>
      <c r="L43" s="2">
        <v>47718</v>
      </c>
      <c r="M43" s="2">
        <v>46193</v>
      </c>
      <c r="N43" s="2">
        <v>49600</v>
      </c>
      <c r="O43" s="2">
        <v>50587</v>
      </c>
      <c r="P43" s="2">
        <v>45224</v>
      </c>
      <c r="R43" s="23">
        <f>AVERAGE(E43:P43)</f>
        <v>50285.5</v>
      </c>
      <c r="S43" t="s">
        <v>50</v>
      </c>
    </row>
    <row r="44" spans="4:19" ht="12.75">
      <c r="D44" s="14" t="s">
        <v>43</v>
      </c>
      <c r="E44" s="2">
        <v>53048</v>
      </c>
      <c r="F44" s="2">
        <v>49497</v>
      </c>
      <c r="G44" s="2">
        <v>49303</v>
      </c>
      <c r="H44" s="2">
        <v>50783</v>
      </c>
      <c r="I44" s="2">
        <v>55548</v>
      </c>
      <c r="J44" s="2">
        <v>47748</v>
      </c>
      <c r="K44" s="2">
        <v>46842</v>
      </c>
      <c r="L44" s="2">
        <v>47859</v>
      </c>
      <c r="M44" s="2">
        <v>45121</v>
      </c>
      <c r="N44" s="2">
        <v>50793</v>
      </c>
      <c r="O44" s="2">
        <v>52274</v>
      </c>
      <c r="P44" s="2">
        <v>42364</v>
      </c>
      <c r="R44" s="23">
        <f>AVERAGE(E44:P44)</f>
        <v>49265</v>
      </c>
      <c r="S44" t="s">
        <v>50</v>
      </c>
    </row>
    <row r="45" spans="4:19" ht="12.75">
      <c r="D45" t="s">
        <v>44</v>
      </c>
      <c r="E45" s="2">
        <v>53621</v>
      </c>
      <c r="F45" s="2">
        <v>49299</v>
      </c>
      <c r="G45" s="2">
        <v>49369</v>
      </c>
      <c r="H45" s="2">
        <v>50801</v>
      </c>
      <c r="I45" s="2">
        <v>50681</v>
      </c>
      <c r="J45" s="2">
        <v>46465</v>
      </c>
      <c r="K45" s="2">
        <v>49277</v>
      </c>
      <c r="L45" s="2">
        <v>47377</v>
      </c>
      <c r="M45" s="2">
        <v>47005</v>
      </c>
      <c r="N45" s="2">
        <v>52957</v>
      </c>
      <c r="O45" s="2">
        <v>51404</v>
      </c>
      <c r="P45" s="2">
        <v>50033</v>
      </c>
      <c r="R45" s="23">
        <f>AVERAGE(E45:P45)</f>
        <v>49857.416666666664</v>
      </c>
      <c r="S45" t="s">
        <v>50</v>
      </c>
    </row>
    <row r="46" spans="1:19" ht="13.5" thickBo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7"/>
      <c r="R46" s="19"/>
      <c r="S46" s="19"/>
    </row>
    <row r="47" spans="1:19" ht="13.5" thickTop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7"/>
      <c r="R47" s="28"/>
      <c r="S47" s="28"/>
    </row>
    <row r="48" spans="1:19" ht="12.75">
      <c r="A48" s="33" t="s">
        <v>28</v>
      </c>
      <c r="B48" s="34"/>
      <c r="C48" s="35"/>
      <c r="D48" s="33"/>
      <c r="E48" s="36" t="s">
        <v>6</v>
      </c>
      <c r="F48" s="36" t="s">
        <v>7</v>
      </c>
      <c r="G48" s="36" t="s">
        <v>8</v>
      </c>
      <c r="H48" s="36" t="s">
        <v>9</v>
      </c>
      <c r="I48" s="36" t="s">
        <v>10</v>
      </c>
      <c r="J48" s="36" t="s">
        <v>11</v>
      </c>
      <c r="K48" s="36" t="s">
        <v>12</v>
      </c>
      <c r="L48" s="36" t="s">
        <v>13</v>
      </c>
      <c r="M48" s="36" t="s">
        <v>14</v>
      </c>
      <c r="N48" s="36" t="s">
        <v>15</v>
      </c>
      <c r="O48" s="36" t="s">
        <v>16</v>
      </c>
      <c r="P48" s="36" t="s">
        <v>17</v>
      </c>
      <c r="Q48" s="47"/>
      <c r="R48" s="36" t="s">
        <v>49</v>
      </c>
      <c r="S48" s="28"/>
    </row>
    <row r="49" spans="1:19" ht="12.75">
      <c r="A49" s="33"/>
      <c r="B49" s="34"/>
      <c r="C49" s="35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7"/>
      <c r="R49" s="28"/>
      <c r="S49" s="28"/>
    </row>
    <row r="50" spans="1:19" ht="15">
      <c r="A50" s="37"/>
      <c r="B50" s="38"/>
      <c r="C50" s="39"/>
      <c r="D50" s="37" t="s">
        <v>25</v>
      </c>
      <c r="E50" s="28">
        <f>+E8+E18+E28+E38</f>
        <v>39</v>
      </c>
      <c r="F50" s="28">
        <f aca="true" t="shared" si="0" ref="F50:P50">+F8+F18+F28+F38</f>
        <v>39</v>
      </c>
      <c r="G50" s="28">
        <f t="shared" si="0"/>
        <v>39</v>
      </c>
      <c r="H50" s="28">
        <f t="shared" si="0"/>
        <v>39</v>
      </c>
      <c r="I50" s="28">
        <f t="shared" si="0"/>
        <v>39</v>
      </c>
      <c r="J50" s="28">
        <f t="shared" si="0"/>
        <v>39</v>
      </c>
      <c r="K50" s="28">
        <f t="shared" si="0"/>
        <v>39</v>
      </c>
      <c r="L50" s="28">
        <f t="shared" si="0"/>
        <v>40</v>
      </c>
      <c r="M50" s="28">
        <f t="shared" si="0"/>
        <v>40</v>
      </c>
      <c r="N50" s="28">
        <f t="shared" si="0"/>
        <v>40</v>
      </c>
      <c r="O50" s="28">
        <f t="shared" si="0"/>
        <v>40</v>
      </c>
      <c r="P50" s="28">
        <f t="shared" si="0"/>
        <v>40</v>
      </c>
      <c r="Q50" s="47"/>
      <c r="R50" s="40">
        <f>AVERAGE(E50:P50)</f>
        <v>39.416666666666664</v>
      </c>
      <c r="S50" s="28" t="s">
        <v>50</v>
      </c>
    </row>
    <row r="51" spans="1:19" ht="15.75">
      <c r="A51" s="37"/>
      <c r="B51" s="38"/>
      <c r="C51" s="39"/>
      <c r="D51" s="37" t="s">
        <v>38</v>
      </c>
      <c r="E51" s="41">
        <f>SUM(E52:E54)</f>
        <v>37619044</v>
      </c>
      <c r="F51" s="41">
        <f aca="true" t="shared" si="1" ref="F51:P51">SUM(F52:F54)</f>
        <v>38309699</v>
      </c>
      <c r="G51" s="41">
        <f t="shared" si="1"/>
        <v>36852462</v>
      </c>
      <c r="H51" s="41">
        <f t="shared" si="1"/>
        <v>38209138</v>
      </c>
      <c r="I51" s="41">
        <f t="shared" si="1"/>
        <v>34592281</v>
      </c>
      <c r="J51" s="41">
        <f t="shared" si="1"/>
        <v>33600880</v>
      </c>
      <c r="K51" s="41">
        <f t="shared" si="1"/>
        <v>38150155</v>
      </c>
      <c r="L51" s="41">
        <f t="shared" si="1"/>
        <v>37735326</v>
      </c>
      <c r="M51" s="41">
        <f t="shared" si="1"/>
        <v>37172699</v>
      </c>
      <c r="N51" s="41">
        <f t="shared" si="1"/>
        <v>40430404</v>
      </c>
      <c r="O51" s="41">
        <f t="shared" si="1"/>
        <v>35735170</v>
      </c>
      <c r="P51" s="41">
        <f t="shared" si="1"/>
        <v>29736712</v>
      </c>
      <c r="Q51" s="47"/>
      <c r="R51" s="42">
        <f>SUM(E51:P51)</f>
        <v>438143970</v>
      </c>
      <c r="S51" s="28"/>
    </row>
    <row r="52" spans="1:19" ht="15">
      <c r="A52" s="37"/>
      <c r="B52" s="38"/>
      <c r="C52" s="39"/>
      <c r="D52" s="37" t="s">
        <v>39</v>
      </c>
      <c r="E52" s="43">
        <f aca="true" t="shared" si="2" ref="E52:P57">+E10+E20+E30+E40</f>
        <v>10016777</v>
      </c>
      <c r="F52" s="43">
        <f t="shared" si="2"/>
        <v>9902870</v>
      </c>
      <c r="G52" s="43">
        <f t="shared" si="2"/>
        <v>9772011</v>
      </c>
      <c r="H52" s="43">
        <f t="shared" si="2"/>
        <v>10072811</v>
      </c>
      <c r="I52" s="43">
        <f t="shared" si="2"/>
        <v>9679094</v>
      </c>
      <c r="J52" s="43">
        <f t="shared" si="2"/>
        <v>8970521</v>
      </c>
      <c r="K52" s="43">
        <f t="shared" si="2"/>
        <v>10382097</v>
      </c>
      <c r="L52" s="43">
        <f t="shared" si="2"/>
        <v>10398449</v>
      </c>
      <c r="M52" s="43">
        <f t="shared" si="2"/>
        <v>9699948</v>
      </c>
      <c r="N52" s="43">
        <f t="shared" si="2"/>
        <v>10813908</v>
      </c>
      <c r="O52" s="43">
        <f t="shared" si="2"/>
        <v>8958249</v>
      </c>
      <c r="P52" s="43">
        <f t="shared" si="2"/>
        <v>8240835</v>
      </c>
      <c r="Q52" s="47"/>
      <c r="R52" s="41">
        <f>SUM(E52:P52)</f>
        <v>116907570</v>
      </c>
      <c r="S52" s="28"/>
    </row>
    <row r="53" spans="1:19" ht="15">
      <c r="A53" s="37"/>
      <c r="B53" s="38"/>
      <c r="C53" s="39"/>
      <c r="D53" s="37" t="s">
        <v>40</v>
      </c>
      <c r="E53" s="43">
        <f t="shared" si="2"/>
        <v>10941802</v>
      </c>
      <c r="F53" s="43">
        <f t="shared" si="2"/>
        <v>11000409</v>
      </c>
      <c r="G53" s="43">
        <f t="shared" si="2"/>
        <v>10252916</v>
      </c>
      <c r="H53" s="43">
        <f t="shared" si="2"/>
        <v>10848709</v>
      </c>
      <c r="I53" s="43">
        <f t="shared" si="2"/>
        <v>9870188</v>
      </c>
      <c r="J53" s="43">
        <f t="shared" si="2"/>
        <v>9781208</v>
      </c>
      <c r="K53" s="43">
        <f t="shared" si="2"/>
        <v>10674455</v>
      </c>
      <c r="L53" s="43">
        <f t="shared" si="2"/>
        <v>10331416</v>
      </c>
      <c r="M53" s="43">
        <f t="shared" si="2"/>
        <v>10314993</v>
      </c>
      <c r="N53" s="43">
        <f t="shared" si="2"/>
        <v>11363168</v>
      </c>
      <c r="O53" s="43">
        <f t="shared" si="2"/>
        <v>10519070</v>
      </c>
      <c r="P53" s="43">
        <f t="shared" si="2"/>
        <v>8141212</v>
      </c>
      <c r="Q53" s="47"/>
      <c r="R53" s="41">
        <f>SUM(E53:P53)</f>
        <v>124039546</v>
      </c>
      <c r="S53" s="28"/>
    </row>
    <row r="54" spans="1:19" ht="15">
      <c r="A54" s="37"/>
      <c r="B54" s="38"/>
      <c r="C54" s="39"/>
      <c r="D54" s="37" t="s">
        <v>41</v>
      </c>
      <c r="E54" s="43">
        <f t="shared" si="2"/>
        <v>16660465</v>
      </c>
      <c r="F54" s="43">
        <f t="shared" si="2"/>
        <v>17406420</v>
      </c>
      <c r="G54" s="43">
        <f t="shared" si="2"/>
        <v>16827535</v>
      </c>
      <c r="H54" s="43">
        <f t="shared" si="2"/>
        <v>17287618</v>
      </c>
      <c r="I54" s="43">
        <f t="shared" si="2"/>
        <v>15042999</v>
      </c>
      <c r="J54" s="43">
        <f t="shared" si="2"/>
        <v>14849151</v>
      </c>
      <c r="K54" s="43">
        <f t="shared" si="2"/>
        <v>17093603</v>
      </c>
      <c r="L54" s="43">
        <f t="shared" si="2"/>
        <v>17005461</v>
      </c>
      <c r="M54" s="43">
        <f t="shared" si="2"/>
        <v>17157758</v>
      </c>
      <c r="N54" s="43">
        <f t="shared" si="2"/>
        <v>18253328</v>
      </c>
      <c r="O54" s="43">
        <f t="shared" si="2"/>
        <v>16257851</v>
      </c>
      <c r="P54" s="43">
        <f t="shared" si="2"/>
        <v>13354665</v>
      </c>
      <c r="R54" s="41">
        <f>SUM(E54:P54)</f>
        <v>197196854</v>
      </c>
      <c r="S54" s="28"/>
    </row>
    <row r="55" spans="1:19" ht="15">
      <c r="A55" s="37"/>
      <c r="B55" s="38"/>
      <c r="C55" s="39"/>
      <c r="D55" s="37" t="s">
        <v>42</v>
      </c>
      <c r="E55" s="43">
        <f t="shared" si="2"/>
        <v>91041</v>
      </c>
      <c r="F55" s="43">
        <f t="shared" si="2"/>
        <v>84333</v>
      </c>
      <c r="G55" s="43">
        <f t="shared" si="2"/>
        <v>94785</v>
      </c>
      <c r="H55" s="43">
        <f t="shared" si="2"/>
        <v>90048</v>
      </c>
      <c r="I55" s="43">
        <f t="shared" si="2"/>
        <v>89550</v>
      </c>
      <c r="J55" s="43">
        <f t="shared" si="2"/>
        <v>89452</v>
      </c>
      <c r="K55" s="43">
        <f t="shared" si="2"/>
        <v>94600</v>
      </c>
      <c r="L55" s="43">
        <f t="shared" si="2"/>
        <v>97185</v>
      </c>
      <c r="M55" s="43">
        <f t="shared" si="2"/>
        <v>90236</v>
      </c>
      <c r="N55" s="43">
        <f t="shared" si="2"/>
        <v>92168</v>
      </c>
      <c r="O55" s="43">
        <f t="shared" si="2"/>
        <v>83729</v>
      </c>
      <c r="P55" s="43">
        <f t="shared" si="2"/>
        <v>84158</v>
      </c>
      <c r="R55" s="41">
        <f>AVERAGE(E55:P55)</f>
        <v>90107.08333333333</v>
      </c>
      <c r="S55" s="28" t="s">
        <v>50</v>
      </c>
    </row>
    <row r="56" spans="1:19" ht="15">
      <c r="A56" s="37"/>
      <c r="B56" s="38"/>
      <c r="C56" s="39"/>
      <c r="D56" s="37" t="s">
        <v>43</v>
      </c>
      <c r="E56" s="43">
        <f t="shared" si="2"/>
        <v>85564</v>
      </c>
      <c r="F56" s="43">
        <f t="shared" si="2"/>
        <v>80866</v>
      </c>
      <c r="G56" s="43">
        <f t="shared" si="2"/>
        <v>79984</v>
      </c>
      <c r="H56" s="43">
        <f t="shared" si="2"/>
        <v>91797</v>
      </c>
      <c r="I56" s="43">
        <f t="shared" si="2"/>
        <v>94926</v>
      </c>
      <c r="J56" s="43">
        <f t="shared" si="2"/>
        <v>91801</v>
      </c>
      <c r="K56" s="43">
        <f t="shared" si="2"/>
        <v>91913</v>
      </c>
      <c r="L56" s="43">
        <f t="shared" si="2"/>
        <v>95305</v>
      </c>
      <c r="M56" s="43">
        <f t="shared" si="2"/>
        <v>92083</v>
      </c>
      <c r="N56" s="43">
        <f t="shared" si="2"/>
        <v>94319</v>
      </c>
      <c r="O56" s="43">
        <f t="shared" si="2"/>
        <v>93195</v>
      </c>
      <c r="P56" s="43">
        <f t="shared" si="2"/>
        <v>75375</v>
      </c>
      <c r="R56" s="41">
        <f>AVERAGE(E56:P56)</f>
        <v>88927.33333333333</v>
      </c>
      <c r="S56" s="28" t="s">
        <v>50</v>
      </c>
    </row>
    <row r="57" spans="1:19" ht="15">
      <c r="A57" s="37"/>
      <c r="B57" s="38"/>
      <c r="C57" s="39"/>
      <c r="D57" s="28" t="s">
        <v>44</v>
      </c>
      <c r="E57" s="43">
        <f t="shared" si="2"/>
        <v>92231</v>
      </c>
      <c r="F57" s="43">
        <f t="shared" si="2"/>
        <v>85964</v>
      </c>
      <c r="G57" s="43">
        <f t="shared" si="2"/>
        <v>86077</v>
      </c>
      <c r="H57" s="43">
        <f t="shared" si="2"/>
        <v>92977</v>
      </c>
      <c r="I57" s="43">
        <f t="shared" si="2"/>
        <v>88499</v>
      </c>
      <c r="J57" s="43">
        <f t="shared" si="2"/>
        <v>90747</v>
      </c>
      <c r="K57" s="43">
        <f t="shared" si="2"/>
        <v>90108</v>
      </c>
      <c r="L57" s="43">
        <f t="shared" si="2"/>
        <v>90607</v>
      </c>
      <c r="M57" s="43">
        <f t="shared" si="2"/>
        <v>92860</v>
      </c>
      <c r="N57" s="43">
        <f t="shared" si="2"/>
        <v>96007</v>
      </c>
      <c r="O57" s="43">
        <f t="shared" si="2"/>
        <v>87965</v>
      </c>
      <c r="P57" s="43">
        <f t="shared" si="2"/>
        <v>87906</v>
      </c>
      <c r="R57" s="41">
        <f>AVERAGE(E57:P57)</f>
        <v>90162.33333333333</v>
      </c>
      <c r="S57" s="28" t="s">
        <v>50</v>
      </c>
    </row>
    <row r="58" spans="1:19" ht="13.5" thickBot="1">
      <c r="A58" s="44"/>
      <c r="B58" s="45"/>
      <c r="C58" s="4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R58" s="29"/>
      <c r="S58" s="29"/>
    </row>
    <row r="59" ht="13.5" thickTop="1"/>
    <row r="60" spans="4:6" ht="12.75">
      <c r="D60" s="5"/>
      <c r="F60" s="5"/>
    </row>
    <row r="61" spans="1:6" ht="12.75">
      <c r="A61" t="s">
        <v>29</v>
      </c>
      <c r="F61" s="5"/>
    </row>
    <row r="63" spans="1:6" ht="12.75">
      <c r="A63" s="5" t="s">
        <v>45</v>
      </c>
      <c r="F63" s="1"/>
    </row>
    <row r="64" spans="2:4" ht="12.75">
      <c r="B64" t="s">
        <v>30</v>
      </c>
      <c r="D64" t="s">
        <v>31</v>
      </c>
    </row>
    <row r="65" spans="2:4" ht="12.75">
      <c r="B65" t="s">
        <v>33</v>
      </c>
      <c r="D65" t="s">
        <v>34</v>
      </c>
    </row>
    <row r="66" spans="2:4" ht="12.75">
      <c r="B66" t="s">
        <v>36</v>
      </c>
      <c r="D66" t="s">
        <v>37</v>
      </c>
    </row>
    <row r="67" ht="12.75">
      <c r="A67" s="26" t="s">
        <v>46</v>
      </c>
    </row>
    <row r="68" spans="1:4" ht="12.75">
      <c r="A68" s="5"/>
      <c r="B68" t="s">
        <v>30</v>
      </c>
      <c r="D68" s="1" t="s">
        <v>32</v>
      </c>
    </row>
    <row r="69" spans="2:4" ht="12.75">
      <c r="B69" t="s">
        <v>33</v>
      </c>
      <c r="D69" t="s">
        <v>35</v>
      </c>
    </row>
    <row r="70" spans="2:4" ht="12.75">
      <c r="B70" t="s">
        <v>36</v>
      </c>
      <c r="D70" t="s">
        <v>37</v>
      </c>
    </row>
    <row r="72" spans="1:4" ht="12.75">
      <c r="A72" s="14"/>
      <c r="C72" s="16"/>
      <c r="D72" s="14"/>
    </row>
    <row r="73" spans="1:4" ht="12.75">
      <c r="A73" s="14"/>
      <c r="C73" s="16"/>
      <c r="D73" s="14"/>
    </row>
    <row r="74" spans="1:4" ht="12.75">
      <c r="A74" s="24"/>
      <c r="B74" s="15"/>
      <c r="C74" s="14"/>
      <c r="D74" s="14"/>
    </row>
    <row r="75" spans="1:4" ht="12.75">
      <c r="A75" s="3"/>
      <c r="B75" s="3"/>
      <c r="C75" s="3"/>
      <c r="D75" s="3"/>
    </row>
    <row r="76" spans="1:4" ht="12.75">
      <c r="A76" s="17"/>
      <c r="B76" s="20"/>
      <c r="C76" s="18"/>
      <c r="D76" s="18"/>
    </row>
    <row r="77" spans="1:4" ht="12.75">
      <c r="A77" s="17"/>
      <c r="B77" s="20"/>
      <c r="C77" s="18"/>
      <c r="D77" s="18"/>
    </row>
    <row r="78" spans="1:4" ht="12.75">
      <c r="A78" s="17"/>
      <c r="B78" s="20"/>
      <c r="C78" s="18"/>
      <c r="D78" s="18"/>
    </row>
    <row r="79" spans="1:4" ht="12.75">
      <c r="A79" s="18"/>
      <c r="B79" s="20"/>
      <c r="C79" s="18"/>
      <c r="D79" s="18"/>
    </row>
    <row r="80" spans="1:4" ht="12.75">
      <c r="A80" s="17"/>
      <c r="B80" s="20"/>
      <c r="C80" s="18"/>
      <c r="D80" s="18"/>
    </row>
    <row r="81" spans="1:4" ht="12.75">
      <c r="A81" s="18"/>
      <c r="B81" s="20"/>
      <c r="C81" s="18"/>
      <c r="D81" s="17"/>
    </row>
    <row r="82" spans="1:4" ht="12.75">
      <c r="A82" s="21"/>
      <c r="B82" s="14"/>
      <c r="C82" s="14"/>
      <c r="D82" s="22"/>
    </row>
    <row r="83" spans="1:4" ht="12.75">
      <c r="A83" s="23"/>
      <c r="B83" s="23"/>
      <c r="C83" s="18"/>
      <c r="D83" s="18"/>
    </row>
  </sheetData>
  <printOptions/>
  <pageMargins left="0.75" right="0.75" top="1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3" sqref="A3"/>
    </sheetView>
  </sheetViews>
  <sheetFormatPr defaultColWidth="9.140625" defaultRowHeight="12.75"/>
  <cols>
    <col min="5" max="5" width="11.8515625" style="0" customWidth="1"/>
    <col min="6" max="7" width="11.00390625" style="0" customWidth="1"/>
  </cols>
  <sheetData>
    <row r="1" spans="1:3" ht="12.75">
      <c r="A1" s="6" t="s">
        <v>48</v>
      </c>
      <c r="B1" s="6"/>
      <c r="C1" s="3"/>
    </row>
    <row r="2" spans="1:3" ht="15">
      <c r="A2" s="7"/>
      <c r="B2" s="6"/>
      <c r="C2" s="3"/>
    </row>
    <row r="3" spans="1:3" ht="18">
      <c r="A3" s="48" t="s">
        <v>47</v>
      </c>
      <c r="B3" s="4"/>
      <c r="C3" s="3"/>
    </row>
    <row r="4" spans="1:3" ht="12.75">
      <c r="A4" s="6"/>
      <c r="B4" s="6"/>
      <c r="C4" s="3"/>
    </row>
    <row r="5" spans="1:7" ht="13.5" thickBot="1">
      <c r="A5" s="8" t="s">
        <v>26</v>
      </c>
      <c r="B5" s="9" t="s">
        <v>23</v>
      </c>
      <c r="C5" s="10" t="s">
        <v>24</v>
      </c>
      <c r="D5" s="8"/>
      <c r="E5" s="25" t="s">
        <v>18</v>
      </c>
      <c r="F5" s="25" t="s">
        <v>19</v>
      </c>
      <c r="G5" s="25" t="s">
        <v>20</v>
      </c>
    </row>
    <row r="6" spans="1:4" ht="13.5" thickTop="1">
      <c r="A6" s="11"/>
      <c r="B6" s="12"/>
      <c r="C6" s="13"/>
      <c r="D6" s="11"/>
    </row>
    <row r="7" ht="12.75">
      <c r="A7" t="s">
        <v>5</v>
      </c>
    </row>
    <row r="8" spans="2:7" ht="12.75">
      <c r="B8" t="s">
        <v>3</v>
      </c>
      <c r="C8" t="s">
        <v>0</v>
      </c>
      <c r="D8" s="14" t="s">
        <v>25</v>
      </c>
      <c r="E8">
        <v>24</v>
      </c>
      <c r="F8">
        <v>24</v>
      </c>
      <c r="G8">
        <v>24</v>
      </c>
    </row>
    <row r="9" spans="4:7" ht="12.75">
      <c r="D9" s="14" t="s">
        <v>38</v>
      </c>
      <c r="E9" s="2">
        <v>12651337</v>
      </c>
      <c r="F9" s="2">
        <v>11991064</v>
      </c>
      <c r="G9" s="2">
        <v>12611415</v>
      </c>
    </row>
    <row r="10" spans="4:7" ht="12.75">
      <c r="D10" s="14" t="s">
        <v>39</v>
      </c>
      <c r="E10" s="2">
        <v>3749263</v>
      </c>
      <c r="F10" s="2">
        <v>3518965</v>
      </c>
      <c r="G10" s="2">
        <v>3711855</v>
      </c>
    </row>
    <row r="11" spans="4:7" ht="12.75">
      <c r="D11" s="14" t="s">
        <v>40</v>
      </c>
      <c r="E11" s="2">
        <v>3637195</v>
      </c>
      <c r="F11" s="2">
        <v>3477552</v>
      </c>
      <c r="G11" s="2">
        <v>3615236</v>
      </c>
    </row>
    <row r="12" spans="4:7" ht="12.75">
      <c r="D12" s="14" t="s">
        <v>41</v>
      </c>
      <c r="E12" s="2">
        <v>5264879</v>
      </c>
      <c r="F12" s="2">
        <v>4994547</v>
      </c>
      <c r="G12" s="2">
        <v>5284324</v>
      </c>
    </row>
    <row r="13" spans="4:7" ht="12.75">
      <c r="D13" s="14" t="s">
        <v>42</v>
      </c>
      <c r="E13" s="2">
        <v>24759</v>
      </c>
      <c r="F13" s="2">
        <v>24598</v>
      </c>
      <c r="G13" s="2">
        <v>24836</v>
      </c>
    </row>
    <row r="14" spans="4:7" ht="12.75">
      <c r="D14" s="14" t="s">
        <v>43</v>
      </c>
      <c r="E14" s="2">
        <v>24228</v>
      </c>
      <c r="F14" s="2">
        <v>24394</v>
      </c>
      <c r="G14" s="2">
        <v>24579</v>
      </c>
    </row>
    <row r="15" spans="4:7" ht="12.75">
      <c r="D15" t="s">
        <v>44</v>
      </c>
      <c r="E15" s="2">
        <v>22062</v>
      </c>
      <c r="F15" s="2">
        <v>22377</v>
      </c>
      <c r="G15" s="2">
        <v>21933</v>
      </c>
    </row>
    <row r="17" ht="12.75">
      <c r="A17" t="s">
        <v>21</v>
      </c>
    </row>
    <row r="18" spans="2:7" ht="12.75">
      <c r="B18" t="s">
        <v>4</v>
      </c>
      <c r="C18" t="s">
        <v>1</v>
      </c>
      <c r="D18" s="14" t="s">
        <v>25</v>
      </c>
      <c r="E18">
        <v>6</v>
      </c>
      <c r="F18">
        <v>6</v>
      </c>
      <c r="G18">
        <v>6</v>
      </c>
    </row>
    <row r="19" spans="4:7" ht="12.75">
      <c r="D19" s="14" t="s">
        <v>38</v>
      </c>
      <c r="E19" s="2">
        <v>2746950</v>
      </c>
      <c r="F19" s="2">
        <v>2289550</v>
      </c>
      <c r="G19" s="2">
        <v>2465850</v>
      </c>
    </row>
    <row r="20" spans="4:7" ht="12.75">
      <c r="D20" s="14" t="s">
        <v>39</v>
      </c>
      <c r="E20" s="2">
        <v>764900</v>
      </c>
      <c r="F20" s="2">
        <v>655150</v>
      </c>
      <c r="G20" s="2">
        <v>700150</v>
      </c>
    </row>
    <row r="21" spans="4:7" ht="12.75">
      <c r="D21" s="14" t="s">
        <v>40</v>
      </c>
      <c r="E21" s="2">
        <v>806450</v>
      </c>
      <c r="F21" s="2">
        <v>667050</v>
      </c>
      <c r="G21" s="2">
        <v>705850</v>
      </c>
    </row>
    <row r="22" spans="4:7" ht="12.75">
      <c r="D22" s="14" t="s">
        <v>41</v>
      </c>
      <c r="E22" s="2">
        <v>1175600</v>
      </c>
      <c r="F22" s="2">
        <v>967350</v>
      </c>
      <c r="G22" s="2">
        <v>1059850</v>
      </c>
    </row>
    <row r="23" spans="4:7" ht="12.75">
      <c r="D23" s="14" t="s">
        <v>42</v>
      </c>
      <c r="E23" s="2">
        <v>6113</v>
      </c>
      <c r="F23" s="2">
        <v>6065</v>
      </c>
      <c r="G23" s="2">
        <v>6633</v>
      </c>
    </row>
    <row r="24" spans="4:7" ht="12.75">
      <c r="D24" s="14" t="s">
        <v>43</v>
      </c>
      <c r="E24" s="2">
        <v>6225</v>
      </c>
      <c r="F24" s="2">
        <v>5955</v>
      </c>
      <c r="G24" s="2">
        <v>5663</v>
      </c>
    </row>
    <row r="25" spans="4:7" ht="12.75">
      <c r="D25" t="s">
        <v>44</v>
      </c>
      <c r="E25" s="2">
        <v>6720</v>
      </c>
      <c r="F25" s="2">
        <v>5352</v>
      </c>
      <c r="G25" s="2">
        <v>5307</v>
      </c>
    </row>
    <row r="27" ht="12.75">
      <c r="A27" t="s">
        <v>21</v>
      </c>
    </row>
    <row r="28" spans="2:7" ht="12.75">
      <c r="B28" t="s">
        <v>2</v>
      </c>
      <c r="C28" t="s">
        <v>1</v>
      </c>
      <c r="D28" s="14" t="s">
        <v>25</v>
      </c>
      <c r="E28">
        <v>6</v>
      </c>
      <c r="F28">
        <v>6</v>
      </c>
      <c r="G28">
        <v>6</v>
      </c>
    </row>
    <row r="29" spans="4:7" ht="12.75">
      <c r="D29" s="14" t="s">
        <v>38</v>
      </c>
      <c r="E29" s="2">
        <v>960800</v>
      </c>
      <c r="F29" s="2">
        <v>1521600</v>
      </c>
      <c r="G29" s="2">
        <v>1224400</v>
      </c>
    </row>
    <row r="30" spans="4:7" ht="12.75">
      <c r="D30" s="14" t="s">
        <v>39</v>
      </c>
      <c r="E30" s="2">
        <v>154700</v>
      </c>
      <c r="F30" s="2">
        <v>297700</v>
      </c>
      <c r="G30" s="2">
        <v>281400</v>
      </c>
    </row>
    <row r="31" spans="4:7" ht="12.75">
      <c r="D31" s="14" t="s">
        <v>40</v>
      </c>
      <c r="E31" s="2">
        <v>122200</v>
      </c>
      <c r="F31" s="2">
        <v>276900</v>
      </c>
      <c r="G31" s="2">
        <v>322900</v>
      </c>
    </row>
    <row r="32" spans="4:7" ht="12.75">
      <c r="D32" s="14" t="s">
        <v>41</v>
      </c>
      <c r="E32" s="2">
        <v>683900</v>
      </c>
      <c r="F32" s="2">
        <v>947000</v>
      </c>
      <c r="G32" s="2">
        <v>620100</v>
      </c>
    </row>
    <row r="33" spans="4:7" ht="12.75">
      <c r="D33" s="14" t="s">
        <v>42</v>
      </c>
      <c r="E33" s="2">
        <v>10858</v>
      </c>
      <c r="F33" s="2">
        <v>12595</v>
      </c>
      <c r="G33" s="2">
        <v>9769</v>
      </c>
    </row>
    <row r="34" spans="4:7" ht="12.75">
      <c r="D34" s="14" t="s">
        <v>43</v>
      </c>
      <c r="E34" s="2">
        <v>9053</v>
      </c>
      <c r="F34" s="2">
        <v>10186</v>
      </c>
      <c r="G34" s="2">
        <v>9053</v>
      </c>
    </row>
    <row r="35" spans="4:7" ht="12.75">
      <c r="D35" t="s">
        <v>44</v>
      </c>
      <c r="E35" s="2">
        <v>12576</v>
      </c>
      <c r="F35" s="2">
        <v>15805</v>
      </c>
      <c r="G35" s="2">
        <v>11864</v>
      </c>
    </row>
    <row r="37" spans="1:3" ht="12.75">
      <c r="A37" t="s">
        <v>22</v>
      </c>
      <c r="B37" s="24"/>
      <c r="C37" s="24"/>
    </row>
    <row r="38" spans="2:7" ht="12.75">
      <c r="B38" t="s">
        <v>27</v>
      </c>
      <c r="D38" s="14" t="s">
        <v>25</v>
      </c>
      <c r="E38">
        <v>4</v>
      </c>
      <c r="F38">
        <v>4</v>
      </c>
      <c r="G38">
        <v>4</v>
      </c>
    </row>
    <row r="39" spans="4:7" ht="12.75">
      <c r="D39" s="14" t="s">
        <v>38</v>
      </c>
      <c r="E39" s="2">
        <v>12515688</v>
      </c>
      <c r="F39" s="2">
        <v>14627096</v>
      </c>
      <c r="G39" s="2">
        <v>13867857</v>
      </c>
    </row>
    <row r="40" spans="4:7" ht="12.75">
      <c r="D40" s="14" t="s">
        <v>39</v>
      </c>
      <c r="E40" s="2">
        <v>3262846</v>
      </c>
      <c r="F40" s="2">
        <v>3705468</v>
      </c>
      <c r="G40" s="2">
        <v>3639630</v>
      </c>
    </row>
    <row r="41" spans="4:7" ht="12.75">
      <c r="D41" s="14" t="s">
        <v>40</v>
      </c>
      <c r="E41" s="2">
        <v>3621833</v>
      </c>
      <c r="F41" s="2">
        <v>4195267</v>
      </c>
      <c r="G41" s="2">
        <v>3822979</v>
      </c>
    </row>
    <row r="42" spans="4:7" ht="12.75">
      <c r="D42" s="14" t="s">
        <v>41</v>
      </c>
      <c r="E42" s="2">
        <v>5631009</v>
      </c>
      <c r="F42" s="2">
        <v>6726361</v>
      </c>
      <c r="G42" s="2">
        <v>6405248</v>
      </c>
    </row>
    <row r="43" spans="4:7" ht="12.75">
      <c r="D43" s="14" t="s">
        <v>42</v>
      </c>
      <c r="E43" s="2">
        <v>35594</v>
      </c>
      <c r="F43" s="2">
        <v>35032</v>
      </c>
      <c r="G43" s="2">
        <v>41102</v>
      </c>
    </row>
    <row r="44" spans="4:7" ht="12.75">
      <c r="D44" s="14" t="s">
        <v>43</v>
      </c>
      <c r="E44" s="2">
        <v>32980</v>
      </c>
      <c r="F44" s="2">
        <v>34156</v>
      </c>
      <c r="G44" s="2">
        <v>33019</v>
      </c>
    </row>
    <row r="45" spans="4:7" ht="12.75">
      <c r="D45" t="s">
        <v>44</v>
      </c>
      <c r="E45" s="2">
        <v>32368</v>
      </c>
      <c r="F45" s="2">
        <v>27250</v>
      </c>
      <c r="G45" s="2">
        <v>34662</v>
      </c>
    </row>
    <row r="46" spans="1:7" ht="13.5" thickBot="1">
      <c r="A46" s="19"/>
      <c r="B46" s="19"/>
      <c r="C46" s="19"/>
      <c r="D46" s="19"/>
      <c r="E46" s="19"/>
      <c r="F46" s="19"/>
      <c r="G46" s="19"/>
    </row>
    <row r="47" spans="1:7" ht="13.5" thickTop="1">
      <c r="A47" s="28"/>
      <c r="B47" s="28"/>
      <c r="C47" s="28"/>
      <c r="D47" s="28"/>
      <c r="E47" s="28"/>
      <c r="F47" s="28"/>
      <c r="G47" s="28"/>
    </row>
    <row r="48" spans="1:7" ht="12.75">
      <c r="A48" s="33" t="s">
        <v>28</v>
      </c>
      <c r="B48" s="34"/>
      <c r="C48" s="35"/>
      <c r="D48" s="33"/>
      <c r="E48" s="36" t="s">
        <v>18</v>
      </c>
      <c r="F48" s="36" t="s">
        <v>19</v>
      </c>
      <c r="G48" s="36" t="s">
        <v>20</v>
      </c>
    </row>
    <row r="49" spans="1:7" ht="12.75">
      <c r="A49" s="33"/>
      <c r="B49" s="34"/>
      <c r="C49" s="35"/>
      <c r="D49" s="33"/>
      <c r="E49" s="36"/>
      <c r="F49" s="36"/>
      <c r="G49" s="36"/>
    </row>
    <row r="50" spans="1:7" ht="12.75">
      <c r="A50" s="37"/>
      <c r="B50" s="38"/>
      <c r="C50" s="39"/>
      <c r="D50" s="37" t="s">
        <v>25</v>
      </c>
      <c r="E50" s="28">
        <f>+E8+E18+E28+E38</f>
        <v>40</v>
      </c>
      <c r="F50" s="28">
        <f>+F8+F18+F28+F38</f>
        <v>40</v>
      </c>
      <c r="G50" s="28">
        <f>+G8+G18+G28+G38</f>
        <v>40</v>
      </c>
    </row>
    <row r="51" spans="1:7" ht="15">
      <c r="A51" s="37"/>
      <c r="B51" s="38"/>
      <c r="C51" s="39"/>
      <c r="D51" s="37" t="s">
        <v>38</v>
      </c>
      <c r="E51" s="41">
        <f>SUM(E52:E54)</f>
        <v>28874775</v>
      </c>
      <c r="F51" s="41">
        <f>SUM(F52:F54)</f>
        <v>30429310</v>
      </c>
      <c r="G51" s="41">
        <f>SUM(G52:G54)</f>
        <v>30169522</v>
      </c>
    </row>
    <row r="52" spans="1:7" ht="12.75">
      <c r="A52" s="37"/>
      <c r="B52" s="38"/>
      <c r="C52" s="39"/>
      <c r="D52" s="37" t="s">
        <v>39</v>
      </c>
      <c r="E52" s="43">
        <f aca="true" t="shared" si="0" ref="E52:G57">+E10+E20+E30+E40</f>
        <v>7931709</v>
      </c>
      <c r="F52" s="43">
        <f t="shared" si="0"/>
        <v>8177283</v>
      </c>
      <c r="G52" s="43">
        <f t="shared" si="0"/>
        <v>8333035</v>
      </c>
    </row>
    <row r="53" spans="1:7" ht="12.75">
      <c r="A53" s="37"/>
      <c r="B53" s="38"/>
      <c r="C53" s="39"/>
      <c r="D53" s="37" t="s">
        <v>40</v>
      </c>
      <c r="E53" s="43">
        <f t="shared" si="0"/>
        <v>8187678</v>
      </c>
      <c r="F53" s="43">
        <f t="shared" si="0"/>
        <v>8616769</v>
      </c>
      <c r="G53" s="43">
        <f t="shared" si="0"/>
        <v>8466965</v>
      </c>
    </row>
    <row r="54" spans="1:7" ht="12.75">
      <c r="A54" s="37"/>
      <c r="B54" s="38"/>
      <c r="C54" s="39"/>
      <c r="D54" s="37" t="s">
        <v>41</v>
      </c>
      <c r="E54" s="43">
        <f t="shared" si="0"/>
        <v>12755388</v>
      </c>
      <c r="F54" s="43">
        <f t="shared" si="0"/>
        <v>13635258</v>
      </c>
      <c r="G54" s="43">
        <f t="shared" si="0"/>
        <v>13369522</v>
      </c>
    </row>
    <row r="55" spans="1:7" ht="12.75">
      <c r="A55" s="37"/>
      <c r="B55" s="38"/>
      <c r="C55" s="39"/>
      <c r="D55" s="37" t="s">
        <v>42</v>
      </c>
      <c r="E55" s="43">
        <f t="shared" si="0"/>
        <v>77324</v>
      </c>
      <c r="F55" s="43">
        <f t="shared" si="0"/>
        <v>78290</v>
      </c>
      <c r="G55" s="43">
        <f t="shared" si="0"/>
        <v>82340</v>
      </c>
    </row>
    <row r="56" spans="1:7" ht="12.75">
      <c r="A56" s="37"/>
      <c r="B56" s="38"/>
      <c r="C56" s="39"/>
      <c r="D56" s="37" t="s">
        <v>43</v>
      </c>
      <c r="E56" s="43">
        <f t="shared" si="0"/>
        <v>72486</v>
      </c>
      <c r="F56" s="43">
        <f t="shared" si="0"/>
        <v>74691</v>
      </c>
      <c r="G56" s="43">
        <f t="shared" si="0"/>
        <v>72314</v>
      </c>
    </row>
    <row r="57" spans="1:7" ht="12.75">
      <c r="A57" s="37"/>
      <c r="B57" s="38"/>
      <c r="C57" s="39"/>
      <c r="D57" s="28" t="s">
        <v>44</v>
      </c>
      <c r="E57" s="43">
        <f t="shared" si="0"/>
        <v>73726</v>
      </c>
      <c r="F57" s="43">
        <f t="shared" si="0"/>
        <v>70784</v>
      </c>
      <c r="G57" s="43">
        <f t="shared" si="0"/>
        <v>73766</v>
      </c>
    </row>
    <row r="58" spans="1:7" ht="13.5" thickBot="1">
      <c r="A58" s="44"/>
      <c r="B58" s="45"/>
      <c r="C58" s="46"/>
      <c r="D58" s="44"/>
      <c r="E58" s="44"/>
      <c r="F58" s="44"/>
      <c r="G58" s="44"/>
    </row>
    <row r="59" spans="1:4" ht="13.5" thickTop="1">
      <c r="A59" s="14"/>
      <c r="C59" s="16"/>
      <c r="D59" s="14"/>
    </row>
    <row r="60" ht="12.75">
      <c r="D60" s="5"/>
    </row>
    <row r="61" ht="12.75">
      <c r="A61" t="s">
        <v>29</v>
      </c>
    </row>
    <row r="63" ht="12.75">
      <c r="A63" s="5" t="s">
        <v>45</v>
      </c>
    </row>
    <row r="64" spans="2:4" ht="12.75">
      <c r="B64" t="s">
        <v>30</v>
      </c>
      <c r="D64" t="s">
        <v>31</v>
      </c>
    </row>
    <row r="65" spans="2:4" ht="12.75">
      <c r="B65" t="s">
        <v>33</v>
      </c>
      <c r="D65" t="s">
        <v>34</v>
      </c>
    </row>
    <row r="66" spans="2:4" ht="12.75">
      <c r="B66" t="s">
        <v>36</v>
      </c>
      <c r="D66" t="s">
        <v>37</v>
      </c>
    </row>
    <row r="67" ht="12.75">
      <c r="A67" s="26" t="s">
        <v>46</v>
      </c>
    </row>
    <row r="68" spans="1:4" ht="12.75">
      <c r="A68" s="5"/>
      <c r="B68" t="s">
        <v>30</v>
      </c>
      <c r="D68" s="1" t="s">
        <v>32</v>
      </c>
    </row>
    <row r="69" spans="2:4" ht="12.75">
      <c r="B69" t="s">
        <v>33</v>
      </c>
      <c r="D69" t="s">
        <v>35</v>
      </c>
    </row>
    <row r="70" spans="2:4" ht="12.75">
      <c r="B70" t="s">
        <v>36</v>
      </c>
      <c r="D70" t="s">
        <v>37</v>
      </c>
    </row>
    <row r="72" spans="1:4" ht="12.75">
      <c r="A72" s="14"/>
      <c r="C72" s="16"/>
      <c r="D72" s="14"/>
    </row>
    <row r="73" spans="1:4" ht="12.75">
      <c r="A73" s="14"/>
      <c r="C73" s="16"/>
      <c r="D73" s="14"/>
    </row>
    <row r="74" spans="1:4" ht="12.75">
      <c r="A74" s="24"/>
      <c r="B74" s="15"/>
      <c r="C74" s="14"/>
      <c r="D74" s="14"/>
    </row>
    <row r="75" spans="1:4" ht="12.75">
      <c r="A75" s="3"/>
      <c r="B75" s="3"/>
      <c r="C75" s="3"/>
      <c r="D75" s="3"/>
    </row>
    <row r="76" spans="1:4" ht="12.75">
      <c r="A76" s="17"/>
      <c r="B76" s="20"/>
      <c r="C76" s="18"/>
      <c r="D76" s="18"/>
    </row>
    <row r="77" spans="1:4" ht="12.75">
      <c r="A77" s="17"/>
      <c r="B77" s="20"/>
      <c r="C77" s="18"/>
      <c r="D77" s="18"/>
    </row>
    <row r="78" spans="1:4" ht="12.75">
      <c r="A78" s="17"/>
      <c r="B78" s="20"/>
      <c r="C78" s="18"/>
      <c r="D78" s="18"/>
    </row>
    <row r="79" spans="1:4" ht="12.75">
      <c r="A79" s="18"/>
      <c r="B79" s="20"/>
      <c r="C79" s="18"/>
      <c r="D79" s="18"/>
    </row>
    <row r="80" spans="1:4" ht="12.75">
      <c r="A80" s="17"/>
      <c r="B80" s="20"/>
      <c r="C80" s="18"/>
      <c r="D80" s="18"/>
    </row>
    <row r="81" spans="1:4" ht="12.75">
      <c r="A81" s="18"/>
      <c r="B81" s="20"/>
      <c r="C81" s="18"/>
      <c r="D81" s="17"/>
    </row>
    <row r="82" spans="1:4" ht="12.75">
      <c r="A82" s="21"/>
      <c r="B82" s="14"/>
      <c r="C82" s="14"/>
      <c r="D82" s="22"/>
    </row>
    <row r="83" spans="1:4" ht="12.75">
      <c r="A83" s="23"/>
      <c r="B83" s="23"/>
      <c r="C83" s="18"/>
      <c r="D83" s="18"/>
    </row>
    <row r="84" spans="1:4" ht="12.75">
      <c r="A84" s="14"/>
      <c r="B84" s="14"/>
      <c r="C84" s="14"/>
      <c r="D84" s="14"/>
    </row>
    <row r="85" spans="1:4" ht="12.75">
      <c r="A85" s="23"/>
      <c r="B85" s="23"/>
      <c r="C85" s="18"/>
      <c r="D85" s="18"/>
    </row>
    <row r="87" ht="12.75">
      <c r="A87" s="6"/>
    </row>
    <row r="88" ht="12.75">
      <c r="A88" s="6"/>
    </row>
  </sheetData>
  <printOptions/>
  <pageMargins left="0.75" right="0.75" top="1.25" bottom="0.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cp:lastPrinted>2003-06-02T13:08:44Z</cp:lastPrinted>
  <dcterms:created xsi:type="dcterms:W3CDTF">2003-04-08T20:14:49Z</dcterms:created>
  <dcterms:modified xsi:type="dcterms:W3CDTF">2003-06-02T13:13:12Z</dcterms:modified>
  <cp:category/>
  <cp:version/>
  <cp:contentType/>
  <cp:contentStatus/>
</cp:coreProperties>
</file>