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2012 Medium Total" sheetId="1" r:id="rId1"/>
    <sheet name="2012 Medium SO" sheetId="2" r:id="rId2"/>
    <sheet name="2013YTD Medium Total" sheetId="3" r:id="rId3"/>
    <sheet name="2013YTD Medium SO" sheetId="4" r:id="rId4"/>
  </sheets>
  <definedNames/>
  <calcPr fullCalcOnLoad="1"/>
</workbook>
</file>

<file path=xl/sharedStrings.xml><?xml version="1.0" encoding="utf-8"?>
<sst xmlns="http://schemas.openxmlformats.org/spreadsheetml/2006/main" count="124" uniqueCount="28">
  <si>
    <t>Maine Public Service Company</t>
  </si>
  <si>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</si>
  <si>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</si>
  <si>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</si>
  <si>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</si>
  <si>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</si>
  <si>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</si>
  <si>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</si>
  <si>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</si>
  <si>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</si>
  <si>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</si>
  <si>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</si>
  <si>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</si>
  <si>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</si>
  <si>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</si>
  <si>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EP</t>
  </si>
  <si>
    <t>Customers</t>
  </si>
  <si>
    <t>Primary Voltage</t>
  </si>
  <si>
    <t>kWh</t>
  </si>
  <si>
    <t>kW</t>
  </si>
  <si>
    <t>ES/MC-G</t>
  </si>
  <si>
    <t>Secondary Voltage</t>
  </si>
  <si>
    <t>Total</t>
  </si>
  <si>
    <t>1/  Customers are average customers.</t>
  </si>
  <si>
    <t>2012 Billing Units - All Customers</t>
  </si>
  <si>
    <t>2012 Billing Units - Standard Offer Customers</t>
  </si>
  <si>
    <t>2013YTD Billing Units - All Customers</t>
  </si>
  <si>
    <t>2013YTD Billing Units - Standard Offer Customers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</si>
</sst>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_);_(* \(#,##0\);_(* &quot;-&quot;??_);_(@_)"/>
  </numFmts>
  <fonts count="41">
    <font>
      <sz val="10"/>
      <color indexed="8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 horizontal="centerContinuous"/>
    </xf>
    <xf numFmtId="165" fontId="3" fillId="0" borderId="0" xfId="42" applyNumberFormat="1" applyFont="1" applyBorder="1" applyAlignment="1">
      <alignment horizontal="centerContinuous"/>
    </xf>
    <xf numFmtId="165" fontId="3" fillId="0" borderId="0" xfId="42" applyNumberFormat="1" applyFont="1" applyBorder="1" applyAlignment="1">
      <alignment horizontal="right"/>
    </xf>
    <xf numFmtId="165" fontId="5" fillId="0" borderId="10" xfId="42" applyNumberFormat="1" applyFont="1" applyBorder="1" applyAlignment="1">
      <alignment horizontal="centerContinuous"/>
    </xf>
    <xf numFmtId="0" fontId="5" fillId="0" borderId="11" xfId="58" applyFont="1" applyBorder="1" applyAlignment="1">
      <alignment horizontal="centerContinuous"/>
      <protection/>
    </xf>
    <xf numFmtId="165" fontId="3" fillId="0" borderId="0" xfId="42" applyNumberFormat="1" applyFont="1" applyBorder="1" applyAlignment="1">
      <alignment/>
    </xf>
    <xf numFmtId="165" fontId="3" fillId="0" borderId="12" xfId="42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0" fontId="3" fillId="0" borderId="0" xfId="57" applyFont="1" applyFill="1" applyBorder="1" applyAlignment="1">
      <alignment horizontal="centerContinuous"/>
      <protection/>
    </xf>
    <xf numFmtId="0" fontId="0" fillId="0" borderId="0" xfId="57" applyFill="1" applyBorder="1" applyAlignment="1">
      <alignment horizontal="centerContinuous"/>
      <protection/>
    </xf>
    <xf numFmtId="0" fontId="0" fillId="0" borderId="0" xfId="57" applyBorder="1" applyAlignment="1">
      <alignment horizontal="centerContinuous"/>
      <protection/>
    </xf>
    <xf numFmtId="0" fontId="0" fillId="0" borderId="0" xfId="57" applyBorder="1">
      <alignment/>
      <protection/>
    </xf>
    <xf numFmtId="0" fontId="3" fillId="0" borderId="0" xfId="57" applyFont="1" applyBorder="1" applyAlignment="1">
      <alignment horizontal="centerContinuous"/>
      <protection/>
    </xf>
    <xf numFmtId="0" fontId="3" fillId="0" borderId="14" xfId="57" applyFont="1" applyBorder="1">
      <alignment/>
      <protection/>
    </xf>
    <xf numFmtId="0" fontId="0" fillId="0" borderId="10" xfId="57" applyBorder="1">
      <alignment/>
      <protection/>
    </xf>
    <xf numFmtId="0" fontId="5" fillId="0" borderId="15" xfId="57" applyFont="1" applyBorder="1">
      <alignment/>
      <protection/>
    </xf>
    <xf numFmtId="165" fontId="0" fillId="0" borderId="13" xfId="57" applyNumberFormat="1" applyBorder="1">
      <alignment/>
      <protection/>
    </xf>
    <xf numFmtId="0" fontId="3" fillId="0" borderId="15" xfId="57" applyFont="1" applyBorder="1">
      <alignment/>
      <protection/>
    </xf>
    <xf numFmtId="0" fontId="3" fillId="0" borderId="0" xfId="59">
      <alignment/>
      <protection/>
    </xf>
    <xf numFmtId="0" fontId="3" fillId="0" borderId="12" xfId="57" applyFont="1" applyBorder="1">
      <alignment/>
      <protection/>
    </xf>
    <xf numFmtId="0" fontId="0" fillId="0" borderId="12" xfId="57" applyBorder="1">
      <alignment/>
      <protection/>
    </xf>
    <xf numFmtId="165" fontId="0" fillId="0" borderId="16" xfId="57" applyNumberFormat="1" applyBorder="1">
      <alignment/>
      <protection/>
    </xf>
    <xf numFmtId="0" fontId="3" fillId="0" borderId="0" xfId="57" applyFont="1" applyBorder="1">
      <alignment/>
      <protection/>
    </xf>
    <xf numFmtId="0" fontId="0" fillId="0" borderId="13" xfId="57" applyBorder="1">
      <alignment/>
      <protection/>
    </xf>
    <xf numFmtId="39" fontId="0" fillId="0" borderId="0" xfId="57" applyNumberFormat="1" applyBorder="1">
      <alignment/>
      <protection/>
    </xf>
    <xf numFmtId="165" fontId="0" fillId="0" borderId="0" xfId="0" applyNumberFormat="1" applyAlignment="1">
      <alignment/>
    </xf>
    <xf numFmtId="3" fontId="3" fillId="0" borderId="0" xfId="42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59" applyNumberFormat="1">
      <alignment/>
      <protection/>
    </xf>
    <xf numFmtId="0" fontId="3" fillId="0" borderId="0" xfId="57" applyFont="1" applyBorder="1" applyAlignment="1">
      <alignment horizontal="centerContinuous"/>
      <protection/>
    </xf>
    <xf numFmtId="3" fontId="3" fillId="0" borderId="12" xfId="42" applyNumberFormat="1" applyFont="1" applyBorder="1" applyAlignment="1">
      <alignment/>
    </xf>
    <xf numFmtId="3" fontId="3" fillId="0" borderId="0" xfId="59" applyNumberFormat="1" applyFont="1">
      <alignment/>
      <protection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0" fillId="0" borderId="17" xfId="0" applyFont="1" applyFill="1" applyBorder="1" applyAlignment="1" applyProtection="1">
      <alignment horizontal="right" vertical="center" wrapText="1"/>
      <protection/>
    </xf>
    <xf numFmtId="165" fontId="3" fillId="0" borderId="0" xfId="42" applyNumberFormat="1" applyFon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5" fontId="0" fillId="0" borderId="12" xfId="0" applyNumberForma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YTD_BD_ahm" xfId="57"/>
    <cellStyle name="Normal_AllinCoreRecalculated2" xfId="58"/>
    <cellStyle name="Normal_mps_all_2007bd_bot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23" customWidth="1"/>
    <col min="2" max="2" width="12.7109375" style="12" customWidth="1"/>
    <col min="3" max="3" width="13.8515625" style="6" customWidth="1"/>
    <col min="4" max="14" width="12.28125" style="6" customWidth="1"/>
    <col min="15" max="15" width="13.8515625" style="12" customWidth="1"/>
    <col min="16" max="16384" width="9.140625" style="12" customWidth="1"/>
  </cols>
  <sheetData>
    <row r="1" spans="1:15" ht="12.75">
      <c r="A1" s="9" t="s">
        <v>0</v>
      </c>
      <c r="B1" s="10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1"/>
    </row>
    <row r="2" spans="1:15" ht="12.75">
      <c r="A2" s="13" t="s">
        <v>1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</row>
    <row r="3" spans="1:15" ht="12.75">
      <c r="A3" s="30" t="s">
        <v>24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</row>
    <row r="4" spans="1:15" ht="12.75">
      <c r="A4" s="13"/>
      <c r="B4" s="11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1"/>
    </row>
    <row r="5" spans="1:15" ht="12.75">
      <c r="A5" s="13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"/>
    </row>
    <row r="6" spans="1:15" ht="12.75">
      <c r="A6" s="14"/>
      <c r="B6" s="15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</row>
    <row r="7" spans="1:15" ht="12.75">
      <c r="A7" s="16" t="s">
        <v>15</v>
      </c>
      <c r="B7" s="12" t="s">
        <v>16</v>
      </c>
      <c r="C7" s="6">
        <v>13</v>
      </c>
      <c r="D7" s="6">
        <v>13</v>
      </c>
      <c r="E7" s="6">
        <v>13</v>
      </c>
      <c r="F7" s="6">
        <v>13</v>
      </c>
      <c r="G7" s="6">
        <v>13</v>
      </c>
      <c r="H7" s="6">
        <v>14</v>
      </c>
      <c r="I7" s="6">
        <v>13</v>
      </c>
      <c r="J7" s="6">
        <v>13</v>
      </c>
      <c r="K7" s="6">
        <v>13</v>
      </c>
      <c r="L7" s="6">
        <v>13</v>
      </c>
      <c r="M7" s="6">
        <v>12</v>
      </c>
      <c r="N7" s="6">
        <v>13</v>
      </c>
      <c r="O7" s="17">
        <f>AVERAGE(C7:H7)</f>
        <v>13.166666666666666</v>
      </c>
    </row>
    <row r="8" spans="1:15" ht="12.75">
      <c r="A8" s="18" t="s">
        <v>17</v>
      </c>
      <c r="O8" s="8"/>
    </row>
    <row r="9" spans="1:15" ht="12.75">
      <c r="A9" s="18"/>
      <c r="B9" s="12" t="s">
        <v>18</v>
      </c>
      <c r="C9" s="36">
        <v>1230720</v>
      </c>
      <c r="D9" s="28">
        <v>1171840</v>
      </c>
      <c r="E9" s="28">
        <v>1132040</v>
      </c>
      <c r="F9" s="28">
        <v>1098340</v>
      </c>
      <c r="G9" s="28">
        <v>1088100</v>
      </c>
      <c r="H9" s="28">
        <v>993660</v>
      </c>
      <c r="I9" s="28">
        <v>1162160</v>
      </c>
      <c r="J9" s="28">
        <v>1211640</v>
      </c>
      <c r="K9" s="28">
        <v>1082988</v>
      </c>
      <c r="L9" s="28">
        <v>1225300</v>
      </c>
      <c r="M9" s="28">
        <v>1094880</v>
      </c>
      <c r="N9" s="28">
        <v>1151980</v>
      </c>
      <c r="O9" s="17">
        <f>SUM(C9:N9)</f>
        <v>13643648</v>
      </c>
    </row>
    <row r="10" spans="1:15" ht="12.75">
      <c r="A10" s="1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7"/>
    </row>
    <row r="11" spans="1:15" ht="12.75">
      <c r="A11" s="18"/>
      <c r="B11" s="12" t="s">
        <v>19</v>
      </c>
      <c r="C11" s="28">
        <v>3336.3</v>
      </c>
      <c r="D11" s="28">
        <v>3441.7799999999997</v>
      </c>
      <c r="E11" s="28">
        <v>3489.24</v>
      </c>
      <c r="F11" s="28">
        <v>3330.7200000000003</v>
      </c>
      <c r="G11" s="28">
        <v>3407.5600000000004</v>
      </c>
      <c r="H11" s="28">
        <v>3259.26</v>
      </c>
      <c r="I11" s="28">
        <v>3119.94</v>
      </c>
      <c r="J11" s="28">
        <v>3176.34</v>
      </c>
      <c r="K11" s="28">
        <v>3551.02</v>
      </c>
      <c r="L11" s="28">
        <v>3252.72</v>
      </c>
      <c r="M11" s="28">
        <v>3277.2</v>
      </c>
      <c r="N11" s="28">
        <v>3336.84</v>
      </c>
      <c r="O11" s="17">
        <f>SUM(C11:N11)</f>
        <v>39978.92</v>
      </c>
    </row>
    <row r="12" spans="1:15" ht="12.75">
      <c r="A12" s="1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7"/>
    </row>
    <row r="13" spans="1:15" ht="12.75">
      <c r="A13" s="1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7"/>
    </row>
    <row r="14" spans="1:15" ht="12.75">
      <c r="A14" s="16" t="s">
        <v>20</v>
      </c>
      <c r="B14" s="12" t="s">
        <v>16</v>
      </c>
      <c r="C14" s="28">
        <v>171</v>
      </c>
      <c r="D14" s="28">
        <v>171</v>
      </c>
      <c r="E14" s="28">
        <v>171</v>
      </c>
      <c r="F14" s="28">
        <v>181</v>
      </c>
      <c r="G14" s="28">
        <v>147</v>
      </c>
      <c r="H14" s="28">
        <v>170</v>
      </c>
      <c r="I14" s="28">
        <v>170</v>
      </c>
      <c r="J14" s="28">
        <v>170</v>
      </c>
      <c r="K14" s="28">
        <v>169</v>
      </c>
      <c r="L14" s="28">
        <v>169</v>
      </c>
      <c r="M14" s="28">
        <v>140</v>
      </c>
      <c r="N14" s="28">
        <v>169</v>
      </c>
      <c r="O14" s="17">
        <f>AVERAGE(C14:H14)</f>
        <v>168.5</v>
      </c>
    </row>
    <row r="15" spans="1:15" ht="12.75">
      <c r="A15" s="18" t="s">
        <v>21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8"/>
    </row>
    <row r="16" spans="1:15" ht="12.75">
      <c r="A16" s="18"/>
      <c r="B16" s="12" t="s">
        <v>18</v>
      </c>
      <c r="C16" s="28">
        <v>7017378</v>
      </c>
      <c r="D16" s="28">
        <v>6393213</v>
      </c>
      <c r="E16" s="28">
        <v>6324523</v>
      </c>
      <c r="F16" s="28">
        <v>6118271</v>
      </c>
      <c r="G16" s="28">
        <v>5495171</v>
      </c>
      <c r="H16" s="28">
        <v>6129913</v>
      </c>
      <c r="I16" s="28">
        <v>6840544</v>
      </c>
      <c r="J16" s="28">
        <v>6641524</v>
      </c>
      <c r="K16" s="28">
        <v>6151426</v>
      </c>
      <c r="L16" s="28">
        <v>6358035</v>
      </c>
      <c r="M16" s="28">
        <v>4881160</v>
      </c>
      <c r="N16" s="28">
        <v>6454877</v>
      </c>
      <c r="O16" s="17">
        <f>SUM(C16:N16)</f>
        <v>74806035</v>
      </c>
    </row>
    <row r="17" spans="1:15" ht="12.75">
      <c r="A17" s="1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7"/>
    </row>
    <row r="18" spans="1:15" ht="12.75">
      <c r="A18" s="18"/>
      <c r="B18" s="12" t="s">
        <v>19</v>
      </c>
      <c r="C18" s="28">
        <v>17005.859</v>
      </c>
      <c r="D18" s="28">
        <v>17061.763000000003</v>
      </c>
      <c r="E18" s="28">
        <v>17870.496</v>
      </c>
      <c r="F18" s="28">
        <v>17305.331</v>
      </c>
      <c r="G18" s="28">
        <v>15147.346000000001</v>
      </c>
      <c r="H18" s="28">
        <v>17231.517</v>
      </c>
      <c r="I18" s="28">
        <v>17070.017</v>
      </c>
      <c r="J18" s="28">
        <v>17035.119999999995</v>
      </c>
      <c r="K18" s="28">
        <v>17238.364</v>
      </c>
      <c r="L18" s="28">
        <v>16516.902000000002</v>
      </c>
      <c r="M18" s="28">
        <v>13475.506000000001</v>
      </c>
      <c r="N18" s="28">
        <v>16440.468</v>
      </c>
      <c r="O18" s="17">
        <f>SUM(C18:N18)</f>
        <v>199398.68899999998</v>
      </c>
    </row>
    <row r="19" spans="1:15" ht="12.75">
      <c r="A19" s="18"/>
      <c r="O19" s="17"/>
    </row>
    <row r="20" spans="1:15" ht="13.5" thickBot="1">
      <c r="A20" s="20"/>
      <c r="B20" s="2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2"/>
    </row>
    <row r="21" spans="1:15" ht="13.5" thickTop="1">
      <c r="A21" s="16" t="s">
        <v>22</v>
      </c>
      <c r="B21" s="12" t="s">
        <v>16</v>
      </c>
      <c r="C21" s="6">
        <f>C14+C7</f>
        <v>184</v>
      </c>
      <c r="D21" s="6">
        <f aca="true" t="shared" si="0" ref="D21:N21">D14+D7</f>
        <v>184</v>
      </c>
      <c r="E21" s="6">
        <f t="shared" si="0"/>
        <v>184</v>
      </c>
      <c r="F21" s="6">
        <f t="shared" si="0"/>
        <v>194</v>
      </c>
      <c r="G21" s="6">
        <f t="shared" si="0"/>
        <v>160</v>
      </c>
      <c r="H21" s="6">
        <f t="shared" si="0"/>
        <v>184</v>
      </c>
      <c r="I21" s="6">
        <f t="shared" si="0"/>
        <v>183</v>
      </c>
      <c r="J21" s="6">
        <f t="shared" si="0"/>
        <v>183</v>
      </c>
      <c r="K21" s="6">
        <f t="shared" si="0"/>
        <v>182</v>
      </c>
      <c r="L21" s="6">
        <f t="shared" si="0"/>
        <v>182</v>
      </c>
      <c r="M21" s="6">
        <f t="shared" si="0"/>
        <v>152</v>
      </c>
      <c r="N21" s="6">
        <f t="shared" si="0"/>
        <v>182</v>
      </c>
      <c r="O21" s="17">
        <f>AVERAGE(C21:N21)</f>
        <v>179.5</v>
      </c>
    </row>
    <row r="22" spans="1:15" ht="12.75">
      <c r="A22" s="18"/>
      <c r="O22" s="8"/>
    </row>
    <row r="23" spans="2:15" ht="12.75">
      <c r="B23" s="12" t="s">
        <v>18</v>
      </c>
      <c r="C23" s="6">
        <f>C9+C16</f>
        <v>8248098</v>
      </c>
      <c r="D23" s="6">
        <f aca="true" t="shared" si="1" ref="D23:N23">D9+D16</f>
        <v>7565053</v>
      </c>
      <c r="E23" s="6">
        <f t="shared" si="1"/>
        <v>7456563</v>
      </c>
      <c r="F23" s="6">
        <f t="shared" si="1"/>
        <v>7216611</v>
      </c>
      <c r="G23" s="6">
        <f t="shared" si="1"/>
        <v>6583271</v>
      </c>
      <c r="H23" s="6">
        <f t="shared" si="1"/>
        <v>7123573</v>
      </c>
      <c r="I23" s="6">
        <f t="shared" si="1"/>
        <v>8002704</v>
      </c>
      <c r="J23" s="6">
        <f t="shared" si="1"/>
        <v>7853164</v>
      </c>
      <c r="K23" s="6">
        <f t="shared" si="1"/>
        <v>7234414</v>
      </c>
      <c r="L23" s="6">
        <f t="shared" si="1"/>
        <v>7583335</v>
      </c>
      <c r="M23" s="6">
        <f t="shared" si="1"/>
        <v>5976040</v>
      </c>
      <c r="N23" s="6">
        <f t="shared" si="1"/>
        <v>7606857</v>
      </c>
      <c r="O23" s="17">
        <f>SUM(C23:N23)</f>
        <v>88449683</v>
      </c>
    </row>
    <row r="24" ht="12.75">
      <c r="O24" s="24"/>
    </row>
    <row r="25" spans="1:15" ht="13.5" thickBot="1">
      <c r="A25" s="20"/>
      <c r="B25" s="21" t="s">
        <v>19</v>
      </c>
      <c r="C25" s="7">
        <f>C11+C18</f>
        <v>20342.159</v>
      </c>
      <c r="D25" s="7">
        <f aca="true" t="shared" si="2" ref="D25:N25">D11+D18</f>
        <v>20503.543</v>
      </c>
      <c r="E25" s="7">
        <f t="shared" si="2"/>
        <v>21359.735999999997</v>
      </c>
      <c r="F25" s="7">
        <f t="shared" si="2"/>
        <v>20636.051</v>
      </c>
      <c r="G25" s="7">
        <f t="shared" si="2"/>
        <v>18554.906000000003</v>
      </c>
      <c r="H25" s="7">
        <f t="shared" si="2"/>
        <v>20490.777000000002</v>
      </c>
      <c r="I25" s="7">
        <f t="shared" si="2"/>
        <v>20189.957</v>
      </c>
      <c r="J25" s="7">
        <f t="shared" si="2"/>
        <v>20211.459999999995</v>
      </c>
      <c r="K25" s="7">
        <f t="shared" si="2"/>
        <v>20789.384000000002</v>
      </c>
      <c r="L25" s="7">
        <f t="shared" si="2"/>
        <v>19769.622000000003</v>
      </c>
      <c r="M25" s="7">
        <f t="shared" si="2"/>
        <v>16752.706000000002</v>
      </c>
      <c r="N25" s="7">
        <f t="shared" si="2"/>
        <v>19777.308</v>
      </c>
      <c r="O25" s="22">
        <f>SUM(C25:N25)</f>
        <v>239377.609</v>
      </c>
    </row>
    <row r="26" ht="13.5" thickTop="1">
      <c r="O26" s="25"/>
    </row>
    <row r="28" ht="12.75">
      <c r="A28" s="23" t="s">
        <v>23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23" customWidth="1"/>
    <col min="2" max="2" width="12.7109375" style="12" customWidth="1"/>
    <col min="3" max="3" width="13.8515625" style="6" customWidth="1"/>
    <col min="4" max="14" width="12.28125" style="6" customWidth="1"/>
    <col min="15" max="15" width="13.8515625" style="12" customWidth="1"/>
    <col min="16" max="16384" width="9.140625" style="12" customWidth="1"/>
  </cols>
  <sheetData>
    <row r="1" spans="1:15" ht="12.75">
      <c r="A1" s="9" t="s">
        <v>0</v>
      </c>
      <c r="B1" s="10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1"/>
    </row>
    <row r="2" spans="1:15" ht="12.75">
      <c r="A2" s="13" t="s">
        <v>1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</row>
    <row r="3" spans="1:15" ht="12.75">
      <c r="A3" s="30" t="s">
        <v>25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</row>
    <row r="4" spans="1:15" ht="12.75">
      <c r="A4" s="13"/>
      <c r="B4" s="11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1"/>
    </row>
    <row r="5" spans="1:15" ht="12.75">
      <c r="A5" s="13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"/>
    </row>
    <row r="6" spans="1:15" ht="12.75">
      <c r="A6" s="14"/>
      <c r="B6" s="15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</row>
    <row r="7" spans="1:15" ht="12.75">
      <c r="A7" s="16" t="s">
        <v>15</v>
      </c>
      <c r="B7" s="12" t="s">
        <v>16</v>
      </c>
      <c r="C7">
        <v>7</v>
      </c>
      <c r="D7">
        <v>7</v>
      </c>
      <c r="E7">
        <v>7</v>
      </c>
      <c r="F7">
        <v>7</v>
      </c>
      <c r="G7">
        <v>7</v>
      </c>
      <c r="H7">
        <v>8</v>
      </c>
      <c r="I7">
        <v>7</v>
      </c>
      <c r="J7">
        <v>7</v>
      </c>
      <c r="K7">
        <v>7</v>
      </c>
      <c r="L7">
        <v>7</v>
      </c>
      <c r="M7">
        <v>6</v>
      </c>
      <c r="N7">
        <v>7</v>
      </c>
      <c r="O7" s="17">
        <f>AVERAGE(C7:H7)</f>
        <v>7.166666666666667</v>
      </c>
    </row>
    <row r="8" spans="1:15" ht="12.75">
      <c r="A8" s="18" t="s">
        <v>17</v>
      </c>
      <c r="O8" s="8"/>
    </row>
    <row r="9" spans="1:15" ht="12.75">
      <c r="A9" s="18"/>
      <c r="B9" s="12" t="s">
        <v>18</v>
      </c>
      <c r="C9" s="6">
        <v>372540</v>
      </c>
      <c r="D9" s="6">
        <v>337420</v>
      </c>
      <c r="E9" s="6">
        <v>324260</v>
      </c>
      <c r="F9" s="6">
        <v>315160</v>
      </c>
      <c r="G9" s="6">
        <v>311820</v>
      </c>
      <c r="H9" s="6">
        <v>289380</v>
      </c>
      <c r="I9" s="6">
        <v>353840</v>
      </c>
      <c r="J9" s="6">
        <v>351900</v>
      </c>
      <c r="K9" s="6">
        <v>273540</v>
      </c>
      <c r="L9" s="6">
        <v>330580</v>
      </c>
      <c r="M9" s="6">
        <v>288480</v>
      </c>
      <c r="N9" s="6">
        <v>334600</v>
      </c>
      <c r="O9" s="17">
        <f>SUM(C9:N9)</f>
        <v>3883520</v>
      </c>
    </row>
    <row r="10" spans="1:15" ht="12.75">
      <c r="A10" s="18"/>
      <c r="O10" s="17"/>
    </row>
    <row r="11" spans="1:15" ht="12.75">
      <c r="A11" s="18"/>
      <c r="B11" s="12" t="s">
        <v>19</v>
      </c>
      <c r="C11" s="6">
        <v>1234.26</v>
      </c>
      <c r="D11" s="6">
        <v>1302.18</v>
      </c>
      <c r="E11" s="6">
        <v>1294.08</v>
      </c>
      <c r="F11" s="6">
        <v>1197.72</v>
      </c>
      <c r="G11" s="6">
        <v>1228.18</v>
      </c>
      <c r="H11" s="6">
        <v>1256.52</v>
      </c>
      <c r="I11" s="6">
        <v>1250.7</v>
      </c>
      <c r="J11" s="6">
        <v>1194.78</v>
      </c>
      <c r="K11" s="6">
        <v>1123.42</v>
      </c>
      <c r="L11" s="6">
        <v>1114.56</v>
      </c>
      <c r="M11" s="6">
        <v>1170.36</v>
      </c>
      <c r="N11" s="6">
        <v>1225.08</v>
      </c>
      <c r="O11" s="17">
        <f>SUM(C11:N11)</f>
        <v>14591.840000000002</v>
      </c>
    </row>
    <row r="12" spans="1:15" ht="12.75">
      <c r="A12" s="18"/>
      <c r="O12" s="17"/>
    </row>
    <row r="13" spans="1:15" ht="12.75">
      <c r="A13" s="18"/>
      <c r="O13" s="17"/>
    </row>
    <row r="14" spans="1:15" ht="12.75">
      <c r="A14" s="16" t="s">
        <v>20</v>
      </c>
      <c r="B14" s="12" t="s">
        <v>16</v>
      </c>
      <c r="C14" s="6">
        <v>131</v>
      </c>
      <c r="D14" s="6">
        <v>131</v>
      </c>
      <c r="E14" s="6">
        <v>130</v>
      </c>
      <c r="F14" s="6">
        <v>136</v>
      </c>
      <c r="G14" s="6">
        <v>108</v>
      </c>
      <c r="H14" s="6">
        <v>126</v>
      </c>
      <c r="I14" s="6">
        <v>126</v>
      </c>
      <c r="J14" s="6">
        <v>126</v>
      </c>
      <c r="K14" s="6">
        <v>125</v>
      </c>
      <c r="L14" s="6">
        <v>125</v>
      </c>
      <c r="M14" s="6">
        <v>107</v>
      </c>
      <c r="N14" s="6">
        <v>125</v>
      </c>
      <c r="O14" s="17">
        <f>AVERAGE(C14:H14)</f>
        <v>127</v>
      </c>
    </row>
    <row r="15" spans="1:15" ht="12.75">
      <c r="A15" s="18" t="s">
        <v>21</v>
      </c>
      <c r="O15" s="8"/>
    </row>
    <row r="16" spans="1:15" ht="12.75">
      <c r="A16" s="18"/>
      <c r="B16" s="12" t="s">
        <v>18</v>
      </c>
      <c r="C16" s="6">
        <v>4438180</v>
      </c>
      <c r="D16" s="6">
        <v>4037103</v>
      </c>
      <c r="E16" s="6">
        <v>3957881</v>
      </c>
      <c r="F16" s="6">
        <v>3686229</v>
      </c>
      <c r="G16" s="6">
        <v>3141701</v>
      </c>
      <c r="H16" s="6">
        <v>3621776</v>
      </c>
      <c r="I16" s="6">
        <v>3953256</v>
      </c>
      <c r="J16" s="6">
        <v>3944763</v>
      </c>
      <c r="K16" s="6">
        <v>3623890</v>
      </c>
      <c r="L16" s="6">
        <v>3871795</v>
      </c>
      <c r="M16" s="6">
        <v>3013295</v>
      </c>
      <c r="N16" s="6">
        <v>3909189</v>
      </c>
      <c r="O16" s="17">
        <f>SUM(C16:N16)</f>
        <v>45199058</v>
      </c>
    </row>
    <row r="17" spans="1:15" ht="12.75">
      <c r="A17" s="18"/>
      <c r="O17" s="17"/>
    </row>
    <row r="18" spans="1:15" ht="12.75">
      <c r="A18" s="18"/>
      <c r="B18" s="12" t="s">
        <v>19</v>
      </c>
      <c r="C18" s="6">
        <v>11768.699</v>
      </c>
      <c r="D18" s="6">
        <v>11659.601</v>
      </c>
      <c r="E18" s="6">
        <v>11981.734</v>
      </c>
      <c r="F18" s="6">
        <v>11440.055</v>
      </c>
      <c r="G18" s="6">
        <v>9497.804</v>
      </c>
      <c r="H18" s="6">
        <v>11085.507</v>
      </c>
      <c r="I18" s="6">
        <v>10763.611</v>
      </c>
      <c r="J18" s="6">
        <v>10980.862</v>
      </c>
      <c r="K18" s="6">
        <v>11200.306</v>
      </c>
      <c r="L18" s="6">
        <v>10895.324</v>
      </c>
      <c r="M18" s="6">
        <v>9239</v>
      </c>
      <c r="N18" s="6">
        <v>11100.314</v>
      </c>
      <c r="O18" s="17">
        <f>SUM(C18:N18)</f>
        <v>131612.817</v>
      </c>
    </row>
    <row r="19" spans="1:15" ht="12.75">
      <c r="A19" s="18"/>
      <c r="O19" s="17"/>
    </row>
    <row r="20" spans="1:15" ht="13.5" thickBot="1">
      <c r="A20" s="20"/>
      <c r="B20" s="2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2"/>
    </row>
    <row r="21" spans="1:15" ht="13.5" thickTop="1">
      <c r="A21" s="16" t="s">
        <v>22</v>
      </c>
      <c r="B21" s="12" t="s">
        <v>16</v>
      </c>
      <c r="C21" s="26">
        <f>C7+C14</f>
        <v>138</v>
      </c>
      <c r="D21" s="26">
        <f aca="true" t="shared" si="0" ref="D21:N21">D7+D14</f>
        <v>138</v>
      </c>
      <c r="E21" s="26">
        <f t="shared" si="0"/>
        <v>137</v>
      </c>
      <c r="F21" s="26">
        <f t="shared" si="0"/>
        <v>143</v>
      </c>
      <c r="G21" s="26">
        <f t="shared" si="0"/>
        <v>115</v>
      </c>
      <c r="H21" s="26">
        <f t="shared" si="0"/>
        <v>134</v>
      </c>
      <c r="I21" s="26">
        <f t="shared" si="0"/>
        <v>133</v>
      </c>
      <c r="J21" s="26">
        <f t="shared" si="0"/>
        <v>133</v>
      </c>
      <c r="K21" s="26">
        <f t="shared" si="0"/>
        <v>132</v>
      </c>
      <c r="L21" s="26">
        <f t="shared" si="0"/>
        <v>132</v>
      </c>
      <c r="M21" s="26">
        <f t="shared" si="0"/>
        <v>113</v>
      </c>
      <c r="N21" s="26">
        <f t="shared" si="0"/>
        <v>132</v>
      </c>
      <c r="O21" s="17">
        <f>AVERAGE(C21:N21)</f>
        <v>131.66666666666666</v>
      </c>
    </row>
    <row r="22" spans="1:15" ht="12.75">
      <c r="A22" s="18"/>
      <c r="O22" s="8"/>
    </row>
    <row r="23" spans="2:15" ht="12.75">
      <c r="B23" s="12" t="s">
        <v>18</v>
      </c>
      <c r="C23" s="26">
        <f>C9+C16</f>
        <v>4810720</v>
      </c>
      <c r="D23" s="26">
        <f aca="true" t="shared" si="1" ref="D23:N23">D9+D16</f>
        <v>4374523</v>
      </c>
      <c r="E23" s="26">
        <f t="shared" si="1"/>
        <v>4282141</v>
      </c>
      <c r="F23" s="26">
        <f t="shared" si="1"/>
        <v>4001389</v>
      </c>
      <c r="G23" s="26">
        <f t="shared" si="1"/>
        <v>3453521</v>
      </c>
      <c r="H23" s="26">
        <f t="shared" si="1"/>
        <v>3911156</v>
      </c>
      <c r="I23" s="26">
        <f t="shared" si="1"/>
        <v>4307096</v>
      </c>
      <c r="J23" s="26">
        <f t="shared" si="1"/>
        <v>4296663</v>
      </c>
      <c r="K23" s="26">
        <f t="shared" si="1"/>
        <v>3897430</v>
      </c>
      <c r="L23" s="26">
        <f t="shared" si="1"/>
        <v>4202375</v>
      </c>
      <c r="M23" s="26">
        <f t="shared" si="1"/>
        <v>3301775</v>
      </c>
      <c r="N23" s="26">
        <f t="shared" si="1"/>
        <v>4243789</v>
      </c>
      <c r="O23" s="17">
        <f>SUM(C23:N23)</f>
        <v>49082578</v>
      </c>
    </row>
    <row r="24" spans="3:15" ht="12.75">
      <c r="C24"/>
      <c r="D24"/>
      <c r="E24"/>
      <c r="F24"/>
      <c r="G24"/>
      <c r="H24"/>
      <c r="I24"/>
      <c r="J24"/>
      <c r="K24"/>
      <c r="L24"/>
      <c r="M24"/>
      <c r="N24"/>
      <c r="O24" s="24"/>
    </row>
    <row r="25" spans="1:15" ht="13.5" thickBot="1">
      <c r="A25" s="20"/>
      <c r="B25" s="21" t="s">
        <v>19</v>
      </c>
      <c r="C25" s="40">
        <f>C11+C18</f>
        <v>13002.959</v>
      </c>
      <c r="D25" s="40">
        <f aca="true" t="shared" si="2" ref="D25:N25">D11+D18</f>
        <v>12961.781</v>
      </c>
      <c r="E25" s="40">
        <f t="shared" si="2"/>
        <v>13275.814</v>
      </c>
      <c r="F25" s="40">
        <f t="shared" si="2"/>
        <v>12637.775</v>
      </c>
      <c r="G25" s="40">
        <f t="shared" si="2"/>
        <v>10725.984</v>
      </c>
      <c r="H25" s="40">
        <f t="shared" si="2"/>
        <v>12342.027</v>
      </c>
      <c r="I25" s="40">
        <f t="shared" si="2"/>
        <v>12014.311000000002</v>
      </c>
      <c r="J25" s="40">
        <f t="shared" si="2"/>
        <v>12175.642</v>
      </c>
      <c r="K25" s="40">
        <f t="shared" si="2"/>
        <v>12323.726</v>
      </c>
      <c r="L25" s="40">
        <f t="shared" si="2"/>
        <v>12009.884</v>
      </c>
      <c r="M25" s="40">
        <f t="shared" si="2"/>
        <v>10409.36</v>
      </c>
      <c r="N25" s="40">
        <f t="shared" si="2"/>
        <v>12325.394</v>
      </c>
      <c r="O25" s="22">
        <f>SUM(C25:N25)</f>
        <v>146204.657</v>
      </c>
    </row>
    <row r="26" ht="13.5" thickTop="1">
      <c r="O26" s="25"/>
    </row>
    <row r="28" ht="12.75">
      <c r="A28" s="23" t="s">
        <v>23</v>
      </c>
    </row>
    <row r="31" spans="2:14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2:14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4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4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4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2:14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2:14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2:14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2:14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23" customWidth="1"/>
    <col min="2" max="2" width="12.7109375" style="12" customWidth="1"/>
    <col min="3" max="3" width="13.8515625" style="6" customWidth="1"/>
    <col min="4" max="14" width="12.28125" style="6" customWidth="1"/>
    <col min="15" max="15" width="13.8515625" style="12" customWidth="1"/>
    <col min="16" max="16384" width="9.140625" style="12" customWidth="1"/>
  </cols>
  <sheetData>
    <row r="1" spans="1:15" ht="12.75">
      <c r="A1" s="9" t="s">
        <v>0</v>
      </c>
      <c r="B1" s="10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1"/>
    </row>
    <row r="2" spans="1:15" ht="12.75">
      <c r="A2" s="13" t="s">
        <v>1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</row>
    <row r="3" spans="1:15" ht="12.75">
      <c r="A3" s="30" t="s">
        <v>26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</row>
    <row r="4" spans="1:15" ht="12.75">
      <c r="A4" s="13"/>
      <c r="B4" s="11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1"/>
    </row>
    <row r="5" spans="1:15" ht="12.75">
      <c r="A5" s="13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"/>
    </row>
    <row r="6" spans="1:15" ht="12.75">
      <c r="A6" s="14"/>
      <c r="B6" s="15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</row>
    <row r="7" spans="1:15" ht="12.75">
      <c r="A7" s="16" t="s">
        <v>15</v>
      </c>
      <c r="B7" s="12" t="s">
        <v>16</v>
      </c>
      <c r="C7" s="27">
        <v>14</v>
      </c>
      <c r="D7" s="27">
        <v>14</v>
      </c>
      <c r="E7" s="27">
        <v>14</v>
      </c>
      <c r="F7" s="6">
        <v>14</v>
      </c>
      <c r="G7" s="6">
        <v>14</v>
      </c>
      <c r="H7" s="6">
        <v>16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17">
        <f>AVERAGE(C7:H7)</f>
        <v>14.333333333333334</v>
      </c>
    </row>
    <row r="8" spans="1:15" ht="12.75">
      <c r="A8" s="18" t="s">
        <v>17</v>
      </c>
      <c r="C8" s="27"/>
      <c r="D8" s="27"/>
      <c r="E8" s="27"/>
      <c r="O8" s="8"/>
    </row>
    <row r="9" spans="1:15" ht="12.75">
      <c r="A9" s="18"/>
      <c r="B9" s="12" t="s">
        <v>18</v>
      </c>
      <c r="C9" s="28">
        <v>1189240</v>
      </c>
      <c r="D9" s="28">
        <v>1155571</v>
      </c>
      <c r="E9" s="28">
        <v>1078800</v>
      </c>
      <c r="F9" s="6">
        <v>1197680</v>
      </c>
      <c r="G9" s="6">
        <v>1101734</v>
      </c>
      <c r="H9" s="6">
        <v>1007072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17">
        <f>SUM(C9:N9)</f>
        <v>6730097</v>
      </c>
    </row>
    <row r="10" spans="1:15" ht="12.75">
      <c r="A10" s="18"/>
      <c r="C10" s="28"/>
      <c r="D10" s="28"/>
      <c r="E10" s="28"/>
      <c r="F10"/>
      <c r="G10"/>
      <c r="H10"/>
      <c r="I10"/>
      <c r="J10"/>
      <c r="K10"/>
      <c r="L10"/>
      <c r="M10"/>
      <c r="N10"/>
      <c r="O10" s="17"/>
    </row>
    <row r="11" spans="1:15" ht="12.75">
      <c r="A11" s="18"/>
      <c r="B11" s="12" t="s">
        <v>19</v>
      </c>
      <c r="C11" s="28">
        <v>3374.56</v>
      </c>
      <c r="D11" s="28">
        <v>3365.6000000000004</v>
      </c>
      <c r="E11" s="28">
        <v>3228.54</v>
      </c>
      <c r="F11" s="26">
        <v>3420.66</v>
      </c>
      <c r="G11" s="26">
        <v>3369.6000000000004</v>
      </c>
      <c r="H11" s="26">
        <v>3484.55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17">
        <f>SUM(C11:N11)</f>
        <v>20243.51</v>
      </c>
    </row>
    <row r="12" spans="1:15" ht="12.75">
      <c r="A12" s="18"/>
      <c r="C12" s="27"/>
      <c r="D12" s="27"/>
      <c r="E12" s="27"/>
      <c r="O12" s="17"/>
    </row>
    <row r="13" spans="1:15" ht="12.75">
      <c r="A13" s="18"/>
      <c r="C13" s="27"/>
      <c r="D13" s="27"/>
      <c r="E13" s="27"/>
      <c r="O13" s="17"/>
    </row>
    <row r="14" spans="1:15" ht="12.75">
      <c r="A14" s="16" t="s">
        <v>20</v>
      </c>
      <c r="B14" s="12" t="s">
        <v>16</v>
      </c>
      <c r="C14" s="28">
        <v>170</v>
      </c>
      <c r="D14" s="28">
        <v>170</v>
      </c>
      <c r="E14" s="28">
        <v>170</v>
      </c>
      <c r="F14" s="26">
        <v>170</v>
      </c>
      <c r="G14" s="26">
        <v>170</v>
      </c>
      <c r="H14" s="26">
        <v>163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17">
        <f>AVERAGE(C14:H14)</f>
        <v>168.83333333333334</v>
      </c>
    </row>
    <row r="15" spans="1:15" ht="12.75">
      <c r="A15" s="18" t="s">
        <v>21</v>
      </c>
      <c r="C15" s="27"/>
      <c r="D15" s="27"/>
      <c r="E15" s="27"/>
      <c r="O15" s="8"/>
    </row>
    <row r="16" spans="1:15" ht="12.75">
      <c r="A16" s="18"/>
      <c r="B16" s="12" t="s">
        <v>18</v>
      </c>
      <c r="C16" s="28">
        <v>6664037</v>
      </c>
      <c r="D16" s="28">
        <v>6463715</v>
      </c>
      <c r="E16" s="28">
        <v>6024738</v>
      </c>
      <c r="F16" s="26">
        <v>6269902</v>
      </c>
      <c r="G16" s="26">
        <v>6076961</v>
      </c>
      <c r="H16" s="26">
        <v>5572379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17">
        <f>SUM(C16:N16)</f>
        <v>37071732</v>
      </c>
    </row>
    <row r="17" spans="1:15" ht="12.75">
      <c r="A17" s="18"/>
      <c r="C17" s="28"/>
      <c r="D17" s="28"/>
      <c r="E17" s="28"/>
      <c r="F17"/>
      <c r="G17"/>
      <c r="H17"/>
      <c r="I17"/>
      <c r="J17"/>
      <c r="K17"/>
      <c r="L17"/>
      <c r="M17"/>
      <c r="N17"/>
      <c r="O17" s="17"/>
    </row>
    <row r="18" spans="1:15" ht="12.75">
      <c r="A18" s="18"/>
      <c r="B18" s="12" t="s">
        <v>19</v>
      </c>
      <c r="C18" s="28">
        <v>17060.586</v>
      </c>
      <c r="D18" s="28">
        <v>17046.591</v>
      </c>
      <c r="E18" s="28">
        <v>16570.1</v>
      </c>
      <c r="F18" s="26">
        <v>16651.511</v>
      </c>
      <c r="G18" s="26">
        <v>16549.228</v>
      </c>
      <c r="H18" s="26">
        <v>16514.626999999997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17">
        <f>SUM(C18:N18)</f>
        <v>100392.643</v>
      </c>
    </row>
    <row r="19" spans="1:15" ht="12.75">
      <c r="A19" s="18"/>
      <c r="O19" s="17"/>
    </row>
    <row r="20" spans="1:15" ht="13.5" thickBot="1">
      <c r="A20" s="20"/>
      <c r="B20" s="2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2"/>
    </row>
    <row r="21" spans="1:15" ht="13.5" thickTop="1">
      <c r="A21" s="16" t="s">
        <v>22</v>
      </c>
      <c r="B21" s="12" t="s">
        <v>16</v>
      </c>
      <c r="C21" s="6">
        <f>C14+C7</f>
        <v>184</v>
      </c>
      <c r="D21" s="6">
        <f aca="true" t="shared" si="0" ref="D21:N21">D14+D7</f>
        <v>184</v>
      </c>
      <c r="E21" s="6">
        <f t="shared" si="0"/>
        <v>184</v>
      </c>
      <c r="F21" s="6">
        <f t="shared" si="0"/>
        <v>184</v>
      </c>
      <c r="G21" s="6">
        <f t="shared" si="0"/>
        <v>184</v>
      </c>
      <c r="H21" s="6">
        <f t="shared" si="0"/>
        <v>179</v>
      </c>
      <c r="I21" s="6">
        <f t="shared" si="0"/>
        <v>0</v>
      </c>
      <c r="J21" s="6">
        <f t="shared" si="0"/>
        <v>0</v>
      </c>
      <c r="K21" s="6">
        <f t="shared" si="0"/>
        <v>0</v>
      </c>
      <c r="L21" s="6">
        <f t="shared" si="0"/>
        <v>0</v>
      </c>
      <c r="M21" s="6">
        <f t="shared" si="0"/>
        <v>0</v>
      </c>
      <c r="N21" s="6">
        <f t="shared" si="0"/>
        <v>0</v>
      </c>
      <c r="O21" s="17">
        <f>AVERAGE(C21:H21)</f>
        <v>183.16666666666666</v>
      </c>
    </row>
    <row r="22" spans="1:15" ht="12.75">
      <c r="A22" s="18"/>
      <c r="O22" s="8"/>
    </row>
    <row r="23" spans="2:15" ht="12.75">
      <c r="B23" s="12" t="s">
        <v>18</v>
      </c>
      <c r="C23" s="6">
        <f>C9+C16</f>
        <v>7853277</v>
      </c>
      <c r="D23" s="6">
        <f aca="true" t="shared" si="1" ref="D23:N23">D9+D16</f>
        <v>7619286</v>
      </c>
      <c r="E23" s="6">
        <f t="shared" si="1"/>
        <v>7103538</v>
      </c>
      <c r="F23" s="6">
        <f t="shared" si="1"/>
        <v>7467582</v>
      </c>
      <c r="G23" s="6">
        <f t="shared" si="1"/>
        <v>7178695</v>
      </c>
      <c r="H23" s="6">
        <f t="shared" si="1"/>
        <v>6579451</v>
      </c>
      <c r="I23" s="6">
        <f t="shared" si="1"/>
        <v>0</v>
      </c>
      <c r="J23" s="6">
        <f t="shared" si="1"/>
        <v>0</v>
      </c>
      <c r="K23" s="6">
        <f t="shared" si="1"/>
        <v>0</v>
      </c>
      <c r="L23" s="6">
        <f t="shared" si="1"/>
        <v>0</v>
      </c>
      <c r="M23" s="6">
        <f t="shared" si="1"/>
        <v>0</v>
      </c>
      <c r="N23" s="6">
        <f t="shared" si="1"/>
        <v>0</v>
      </c>
      <c r="O23" s="17">
        <f>SUM(C23:N23)</f>
        <v>43801829</v>
      </c>
    </row>
    <row r="24" ht="12.75">
      <c r="O24" s="24"/>
    </row>
    <row r="25" spans="1:15" ht="13.5" thickBot="1">
      <c r="A25" s="20"/>
      <c r="B25" s="21" t="s">
        <v>19</v>
      </c>
      <c r="C25" s="7">
        <f>C11+C18</f>
        <v>20435.146</v>
      </c>
      <c r="D25" s="7">
        <f aca="true" t="shared" si="2" ref="D25:N25">D11+D18</f>
        <v>20412.191</v>
      </c>
      <c r="E25" s="7">
        <f t="shared" si="2"/>
        <v>19798.64</v>
      </c>
      <c r="F25" s="7">
        <f t="shared" si="2"/>
        <v>20072.171</v>
      </c>
      <c r="G25" s="7">
        <f t="shared" si="2"/>
        <v>19918.828</v>
      </c>
      <c r="H25" s="7">
        <f t="shared" si="2"/>
        <v>19999.176999999996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7">
        <f t="shared" si="2"/>
        <v>0</v>
      </c>
      <c r="M25" s="7">
        <f t="shared" si="2"/>
        <v>0</v>
      </c>
      <c r="N25" s="7">
        <f t="shared" si="2"/>
        <v>0</v>
      </c>
      <c r="O25" s="22">
        <f>SUM(C25:N25)</f>
        <v>120636.15299999999</v>
      </c>
    </row>
    <row r="26" ht="13.5" thickTop="1">
      <c r="O26" s="25"/>
    </row>
    <row r="28" ht="12.75">
      <c r="A28" s="23" t="s">
        <v>23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23" customWidth="1"/>
    <col min="2" max="2" width="12.7109375" style="12" customWidth="1"/>
    <col min="3" max="3" width="13.8515625" style="6" customWidth="1"/>
    <col min="4" max="14" width="12.28125" style="6" customWidth="1"/>
    <col min="15" max="15" width="13.8515625" style="12" customWidth="1"/>
    <col min="16" max="16384" width="9.140625" style="12" customWidth="1"/>
  </cols>
  <sheetData>
    <row r="1" spans="1:15" ht="12.75">
      <c r="A1" s="9" t="s">
        <v>0</v>
      </c>
      <c r="B1" s="10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1"/>
    </row>
    <row r="2" spans="1:15" ht="12.75">
      <c r="A2" s="13" t="s">
        <v>1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</row>
    <row r="3" spans="1:15" ht="12.75">
      <c r="A3" s="30" t="s">
        <v>27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</row>
    <row r="4" spans="1:15" ht="12.75">
      <c r="A4" s="13"/>
      <c r="B4" s="11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1"/>
    </row>
    <row r="5" spans="1:15" ht="12.75">
      <c r="A5" s="13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"/>
    </row>
    <row r="6" spans="1:15" ht="12.75">
      <c r="A6" s="14"/>
      <c r="B6" s="15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</row>
    <row r="7" spans="1:15" ht="12.75">
      <c r="A7" s="16" t="s">
        <v>15</v>
      </c>
      <c r="B7" s="12" t="s">
        <v>16</v>
      </c>
      <c r="C7" s="27">
        <v>8</v>
      </c>
      <c r="D7" s="27">
        <v>8</v>
      </c>
      <c r="E7" s="27">
        <v>8</v>
      </c>
      <c r="F7" s="6">
        <v>8</v>
      </c>
      <c r="G7" s="6">
        <v>8</v>
      </c>
      <c r="H7" s="6">
        <v>10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17">
        <f>AVERAGE(C7:H7)</f>
        <v>8.333333333333334</v>
      </c>
    </row>
    <row r="8" spans="1:15" ht="12.75">
      <c r="A8" s="18" t="s">
        <v>17</v>
      </c>
      <c r="C8" s="27"/>
      <c r="D8" s="27"/>
      <c r="E8" s="27"/>
      <c r="O8" s="8"/>
    </row>
    <row r="9" spans="1:15" ht="12.75">
      <c r="A9" s="18"/>
      <c r="B9" s="12" t="s">
        <v>18</v>
      </c>
      <c r="C9" s="32">
        <v>405280</v>
      </c>
      <c r="D9" s="32">
        <v>387120</v>
      </c>
      <c r="E9" s="32">
        <v>344220</v>
      </c>
      <c r="F9" s="6">
        <v>384500</v>
      </c>
      <c r="G9" s="36">
        <v>344774</v>
      </c>
      <c r="H9" s="33">
        <v>359250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17">
        <f>SUM(C9:N9)</f>
        <v>2225144</v>
      </c>
    </row>
    <row r="10" spans="1:15" ht="12.75">
      <c r="A10" s="18"/>
      <c r="C10" s="34"/>
      <c r="D10" s="34"/>
      <c r="E10" s="34"/>
      <c r="F10" s="35"/>
      <c r="G10" s="35"/>
      <c r="H10" s="35"/>
      <c r="I10"/>
      <c r="J10"/>
      <c r="K10"/>
      <c r="L10"/>
      <c r="M10"/>
      <c r="N10"/>
      <c r="O10" s="17"/>
    </row>
    <row r="11" spans="1:15" ht="12.75">
      <c r="A11" s="18"/>
      <c r="B11" s="12" t="s">
        <v>19</v>
      </c>
      <c r="C11" s="32">
        <v>1269.88</v>
      </c>
      <c r="D11" s="32">
        <v>1270.22</v>
      </c>
      <c r="E11" s="32">
        <v>1191.42</v>
      </c>
      <c r="F11" s="33">
        <v>1312.68</v>
      </c>
      <c r="G11" s="33">
        <v>1240.26</v>
      </c>
      <c r="H11" s="36">
        <v>1477.73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17">
        <f>SUM(C11:N11)</f>
        <v>7762.1900000000005</v>
      </c>
    </row>
    <row r="12" spans="1:15" ht="12.75">
      <c r="A12" s="18"/>
      <c r="C12" s="27"/>
      <c r="D12" s="27"/>
      <c r="E12" s="27"/>
      <c r="O12" s="17"/>
    </row>
    <row r="13" spans="1:15" ht="12.75">
      <c r="A13" s="18"/>
      <c r="C13" s="27"/>
      <c r="D13" s="27"/>
      <c r="E13" s="27"/>
      <c r="O13" s="17"/>
    </row>
    <row r="14" spans="1:15" ht="12.75">
      <c r="A14" s="16" t="s">
        <v>20</v>
      </c>
      <c r="B14" s="12" t="s">
        <v>16</v>
      </c>
      <c r="C14" s="28">
        <v>125</v>
      </c>
      <c r="D14" s="28">
        <v>124</v>
      </c>
      <c r="E14" s="28">
        <v>124</v>
      </c>
      <c r="F14" s="36">
        <v>124</v>
      </c>
      <c r="G14" s="26">
        <v>124</v>
      </c>
      <c r="H14" s="36">
        <v>117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17">
        <f>AVERAGE(C14:H14)</f>
        <v>123</v>
      </c>
    </row>
    <row r="15" spans="1:15" ht="12.75">
      <c r="A15" s="18" t="s">
        <v>21</v>
      </c>
      <c r="C15" s="27"/>
      <c r="D15" s="27"/>
      <c r="E15" s="27"/>
      <c r="H15" s="37"/>
      <c r="O15" s="8"/>
    </row>
    <row r="16" spans="1:15" ht="12.75">
      <c r="A16" s="18"/>
      <c r="B16" s="12" t="s">
        <v>18</v>
      </c>
      <c r="C16" s="28">
        <v>4019403</v>
      </c>
      <c r="D16" s="28">
        <v>3866325</v>
      </c>
      <c r="E16" s="28">
        <v>3538503</v>
      </c>
      <c r="F16" s="26">
        <v>3680002</v>
      </c>
      <c r="G16" s="26">
        <v>3503760</v>
      </c>
      <c r="H16" s="38">
        <v>3081058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17">
        <f>SUM(C16:N16)</f>
        <v>21689051</v>
      </c>
    </row>
    <row r="17" spans="1:15" ht="12.75">
      <c r="A17" s="18"/>
      <c r="C17" s="28"/>
      <c r="D17" s="28"/>
      <c r="E17" s="28"/>
      <c r="F17"/>
      <c r="G17"/>
      <c r="H17" s="39"/>
      <c r="I17"/>
      <c r="J17"/>
      <c r="K17"/>
      <c r="L17"/>
      <c r="M17"/>
      <c r="N17"/>
      <c r="O17" s="17"/>
    </row>
    <row r="18" spans="1:15" ht="12.75">
      <c r="A18" s="18"/>
      <c r="B18" s="12" t="s">
        <v>19</v>
      </c>
      <c r="C18" s="28">
        <v>11447.38</v>
      </c>
      <c r="D18" s="28">
        <v>11257.351</v>
      </c>
      <c r="E18" s="28">
        <v>10861.018</v>
      </c>
      <c r="F18" s="26">
        <v>10676.661</v>
      </c>
      <c r="G18" s="26">
        <v>10587.3</v>
      </c>
      <c r="H18" s="38">
        <v>9919.041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17">
        <f>SUM(C18:N18)</f>
        <v>64748.75099999999</v>
      </c>
    </row>
    <row r="19" spans="1:15" ht="12.75">
      <c r="A19" s="18"/>
      <c r="C19" s="27"/>
      <c r="D19" s="27"/>
      <c r="E19" s="27"/>
      <c r="O19" s="17"/>
    </row>
    <row r="20" spans="1:15" ht="13.5" thickBot="1">
      <c r="A20" s="20"/>
      <c r="B20" s="21"/>
      <c r="C20" s="31"/>
      <c r="D20" s="31"/>
      <c r="E20" s="31"/>
      <c r="F20" s="7"/>
      <c r="G20" s="7"/>
      <c r="H20" s="7"/>
      <c r="I20" s="7"/>
      <c r="J20" s="7"/>
      <c r="K20" s="7"/>
      <c r="L20" s="7"/>
      <c r="M20" s="7"/>
      <c r="N20" s="7"/>
      <c r="O20" s="22"/>
    </row>
    <row r="21" spans="1:15" ht="13.5" thickTop="1">
      <c r="A21" s="16" t="s">
        <v>22</v>
      </c>
      <c r="B21" s="12" t="s">
        <v>16</v>
      </c>
      <c r="C21" s="6">
        <f>C14+C7</f>
        <v>133</v>
      </c>
      <c r="D21" s="6">
        <f>D14+D7</f>
        <v>132</v>
      </c>
      <c r="E21" s="6">
        <f>E14+E7</f>
        <v>132</v>
      </c>
      <c r="F21" s="6">
        <f aca="true" t="shared" si="0" ref="F21:N21">F14+F7</f>
        <v>132</v>
      </c>
      <c r="G21" s="6">
        <f t="shared" si="0"/>
        <v>132</v>
      </c>
      <c r="H21" s="6">
        <f t="shared" si="0"/>
        <v>127</v>
      </c>
      <c r="I21" s="6">
        <f t="shared" si="0"/>
        <v>0</v>
      </c>
      <c r="J21" s="6">
        <f t="shared" si="0"/>
        <v>0</v>
      </c>
      <c r="K21" s="6">
        <f t="shared" si="0"/>
        <v>0</v>
      </c>
      <c r="L21" s="6">
        <f t="shared" si="0"/>
        <v>0</v>
      </c>
      <c r="M21" s="6">
        <f t="shared" si="0"/>
        <v>0</v>
      </c>
      <c r="N21" s="6">
        <f t="shared" si="0"/>
        <v>0</v>
      </c>
      <c r="O21" s="17">
        <f>AVERAGE(C21:H21)</f>
        <v>131.33333333333334</v>
      </c>
    </row>
    <row r="22" spans="1:15" ht="12.75">
      <c r="A22" s="18"/>
      <c r="O22" s="8"/>
    </row>
    <row r="23" spans="2:15" ht="12.75">
      <c r="B23" s="12" t="s">
        <v>18</v>
      </c>
      <c r="C23" s="6">
        <f>C9+C16</f>
        <v>4424683</v>
      </c>
      <c r="D23" s="6">
        <f>D9+D16</f>
        <v>4253445</v>
      </c>
      <c r="E23" s="6">
        <f>E9+E16</f>
        <v>3882723</v>
      </c>
      <c r="F23" s="6">
        <f aca="true" t="shared" si="1" ref="F23:N23">F9+F16</f>
        <v>4064502</v>
      </c>
      <c r="G23" s="6">
        <f t="shared" si="1"/>
        <v>3848534</v>
      </c>
      <c r="H23" s="6">
        <f t="shared" si="1"/>
        <v>3440308</v>
      </c>
      <c r="I23" s="6">
        <f t="shared" si="1"/>
        <v>0</v>
      </c>
      <c r="J23" s="6">
        <f t="shared" si="1"/>
        <v>0</v>
      </c>
      <c r="K23" s="6">
        <f t="shared" si="1"/>
        <v>0</v>
      </c>
      <c r="L23" s="6">
        <f t="shared" si="1"/>
        <v>0</v>
      </c>
      <c r="M23" s="6">
        <f t="shared" si="1"/>
        <v>0</v>
      </c>
      <c r="N23" s="6">
        <f t="shared" si="1"/>
        <v>0</v>
      </c>
      <c r="O23" s="17">
        <f>SUM(C23:N23)</f>
        <v>23914195</v>
      </c>
    </row>
    <row r="24" ht="12.75">
      <c r="O24" s="24"/>
    </row>
    <row r="25" spans="1:15" ht="13.5" thickBot="1">
      <c r="A25" s="20"/>
      <c r="B25" s="21" t="s">
        <v>19</v>
      </c>
      <c r="C25" s="7">
        <f>C11+C18</f>
        <v>12717.259999999998</v>
      </c>
      <c r="D25" s="7">
        <f>D11+D18</f>
        <v>12527.571</v>
      </c>
      <c r="E25" s="7">
        <f>E11+E18</f>
        <v>12052.438</v>
      </c>
      <c r="F25" s="7">
        <f aca="true" t="shared" si="2" ref="F25:M25">F11+F18</f>
        <v>11989.341</v>
      </c>
      <c r="G25" s="7">
        <f t="shared" si="2"/>
        <v>11827.56</v>
      </c>
      <c r="H25" s="7">
        <f t="shared" si="2"/>
        <v>11396.770999999999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7">
        <f t="shared" si="2"/>
        <v>0</v>
      </c>
      <c r="M25" s="7">
        <f t="shared" si="2"/>
        <v>0</v>
      </c>
      <c r="N25" s="7">
        <f>N11+N18</f>
        <v>0</v>
      </c>
      <c r="O25" s="22">
        <f>SUM(C25:N25)</f>
        <v>72510.94099999999</v>
      </c>
    </row>
    <row r="26" ht="13.5" thickTop="1">
      <c r="O26" s="25"/>
    </row>
    <row r="28" ht="12.75">
      <c r="A28" s="23" t="s">
        <v>23</v>
      </c>
    </row>
    <row r="31" spans="2:14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2:14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4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4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4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2:14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2:14" ht="12.75">
      <c r="B38" s="19"/>
      <c r="C38" s="29"/>
      <c r="D38" s="29"/>
      <c r="E38" s="29"/>
      <c r="F38" s="29"/>
      <c r="G38" s="19"/>
      <c r="H38" s="19"/>
      <c r="I38" s="19"/>
      <c r="J38" s="19"/>
      <c r="K38" s="19"/>
      <c r="L38" s="19"/>
      <c r="M38" s="19"/>
      <c r="N38" s="19"/>
    </row>
    <row r="39" spans="2:14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2:14" ht="12.75">
      <c r="B40" s="19"/>
      <c r="C40" s="29"/>
      <c r="D40" s="29"/>
      <c r="E40" s="29"/>
      <c r="F40" s="29"/>
      <c r="G40" s="19"/>
      <c r="H40" s="19"/>
      <c r="I40" s="19"/>
      <c r="J40" s="19"/>
      <c r="K40" s="19"/>
      <c r="L40" s="19"/>
      <c r="M40" s="19"/>
      <c r="N40" s="19"/>
    </row>
    <row r="41" spans="2:14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Jacob.A.Mcdermott</dc:creator>
  <cp:keywords/>
  <dc:description/>
  <cp:lastModifiedBy>amcneally</cp:lastModifiedBy>
  <dcterms:created xsi:type="dcterms:W3CDTF">2008-10-07T13:36:56Z</dcterms:created>
  <dcterms:modified xsi:type="dcterms:W3CDTF">2013-09-25T23:24:39Z</dcterms:modified>
  <cp:category/>
  <cp:version/>
  <cp:contentType/>
  <cp:contentStatus/>
</cp:coreProperties>
</file>