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2012 Large Total" sheetId="1" r:id="rId1"/>
    <sheet name="2012 Large SO" sheetId="2" r:id="rId2"/>
    <sheet name="2013YTD Large Total" sheetId="3" r:id="rId3"/>
    <sheet name="2013YTD Large SO" sheetId="4" r:id="rId4"/>
  </sheets>
  <definedNames/>
  <calcPr fullCalcOnLoad="1"/>
</workbook>
</file>

<file path=xl/sharedStrings.xml><?xml version="1.0" encoding="utf-8"?>
<sst xmlns="http://schemas.openxmlformats.org/spreadsheetml/2006/main" count="232" uniqueCount="36">
  <si>
    <t>Maine Public Service Company</t>
  </si>
  <si>
    <t>Large Industrial and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</si>
  <si>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</si>
  <si>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</si>
  <si>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</si>
  <si>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</si>
  <si>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</si>
  <si>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</si>
  <si>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</si>
  <si>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</si>
  <si>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</si>
  <si>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</si>
  <si>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</si>
  <si>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</si>
  <si>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</si>
  <si>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</si>
  <si>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</si>
  <si>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</si>
  <si>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</si>
  <si>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</si>
  <si>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</si>
  <si>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</si>
  <si>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</si>
  <si>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</si>
  <si>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</si>
  <si>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</si>
  <si>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</si>
  <si>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</si>
  <si>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</si>
  <si>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</si>
  <si>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</si>
  <si>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1/  Customers are average customers.</t>
  </si>
  <si>
    <t>2013YTD Billing Units - All Customers</t>
  </si>
  <si>
    <t>2013YTD Billing Units - Standard Offer Customers</t>
  </si>
  <si>
    <t>2012 Billing Units - All Customers</t>
  </si>
  <si>
    <t>2012 Billing Units - Standard Offer Customers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</si>
</sst>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  <numFmt numFmtId="166" formatCode="#,##0.0000_);\(#,##0.0000\)"/>
    <numFmt numFmtId="167" formatCode="0.0000"/>
  </numFmts>
  <fonts count="42">
    <font>
      <sz val="10"/>
      <color indexed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 horizontal="centerContinuous"/>
    </xf>
    <xf numFmtId="165" fontId="3" fillId="0" borderId="0" xfId="42" applyNumberFormat="1" applyFont="1" applyBorder="1" applyAlignment="1">
      <alignment horizontal="centerContinuous"/>
    </xf>
    <xf numFmtId="165" fontId="3" fillId="0" borderId="0" xfId="42" applyNumberFormat="1" applyFont="1" applyBorder="1" applyAlignment="1">
      <alignment horizontal="right"/>
    </xf>
    <xf numFmtId="165" fontId="5" fillId="0" borderId="10" xfId="42" applyNumberFormat="1" applyFont="1" applyBorder="1" applyAlignment="1">
      <alignment horizontal="centerContinuous"/>
    </xf>
    <xf numFmtId="0" fontId="5" fillId="0" borderId="11" xfId="59" applyFont="1" applyBorder="1" applyAlignment="1">
      <alignment horizontal="centerContinuous"/>
      <protection/>
    </xf>
    <xf numFmtId="1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0" fontId="3" fillId="0" borderId="0" xfId="58" applyFont="1" applyFill="1" applyBorder="1" applyAlignment="1">
      <alignment horizontal="centerContinuous"/>
      <protection/>
    </xf>
    <xf numFmtId="0" fontId="0" fillId="0" borderId="0" xfId="58" applyFill="1" applyBorder="1" applyAlignment="1">
      <alignment horizontal="centerContinuous"/>
      <protection/>
    </xf>
    <xf numFmtId="0" fontId="0" fillId="0" borderId="0" xfId="58" applyBorder="1" applyAlignment="1">
      <alignment horizontal="centerContinuous"/>
      <protection/>
    </xf>
    <xf numFmtId="0" fontId="0" fillId="0" borderId="0" xfId="58" applyBorder="1">
      <alignment/>
      <protection/>
    </xf>
    <xf numFmtId="0" fontId="3" fillId="0" borderId="0" xfId="58" applyFont="1" applyBorder="1" applyAlignment="1">
      <alignment horizontal="centerContinuous"/>
      <protection/>
    </xf>
    <xf numFmtId="0" fontId="3" fillId="0" borderId="12" xfId="58" applyFont="1" applyBorder="1">
      <alignment/>
      <protection/>
    </xf>
    <xf numFmtId="0" fontId="0" fillId="0" borderId="13" xfId="58" applyBorder="1">
      <alignment/>
      <protection/>
    </xf>
    <xf numFmtId="0" fontId="5" fillId="0" borderId="14" xfId="58" applyFont="1" applyBorder="1">
      <alignment/>
      <protection/>
    </xf>
    <xf numFmtId="165" fontId="0" fillId="0" borderId="15" xfId="58" applyNumberFormat="1" applyBorder="1">
      <alignment/>
      <protection/>
    </xf>
    <xf numFmtId="0" fontId="3" fillId="0" borderId="14" xfId="58" applyFont="1" applyBorder="1">
      <alignment/>
      <protection/>
    </xf>
    <xf numFmtId="0" fontId="0" fillId="0" borderId="0" xfId="58" applyFill="1">
      <alignment/>
      <protection/>
    </xf>
    <xf numFmtId="0" fontId="3" fillId="0" borderId="16" xfId="58" applyFont="1" applyBorder="1">
      <alignment/>
      <protection/>
    </xf>
    <xf numFmtId="0" fontId="0" fillId="0" borderId="16" xfId="58" applyBorder="1">
      <alignment/>
      <protection/>
    </xf>
    <xf numFmtId="165" fontId="3" fillId="0" borderId="16" xfId="42" applyNumberFormat="1" applyFont="1" applyBorder="1" applyAlignment="1">
      <alignment/>
    </xf>
    <xf numFmtId="165" fontId="0" fillId="0" borderId="17" xfId="58" applyNumberFormat="1" applyBorder="1">
      <alignment/>
      <protection/>
    </xf>
    <xf numFmtId="0" fontId="3" fillId="0" borderId="0" xfId="58" applyFont="1" applyBorder="1">
      <alignment/>
      <protection/>
    </xf>
    <xf numFmtId="0" fontId="0" fillId="0" borderId="16" xfId="58" applyFill="1" applyBorder="1">
      <alignment/>
      <protection/>
    </xf>
    <xf numFmtId="39" fontId="0" fillId="0" borderId="0" xfId="58" applyNumberFormat="1" applyBorder="1">
      <alignment/>
      <protection/>
    </xf>
    <xf numFmtId="2" fontId="0" fillId="0" borderId="0" xfId="58" applyNumberFormat="1">
      <alignment/>
      <protection/>
    </xf>
    <xf numFmtId="0" fontId="3" fillId="0" borderId="0" xfId="60">
      <alignment/>
      <protection/>
    </xf>
    <xf numFmtId="166" fontId="3" fillId="0" borderId="0" xfId="42" applyNumberFormat="1" applyFont="1" applyBorder="1" applyAlignment="1">
      <alignment horizontal="right"/>
    </xf>
    <xf numFmtId="166" fontId="41" fillId="0" borderId="0" xfId="42" applyNumberFormat="1" applyFont="1" applyBorder="1" applyAlignment="1">
      <alignment horizontal="left"/>
    </xf>
    <xf numFmtId="3" fontId="3" fillId="0" borderId="0" xfId="57" applyNumberFormat="1">
      <alignment/>
      <protection/>
    </xf>
    <xf numFmtId="165" fontId="0" fillId="0" borderId="15" xfId="58" applyNumberFormat="1" applyBorder="1" applyAlignment="1">
      <alignment horizontal="right"/>
      <protection/>
    </xf>
    <xf numFmtId="167" fontId="0" fillId="0" borderId="0" xfId="58" applyNumberFormat="1" applyBorder="1">
      <alignment/>
      <protection/>
    </xf>
    <xf numFmtId="0" fontId="3" fillId="0" borderId="0" xfId="58" applyFont="1" applyBorder="1" applyAlignment="1">
      <alignment horizontal="centerContinuous"/>
      <protection/>
    </xf>
    <xf numFmtId="165" fontId="0" fillId="0" borderId="0" xfId="0" applyNumberFormat="1" applyAlignment="1">
      <alignment/>
    </xf>
    <xf numFmtId="3" fontId="3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42" applyNumberFormat="1" applyFont="1" applyFill="1" applyBorder="1" applyAlignment="1">
      <alignment/>
    </xf>
    <xf numFmtId="3" fontId="3" fillId="0" borderId="16" xfId="42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YTD_BD_ahm" xfId="58"/>
    <cellStyle name="Normal_AllinCoreRecalculated2" xfId="59"/>
    <cellStyle name="Normal_mps_all_2007bd_bot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1" customWidth="1"/>
    <col min="3" max="3" width="13.8515625" style="7" customWidth="1"/>
    <col min="4" max="14" width="12.28125" style="7" customWidth="1"/>
    <col min="15" max="15" width="13.8515625" style="11" customWidth="1"/>
    <col min="16" max="16384" width="9.140625" style="11" customWidth="1"/>
  </cols>
  <sheetData>
    <row r="1" spans="1:15" ht="12.75">
      <c r="A1" s="8" t="s">
        <v>0</v>
      </c>
      <c r="B1" s="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0"/>
    </row>
    <row r="2" spans="1:15" ht="12.75">
      <c r="A2" s="12" t="s">
        <v>1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</row>
    <row r="3" spans="1:15" ht="12.75">
      <c r="A3" s="33" t="s">
        <v>34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</row>
    <row r="4" spans="1:15" ht="12.75">
      <c r="A4" s="12"/>
      <c r="B4" s="10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</row>
    <row r="5" spans="1:15" ht="12.75">
      <c r="A5" s="12"/>
      <c r="B5" s="10"/>
      <c r="C5" s="2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</row>
    <row r="6" spans="1:15" ht="12.75">
      <c r="A6" s="13"/>
      <c r="B6" s="14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5" t="s">
        <v>15</v>
      </c>
      <c r="B7" s="11" t="s">
        <v>16</v>
      </c>
      <c r="C7" s="30">
        <v>4</v>
      </c>
      <c r="D7" s="30">
        <v>4</v>
      </c>
      <c r="E7" s="30">
        <v>4</v>
      </c>
      <c r="F7" s="30">
        <v>4</v>
      </c>
      <c r="G7" s="30">
        <v>4</v>
      </c>
      <c r="H7" s="30">
        <v>4</v>
      </c>
      <c r="I7" s="30">
        <v>4</v>
      </c>
      <c r="J7" s="30">
        <v>4</v>
      </c>
      <c r="K7" s="30">
        <v>4</v>
      </c>
      <c r="L7" s="30">
        <v>4</v>
      </c>
      <c r="M7" s="30">
        <v>4</v>
      </c>
      <c r="N7" s="30">
        <v>4</v>
      </c>
      <c r="O7" s="16">
        <f>AVERAGE(C7:N7)</f>
        <v>4</v>
      </c>
    </row>
    <row r="8" spans="1:15" ht="12.75">
      <c r="A8" s="17" t="s">
        <v>17</v>
      </c>
      <c r="B8" s="18" t="s">
        <v>18</v>
      </c>
      <c r="C8" s="30">
        <v>557160</v>
      </c>
      <c r="D8" s="30">
        <v>528600</v>
      </c>
      <c r="E8" s="30">
        <v>551400</v>
      </c>
      <c r="F8" s="30">
        <v>496320</v>
      </c>
      <c r="G8" s="30">
        <v>584100</v>
      </c>
      <c r="H8" s="30">
        <v>565740</v>
      </c>
      <c r="I8" s="30">
        <v>446820</v>
      </c>
      <c r="J8" s="30">
        <v>559020</v>
      </c>
      <c r="K8" s="30">
        <v>474480</v>
      </c>
      <c r="L8" s="30">
        <v>564600</v>
      </c>
      <c r="M8" s="30">
        <v>501480</v>
      </c>
      <c r="N8" s="30">
        <v>484740</v>
      </c>
      <c r="O8" s="16">
        <f>SUM(C8:N8)</f>
        <v>6314460</v>
      </c>
    </row>
    <row r="9" spans="1:15" ht="12.75">
      <c r="A9" s="17"/>
      <c r="B9" s="18" t="s">
        <v>19</v>
      </c>
      <c r="C9" s="30">
        <v>451020</v>
      </c>
      <c r="D9" s="30">
        <v>490500</v>
      </c>
      <c r="E9" s="30">
        <v>453900</v>
      </c>
      <c r="F9" s="30">
        <v>498240</v>
      </c>
      <c r="G9" s="30">
        <v>461760</v>
      </c>
      <c r="H9" s="30">
        <v>447660</v>
      </c>
      <c r="I9" s="30">
        <v>452460</v>
      </c>
      <c r="J9" s="30">
        <v>444300</v>
      </c>
      <c r="K9" s="30">
        <v>413700</v>
      </c>
      <c r="L9" s="30">
        <v>527760</v>
      </c>
      <c r="M9" s="30">
        <v>423000</v>
      </c>
      <c r="N9" s="30">
        <v>424980</v>
      </c>
      <c r="O9" s="16">
        <f>SUM(C9:N9)</f>
        <v>5489280</v>
      </c>
    </row>
    <row r="10" spans="1:17" ht="12.75">
      <c r="A10" s="17"/>
      <c r="B10" s="18" t="s">
        <v>20</v>
      </c>
      <c r="C10" s="30">
        <f aca="true" t="shared" si="0" ref="C10:N10">C8+C9</f>
        <v>1008180</v>
      </c>
      <c r="D10" s="30">
        <f t="shared" si="0"/>
        <v>1019100</v>
      </c>
      <c r="E10" s="30">
        <f t="shared" si="0"/>
        <v>1005300</v>
      </c>
      <c r="F10" s="30">
        <f t="shared" si="0"/>
        <v>994560</v>
      </c>
      <c r="G10" s="30">
        <f t="shared" si="0"/>
        <v>1045860</v>
      </c>
      <c r="H10" s="30">
        <f t="shared" si="0"/>
        <v>1013400</v>
      </c>
      <c r="I10" s="30">
        <f t="shared" si="0"/>
        <v>899280</v>
      </c>
      <c r="J10" s="30">
        <f t="shared" si="0"/>
        <v>1003320</v>
      </c>
      <c r="K10" s="30">
        <f t="shared" si="0"/>
        <v>888180</v>
      </c>
      <c r="L10" s="30">
        <f t="shared" si="0"/>
        <v>1092360</v>
      </c>
      <c r="M10" s="30">
        <f t="shared" si="0"/>
        <v>924480</v>
      </c>
      <c r="N10" s="30">
        <f t="shared" si="0"/>
        <v>909720</v>
      </c>
      <c r="O10" s="16">
        <f>SUM(C10:N10)</f>
        <v>11803740</v>
      </c>
      <c r="Q10" s="32"/>
    </row>
    <row r="11" spans="1:17" ht="12.75">
      <c r="A11" s="17"/>
      <c r="B11" s="1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6"/>
      <c r="Q11" s="32"/>
    </row>
    <row r="12" spans="1:17" ht="12.75">
      <c r="A12" s="17"/>
      <c r="B12" s="18" t="s">
        <v>21</v>
      </c>
      <c r="C12" s="30">
        <v>3223.02</v>
      </c>
      <c r="D12" s="30">
        <v>3231.24</v>
      </c>
      <c r="E12" s="30">
        <v>3175.2</v>
      </c>
      <c r="F12" s="30">
        <v>3225.3</v>
      </c>
      <c r="G12" s="30">
        <v>3325.44</v>
      </c>
      <c r="H12" s="30">
        <v>3281.04</v>
      </c>
      <c r="I12" s="30">
        <v>3247.08</v>
      </c>
      <c r="J12" s="30">
        <v>3223.38</v>
      </c>
      <c r="K12" s="30">
        <v>3248.46</v>
      </c>
      <c r="L12" s="30">
        <v>3219.66</v>
      </c>
      <c r="M12" s="30">
        <v>3184.56</v>
      </c>
      <c r="N12" s="30">
        <v>3232.26</v>
      </c>
      <c r="O12" s="16">
        <f>SUM(C12:N12)</f>
        <v>38816.64</v>
      </c>
      <c r="Q12" s="32"/>
    </row>
    <row r="13" spans="1:17" ht="12.75">
      <c r="A13" s="17"/>
      <c r="B13" s="18" t="s">
        <v>22</v>
      </c>
      <c r="C13" s="30">
        <v>2924.7</v>
      </c>
      <c r="D13" s="30">
        <v>3325.4400000000005</v>
      </c>
      <c r="E13" s="30">
        <v>2844.66</v>
      </c>
      <c r="F13" s="30">
        <v>2830.44</v>
      </c>
      <c r="G13" s="30">
        <v>2847.6000000000004</v>
      </c>
      <c r="H13" s="30">
        <v>2724.3</v>
      </c>
      <c r="I13" s="30">
        <v>2752.5</v>
      </c>
      <c r="J13" s="30">
        <v>2737.2</v>
      </c>
      <c r="K13" s="30">
        <v>2716.7400000000002</v>
      </c>
      <c r="L13" s="30">
        <v>3118.1400000000003</v>
      </c>
      <c r="M13" s="30">
        <v>2947.6800000000003</v>
      </c>
      <c r="N13" s="30">
        <v>2987.22</v>
      </c>
      <c r="O13" s="16">
        <f>SUM(C13:N13)</f>
        <v>34756.62</v>
      </c>
      <c r="Q13" s="32"/>
    </row>
    <row r="14" spans="1:17" ht="12.75">
      <c r="A14" s="17"/>
      <c r="B14" s="18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6"/>
      <c r="Q14" s="32"/>
    </row>
    <row r="15" spans="1:17" ht="12.75">
      <c r="A15" s="15" t="s">
        <v>23</v>
      </c>
      <c r="B15" s="11" t="s">
        <v>16</v>
      </c>
      <c r="C15" s="30">
        <v>1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16">
        <f>AVERAGE(C15:N15)</f>
        <v>1</v>
      </c>
      <c r="Q15" s="32"/>
    </row>
    <row r="16" spans="1:17" ht="12.75">
      <c r="A16" s="17" t="s">
        <v>24</v>
      </c>
      <c r="B16" s="18" t="s">
        <v>18</v>
      </c>
      <c r="C16" s="30">
        <v>179164</v>
      </c>
      <c r="D16" s="30">
        <v>164170</v>
      </c>
      <c r="E16" s="30">
        <v>187778</v>
      </c>
      <c r="F16" s="30">
        <v>183453</v>
      </c>
      <c r="G16" s="30">
        <v>215854</v>
      </c>
      <c r="H16" s="30">
        <v>188255</v>
      </c>
      <c r="I16" s="30">
        <v>222053</v>
      </c>
      <c r="J16" s="30">
        <v>214699</v>
      </c>
      <c r="K16" s="30">
        <v>22820</v>
      </c>
      <c r="L16" s="30">
        <v>370738</v>
      </c>
      <c r="M16" s="30">
        <v>182392</v>
      </c>
      <c r="N16" s="30">
        <v>166021</v>
      </c>
      <c r="O16" s="16">
        <f>SUM(C16:N16)</f>
        <v>2297397</v>
      </c>
      <c r="Q16" s="32"/>
    </row>
    <row r="17" spans="1:17" ht="12.75">
      <c r="A17" s="17"/>
      <c r="B17" s="18" t="s">
        <v>19</v>
      </c>
      <c r="C17" s="30">
        <v>235211</v>
      </c>
      <c r="D17" s="30">
        <v>197318</v>
      </c>
      <c r="E17" s="30">
        <v>210243</v>
      </c>
      <c r="F17" s="30">
        <v>236029</v>
      </c>
      <c r="G17" s="30">
        <v>237041</v>
      </c>
      <c r="H17" s="30">
        <v>228798</v>
      </c>
      <c r="I17" s="30">
        <v>255588</v>
      </c>
      <c r="J17" s="30">
        <v>222749</v>
      </c>
      <c r="K17" s="30">
        <v>28298</v>
      </c>
      <c r="L17" s="30">
        <v>441579</v>
      </c>
      <c r="M17" s="30">
        <v>204831</v>
      </c>
      <c r="N17" s="30">
        <v>222638</v>
      </c>
      <c r="O17" s="16">
        <f>SUM(C17:N17)</f>
        <v>2720323</v>
      </c>
      <c r="Q17" s="32"/>
    </row>
    <row r="18" spans="1:17" ht="12.75">
      <c r="A18" s="17"/>
      <c r="B18" s="18" t="s">
        <v>20</v>
      </c>
      <c r="C18" s="30">
        <f aca="true" t="shared" si="1" ref="C18:N18">C16+C17</f>
        <v>414375</v>
      </c>
      <c r="D18" s="30">
        <f t="shared" si="1"/>
        <v>361488</v>
      </c>
      <c r="E18" s="30">
        <f t="shared" si="1"/>
        <v>398021</v>
      </c>
      <c r="F18" s="30">
        <f t="shared" si="1"/>
        <v>419482</v>
      </c>
      <c r="G18" s="30">
        <f t="shared" si="1"/>
        <v>452895</v>
      </c>
      <c r="H18" s="30">
        <f t="shared" si="1"/>
        <v>417053</v>
      </c>
      <c r="I18" s="30">
        <f t="shared" si="1"/>
        <v>477641</v>
      </c>
      <c r="J18" s="30">
        <f t="shared" si="1"/>
        <v>437448</v>
      </c>
      <c r="K18" s="30">
        <f t="shared" si="1"/>
        <v>51118</v>
      </c>
      <c r="L18" s="30">
        <f t="shared" si="1"/>
        <v>812317</v>
      </c>
      <c r="M18" s="30">
        <f t="shared" si="1"/>
        <v>387223</v>
      </c>
      <c r="N18" s="30">
        <f t="shared" si="1"/>
        <v>388659</v>
      </c>
      <c r="O18" s="16">
        <f>SUM(C18:N18)</f>
        <v>5017720</v>
      </c>
      <c r="Q18" s="32"/>
    </row>
    <row r="19" spans="1:17" ht="12.75">
      <c r="A19" s="17"/>
      <c r="B19" s="1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6"/>
      <c r="Q19" s="32"/>
    </row>
    <row r="20" spans="1:17" ht="12.75">
      <c r="A20" s="17"/>
      <c r="B20" s="18" t="s">
        <v>21</v>
      </c>
      <c r="C20" s="30">
        <v>703.12</v>
      </c>
      <c r="D20" s="30">
        <v>693.46</v>
      </c>
      <c r="E20" s="30">
        <v>726.8</v>
      </c>
      <c r="F20" s="30">
        <v>771.34</v>
      </c>
      <c r="G20" s="30">
        <v>787.88</v>
      </c>
      <c r="H20" s="30">
        <v>813.96</v>
      </c>
      <c r="I20" s="30">
        <v>820.03</v>
      </c>
      <c r="J20" s="30">
        <v>807.74</v>
      </c>
      <c r="K20" s="30">
        <v>797.54</v>
      </c>
      <c r="L20" s="30">
        <v>757.85</v>
      </c>
      <c r="M20" s="30">
        <v>758.5</v>
      </c>
      <c r="N20" s="30">
        <v>682.46</v>
      </c>
      <c r="O20" s="16">
        <f>SUM(C20:N20)</f>
        <v>9120.68</v>
      </c>
      <c r="Q20" s="32"/>
    </row>
    <row r="21" spans="1:17" ht="12.75">
      <c r="A21" s="17"/>
      <c r="B21" s="18" t="s">
        <v>22</v>
      </c>
      <c r="C21" s="30">
        <v>595.52</v>
      </c>
      <c r="D21" s="30">
        <v>583.37</v>
      </c>
      <c r="E21" s="30">
        <v>598.46</v>
      </c>
      <c r="F21" s="30">
        <v>604.19</v>
      </c>
      <c r="G21" s="30">
        <v>661.1</v>
      </c>
      <c r="H21" s="30">
        <v>685.33</v>
      </c>
      <c r="I21" s="30">
        <v>670.38</v>
      </c>
      <c r="J21" s="30">
        <v>681.05</v>
      </c>
      <c r="K21" s="30">
        <v>695.33</v>
      </c>
      <c r="L21" s="30">
        <v>651.23</v>
      </c>
      <c r="M21" s="30">
        <v>665.96</v>
      </c>
      <c r="N21" s="30">
        <v>574.56</v>
      </c>
      <c r="O21" s="16">
        <f>SUM(C21:N21)</f>
        <v>7666.48</v>
      </c>
      <c r="Q21" s="32"/>
    </row>
    <row r="22" spans="1:17" ht="12.75">
      <c r="A22" s="17"/>
      <c r="B22" s="18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6"/>
      <c r="Q22" s="32"/>
    </row>
    <row r="23" spans="1:17" ht="12.75">
      <c r="A23" s="15" t="s">
        <v>25</v>
      </c>
      <c r="B23" s="11" t="s">
        <v>16</v>
      </c>
      <c r="C23" s="36">
        <v>5</v>
      </c>
      <c r="D23" s="36">
        <v>5</v>
      </c>
      <c r="E23" s="36">
        <v>5</v>
      </c>
      <c r="F23" s="36">
        <v>5</v>
      </c>
      <c r="G23" s="36">
        <v>5</v>
      </c>
      <c r="H23" s="36">
        <v>5</v>
      </c>
      <c r="I23" s="36">
        <v>5</v>
      </c>
      <c r="J23" s="36">
        <v>5</v>
      </c>
      <c r="K23" s="36">
        <v>5</v>
      </c>
      <c r="L23" s="36">
        <v>5</v>
      </c>
      <c r="M23" s="36">
        <v>5</v>
      </c>
      <c r="N23" s="36">
        <v>5</v>
      </c>
      <c r="O23" s="16">
        <f>AVERAGE(C23:N23)</f>
        <v>5</v>
      </c>
      <c r="Q23" s="32"/>
    </row>
    <row r="24" spans="1:17" ht="12.75">
      <c r="A24" s="17" t="s">
        <v>26</v>
      </c>
      <c r="B24" s="18" t="s">
        <v>18</v>
      </c>
      <c r="C24" s="36">
        <v>3324000</v>
      </c>
      <c r="D24" s="36">
        <v>3088000</v>
      </c>
      <c r="E24" s="36">
        <v>3674000</v>
      </c>
      <c r="F24" s="36">
        <v>3166000</v>
      </c>
      <c r="G24" s="36">
        <v>2562000</v>
      </c>
      <c r="H24" s="36">
        <v>3333000</v>
      </c>
      <c r="I24" s="36">
        <v>3218000</v>
      </c>
      <c r="J24" s="36">
        <v>2716000</v>
      </c>
      <c r="K24" s="36">
        <v>2870000</v>
      </c>
      <c r="L24" s="36">
        <v>3590000</v>
      </c>
      <c r="M24" s="36">
        <v>2928000</v>
      </c>
      <c r="N24" s="36">
        <v>2762000</v>
      </c>
      <c r="O24" s="16">
        <f>SUM(C24:N24)</f>
        <v>37231000</v>
      </c>
      <c r="Q24" s="32"/>
    </row>
    <row r="25" spans="1:17" ht="12.75">
      <c r="A25" s="17" t="s">
        <v>27</v>
      </c>
      <c r="B25" s="18" t="s">
        <v>19</v>
      </c>
      <c r="C25" s="36">
        <v>4830000</v>
      </c>
      <c r="D25" s="36">
        <v>4480000</v>
      </c>
      <c r="E25" s="36">
        <v>4226000</v>
      </c>
      <c r="F25" s="36">
        <v>4866000</v>
      </c>
      <c r="G25" s="36">
        <v>3434000</v>
      </c>
      <c r="H25" s="36">
        <v>4410000</v>
      </c>
      <c r="I25" s="36">
        <v>5033000</v>
      </c>
      <c r="J25" s="36">
        <v>3146000</v>
      </c>
      <c r="K25" s="36">
        <v>4170000</v>
      </c>
      <c r="L25" s="36">
        <v>5447000</v>
      </c>
      <c r="M25" s="36">
        <v>3776000</v>
      </c>
      <c r="N25" s="36">
        <v>4180000</v>
      </c>
      <c r="O25" s="16">
        <f>SUM(C25:N25)</f>
        <v>51998000</v>
      </c>
      <c r="Q25" s="32"/>
    </row>
    <row r="26" spans="1:17" ht="12.75">
      <c r="A26" s="17"/>
      <c r="B26" s="18" t="s">
        <v>20</v>
      </c>
      <c r="C26" s="36">
        <f aca="true" t="shared" si="2" ref="C26:N26">C24+C25</f>
        <v>8154000</v>
      </c>
      <c r="D26" s="36">
        <f t="shared" si="2"/>
        <v>7568000</v>
      </c>
      <c r="E26" s="36">
        <f t="shared" si="2"/>
        <v>7900000</v>
      </c>
      <c r="F26" s="36">
        <f t="shared" si="2"/>
        <v>8032000</v>
      </c>
      <c r="G26" s="36">
        <f t="shared" si="2"/>
        <v>5996000</v>
      </c>
      <c r="H26" s="36">
        <f t="shared" si="2"/>
        <v>7743000</v>
      </c>
      <c r="I26" s="36">
        <f t="shared" si="2"/>
        <v>8251000</v>
      </c>
      <c r="J26" s="36">
        <f t="shared" si="2"/>
        <v>5862000</v>
      </c>
      <c r="K26" s="36">
        <f t="shared" si="2"/>
        <v>7040000</v>
      </c>
      <c r="L26" s="36">
        <f t="shared" si="2"/>
        <v>9037000</v>
      </c>
      <c r="M26" s="36">
        <f t="shared" si="2"/>
        <v>6704000</v>
      </c>
      <c r="N26" s="36">
        <f t="shared" si="2"/>
        <v>6942000</v>
      </c>
      <c r="O26" s="16">
        <f>SUM(C26:N26)</f>
        <v>89229000</v>
      </c>
      <c r="Q26" s="32"/>
    </row>
    <row r="27" spans="1:17" ht="12.75">
      <c r="A27" s="17"/>
      <c r="B27" s="1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6"/>
      <c r="Q27" s="32"/>
    </row>
    <row r="28" spans="1:17" ht="12.75">
      <c r="A28" s="17"/>
      <c r="B28" s="18" t="s">
        <v>21</v>
      </c>
      <c r="C28" s="36">
        <v>13564</v>
      </c>
      <c r="D28" s="36">
        <v>13546</v>
      </c>
      <c r="E28" s="36">
        <v>14026</v>
      </c>
      <c r="F28" s="36">
        <v>14951</v>
      </c>
      <c r="G28" s="36">
        <v>12992</v>
      </c>
      <c r="H28" s="36">
        <v>13625</v>
      </c>
      <c r="I28" s="36">
        <v>16106</v>
      </c>
      <c r="J28" s="36">
        <v>14201</v>
      </c>
      <c r="K28" s="36">
        <v>12953</v>
      </c>
      <c r="L28" s="36">
        <v>15914</v>
      </c>
      <c r="M28" s="36">
        <v>13479</v>
      </c>
      <c r="N28" s="36">
        <v>13638</v>
      </c>
      <c r="O28" s="16">
        <f>SUM(C28:N28)</f>
        <v>168995</v>
      </c>
      <c r="Q28" s="32"/>
    </row>
    <row r="29" spans="1:17" ht="12.75">
      <c r="A29" s="17"/>
      <c r="B29" s="18" t="s">
        <v>22</v>
      </c>
      <c r="C29" s="36">
        <v>13508</v>
      </c>
      <c r="D29" s="36">
        <v>13496</v>
      </c>
      <c r="E29" s="36">
        <v>13600</v>
      </c>
      <c r="F29" s="36">
        <v>15688</v>
      </c>
      <c r="G29" s="36">
        <v>13016</v>
      </c>
      <c r="H29" s="36">
        <v>13624</v>
      </c>
      <c r="I29" s="36">
        <v>16630</v>
      </c>
      <c r="J29" s="36">
        <v>13772</v>
      </c>
      <c r="K29" s="36">
        <v>13090</v>
      </c>
      <c r="L29" s="36">
        <v>15710</v>
      </c>
      <c r="M29" s="36">
        <v>13328</v>
      </c>
      <c r="N29" s="36">
        <v>13520</v>
      </c>
      <c r="O29" s="16">
        <f>SUM(C29:N29)</f>
        <v>168982</v>
      </c>
      <c r="Q29" s="32"/>
    </row>
    <row r="30" spans="1:17" ht="12.75">
      <c r="A30" s="1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Q30" s="32"/>
    </row>
    <row r="31" spans="1:17" ht="12.75">
      <c r="A31" s="15" t="s">
        <v>28</v>
      </c>
      <c r="B31" s="11" t="s">
        <v>16</v>
      </c>
      <c r="C31" s="37">
        <v>4</v>
      </c>
      <c r="D31" s="37">
        <v>4</v>
      </c>
      <c r="E31" s="37">
        <v>4</v>
      </c>
      <c r="F31" s="37">
        <v>4</v>
      </c>
      <c r="G31" s="37">
        <v>4</v>
      </c>
      <c r="H31" s="37">
        <v>4</v>
      </c>
      <c r="I31" s="37">
        <v>4</v>
      </c>
      <c r="J31" s="37">
        <v>4</v>
      </c>
      <c r="K31" s="37">
        <v>4</v>
      </c>
      <c r="L31" s="37">
        <v>4</v>
      </c>
      <c r="M31" s="37">
        <v>5</v>
      </c>
      <c r="N31" s="37">
        <v>4</v>
      </c>
      <c r="O31" s="16">
        <f>AVERAGE(C31:N31)</f>
        <v>4.083333333333333</v>
      </c>
      <c r="Q31" s="32"/>
    </row>
    <row r="32" spans="1:17" ht="12.75">
      <c r="A32" s="17" t="s">
        <v>29</v>
      </c>
      <c r="B32" s="18" t="s">
        <v>18</v>
      </c>
      <c r="C32" s="37">
        <v>903000</v>
      </c>
      <c r="D32" s="37">
        <v>920500</v>
      </c>
      <c r="E32" s="37">
        <v>1013250</v>
      </c>
      <c r="F32" s="37">
        <v>827750</v>
      </c>
      <c r="G32" s="37">
        <v>868000</v>
      </c>
      <c r="H32" s="37">
        <v>785750</v>
      </c>
      <c r="I32" s="37">
        <v>761250</v>
      </c>
      <c r="J32" s="37">
        <v>903000</v>
      </c>
      <c r="K32" s="37">
        <v>971250</v>
      </c>
      <c r="L32" s="37">
        <v>929250</v>
      </c>
      <c r="M32" s="37">
        <v>819000</v>
      </c>
      <c r="N32" s="37">
        <v>994000</v>
      </c>
      <c r="O32" s="16">
        <f>SUM(C32:N32)</f>
        <v>10696000</v>
      </c>
      <c r="Q32" s="32"/>
    </row>
    <row r="33" spans="1:17" ht="12.75">
      <c r="A33" s="17" t="s">
        <v>27</v>
      </c>
      <c r="B33" s="18" t="s">
        <v>19</v>
      </c>
      <c r="C33" s="37">
        <v>717500</v>
      </c>
      <c r="D33" s="37">
        <v>805000</v>
      </c>
      <c r="E33" s="37">
        <v>701750</v>
      </c>
      <c r="F33" s="37">
        <v>728000</v>
      </c>
      <c r="G33" s="37">
        <v>624750</v>
      </c>
      <c r="H33" s="37">
        <v>626500</v>
      </c>
      <c r="I33" s="37">
        <v>595000</v>
      </c>
      <c r="J33" s="37">
        <v>663250</v>
      </c>
      <c r="K33" s="37">
        <v>745500</v>
      </c>
      <c r="L33" s="37">
        <v>778750</v>
      </c>
      <c r="M33" s="37">
        <v>612500</v>
      </c>
      <c r="N33" s="37">
        <v>847000</v>
      </c>
      <c r="O33" s="16">
        <f>SUM(C33:N33)</f>
        <v>8445500</v>
      </c>
      <c r="Q33" s="32"/>
    </row>
    <row r="34" spans="1:17" ht="12.75">
      <c r="A34" s="17"/>
      <c r="B34" s="18" t="s">
        <v>20</v>
      </c>
      <c r="C34" s="36">
        <f>C32+C33</f>
        <v>1620500</v>
      </c>
      <c r="D34" s="36">
        <f>D32+D33</f>
        <v>1725500</v>
      </c>
      <c r="E34" s="36">
        <f>E32+E33</f>
        <v>1715000</v>
      </c>
      <c r="F34" s="36">
        <f>F32+F33</f>
        <v>1555750</v>
      </c>
      <c r="G34" s="36">
        <f>G32+G33</f>
        <v>1492750</v>
      </c>
      <c r="H34" s="36">
        <f>H32+H33</f>
        <v>1412250</v>
      </c>
      <c r="I34" s="36">
        <f>I32+I33</f>
        <v>1356250</v>
      </c>
      <c r="J34" s="36">
        <f>J32+J33</f>
        <v>1566250</v>
      </c>
      <c r="K34" s="36">
        <f>K32+K33</f>
        <v>1716750</v>
      </c>
      <c r="L34" s="36">
        <f>L32+L33</f>
        <v>1708000</v>
      </c>
      <c r="M34" s="36">
        <f>M32+M33</f>
        <v>1431500</v>
      </c>
      <c r="N34" s="36">
        <f>N32+N33</f>
        <v>1841000</v>
      </c>
      <c r="O34" s="16">
        <f>SUM(C34:N34)</f>
        <v>19141500</v>
      </c>
      <c r="Q34" s="32"/>
    </row>
    <row r="35" spans="1:15" ht="12.75">
      <c r="A35" s="17"/>
      <c r="B35" s="1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6"/>
    </row>
    <row r="36" spans="1:15" ht="12.75">
      <c r="A36" s="17"/>
      <c r="B36" s="18" t="s">
        <v>21</v>
      </c>
      <c r="C36" s="37">
        <v>5491.5</v>
      </c>
      <c r="D36" s="37">
        <v>5526.5</v>
      </c>
      <c r="E36" s="37">
        <v>5535.25</v>
      </c>
      <c r="F36" s="37">
        <v>5570.25</v>
      </c>
      <c r="G36" s="37">
        <v>5328.75</v>
      </c>
      <c r="H36" s="37">
        <v>5407.5</v>
      </c>
      <c r="I36" s="37">
        <v>5351.5</v>
      </c>
      <c r="J36" s="37">
        <v>5545.75</v>
      </c>
      <c r="K36" s="37">
        <v>5542.25</v>
      </c>
      <c r="L36" s="37">
        <v>5465.25</v>
      </c>
      <c r="M36" s="37">
        <v>5542.25</v>
      </c>
      <c r="N36" s="37">
        <v>5393.5</v>
      </c>
      <c r="O36" s="16">
        <f>SUM(C36:N36)</f>
        <v>65700.25</v>
      </c>
    </row>
    <row r="37" spans="1:15" ht="12.75">
      <c r="A37" s="17"/>
      <c r="B37" s="18" t="s">
        <v>22</v>
      </c>
      <c r="C37" s="37">
        <v>5488</v>
      </c>
      <c r="D37" s="37">
        <v>5463.5</v>
      </c>
      <c r="E37" s="37">
        <v>5365.5</v>
      </c>
      <c r="F37" s="37">
        <v>5370.75</v>
      </c>
      <c r="G37" s="37">
        <v>5132.75</v>
      </c>
      <c r="H37" s="37">
        <v>5237.75</v>
      </c>
      <c r="I37" s="37">
        <v>5253.5</v>
      </c>
      <c r="J37" s="37">
        <v>5288.5</v>
      </c>
      <c r="K37" s="37">
        <v>5446</v>
      </c>
      <c r="L37" s="37">
        <v>5409.25</v>
      </c>
      <c r="M37" s="37">
        <v>5307.75</v>
      </c>
      <c r="N37" s="37">
        <v>5425</v>
      </c>
      <c r="O37" s="16">
        <f>SUM(C37:N37)</f>
        <v>64188.25</v>
      </c>
    </row>
    <row r="38" spans="1:15" ht="13.5" thickBot="1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1:15" ht="13.5" thickTop="1">
      <c r="A39" s="15" t="s">
        <v>30</v>
      </c>
      <c r="B39" s="11" t="s">
        <v>16</v>
      </c>
      <c r="C39" s="35">
        <f>C31+C23+C15+C7</f>
        <v>14</v>
      </c>
      <c r="D39" s="35">
        <f aca="true" t="shared" si="3" ref="D39:N39">D31+D23+D15+D7</f>
        <v>14</v>
      </c>
      <c r="E39" s="35">
        <f t="shared" si="3"/>
        <v>14</v>
      </c>
      <c r="F39" s="35">
        <f t="shared" si="3"/>
        <v>14</v>
      </c>
      <c r="G39" s="35">
        <f t="shared" si="3"/>
        <v>14</v>
      </c>
      <c r="H39" s="35">
        <f t="shared" si="3"/>
        <v>14</v>
      </c>
      <c r="I39" s="35">
        <f t="shared" si="3"/>
        <v>14</v>
      </c>
      <c r="J39" s="35">
        <f t="shared" si="3"/>
        <v>14</v>
      </c>
      <c r="K39" s="35">
        <f t="shared" si="3"/>
        <v>14</v>
      </c>
      <c r="L39" s="35">
        <f t="shared" si="3"/>
        <v>14</v>
      </c>
      <c r="M39" s="35">
        <f t="shared" si="3"/>
        <v>15</v>
      </c>
      <c r="N39" s="35">
        <f t="shared" si="3"/>
        <v>14</v>
      </c>
      <c r="O39" s="16">
        <f>AVERAGE(C39:N39)</f>
        <v>14.083333333333334</v>
      </c>
    </row>
    <row r="40" spans="1:15" ht="12.75">
      <c r="A40" s="17"/>
      <c r="B40" s="18" t="s">
        <v>18</v>
      </c>
      <c r="C40" s="35">
        <f aca="true" t="shared" si="4" ref="C40:N45">C32+C24+C16+C8</f>
        <v>4963324</v>
      </c>
      <c r="D40" s="35">
        <f t="shared" si="4"/>
        <v>4701270</v>
      </c>
      <c r="E40" s="35">
        <f t="shared" si="4"/>
        <v>5426428</v>
      </c>
      <c r="F40" s="35">
        <f t="shared" si="4"/>
        <v>4673523</v>
      </c>
      <c r="G40" s="35">
        <f t="shared" si="4"/>
        <v>4229954</v>
      </c>
      <c r="H40" s="35">
        <f t="shared" si="4"/>
        <v>4872745</v>
      </c>
      <c r="I40" s="35">
        <f t="shared" si="4"/>
        <v>4648123</v>
      </c>
      <c r="J40" s="35">
        <f t="shared" si="4"/>
        <v>4392719</v>
      </c>
      <c r="K40" s="35">
        <f t="shared" si="4"/>
        <v>4338550</v>
      </c>
      <c r="L40" s="35">
        <f t="shared" si="4"/>
        <v>5454588</v>
      </c>
      <c r="M40" s="35">
        <f t="shared" si="4"/>
        <v>4430872</v>
      </c>
      <c r="N40" s="35">
        <f t="shared" si="4"/>
        <v>4406761</v>
      </c>
      <c r="O40" s="16">
        <f>SUM(C40:N40)</f>
        <v>56538857</v>
      </c>
    </row>
    <row r="41" spans="2:15" ht="12.75">
      <c r="B41" s="18" t="s">
        <v>19</v>
      </c>
      <c r="C41" s="35">
        <f t="shared" si="4"/>
        <v>6233731</v>
      </c>
      <c r="D41" s="35">
        <f t="shared" si="4"/>
        <v>5972818</v>
      </c>
      <c r="E41" s="35">
        <f t="shared" si="4"/>
        <v>5591893</v>
      </c>
      <c r="F41" s="35">
        <f t="shared" si="4"/>
        <v>6328269</v>
      </c>
      <c r="G41" s="35">
        <f t="shared" si="4"/>
        <v>4757551</v>
      </c>
      <c r="H41" s="35">
        <f t="shared" si="4"/>
        <v>5712958</v>
      </c>
      <c r="I41" s="35">
        <f t="shared" si="4"/>
        <v>6336048</v>
      </c>
      <c r="J41" s="35">
        <f t="shared" si="4"/>
        <v>4476299</v>
      </c>
      <c r="K41" s="35">
        <f t="shared" si="4"/>
        <v>5357498</v>
      </c>
      <c r="L41" s="35">
        <f t="shared" si="4"/>
        <v>7195089</v>
      </c>
      <c r="M41" s="35">
        <f t="shared" si="4"/>
        <v>5016331</v>
      </c>
      <c r="N41" s="35">
        <f t="shared" si="4"/>
        <v>5674618</v>
      </c>
      <c r="O41" s="16">
        <f>SUM(C41:N41)</f>
        <v>68653103</v>
      </c>
    </row>
    <row r="42" spans="2:15" ht="12.75">
      <c r="B42" s="18" t="s">
        <v>20</v>
      </c>
      <c r="C42" s="35">
        <f t="shared" si="4"/>
        <v>11197055</v>
      </c>
      <c r="D42" s="35">
        <f t="shared" si="4"/>
        <v>10674088</v>
      </c>
      <c r="E42" s="35">
        <f t="shared" si="4"/>
        <v>11018321</v>
      </c>
      <c r="F42" s="35">
        <f t="shared" si="4"/>
        <v>11001792</v>
      </c>
      <c r="G42" s="35">
        <f t="shared" si="4"/>
        <v>8987505</v>
      </c>
      <c r="H42" s="35">
        <f t="shared" si="4"/>
        <v>10585703</v>
      </c>
      <c r="I42" s="35">
        <f t="shared" si="4"/>
        <v>10984171</v>
      </c>
      <c r="J42" s="35">
        <f t="shared" si="4"/>
        <v>8869018</v>
      </c>
      <c r="K42" s="35">
        <f t="shared" si="4"/>
        <v>9696048</v>
      </c>
      <c r="L42" s="35">
        <f t="shared" si="4"/>
        <v>12649677</v>
      </c>
      <c r="M42" s="35">
        <f t="shared" si="4"/>
        <v>9447203</v>
      </c>
      <c r="N42" s="35">
        <f>N34+N26+N18+N10</f>
        <v>10081379</v>
      </c>
      <c r="O42" s="16">
        <f>SUM(C42:N42)</f>
        <v>125191960</v>
      </c>
    </row>
    <row r="43" spans="2:15" ht="12.75">
      <c r="B43" s="1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6"/>
    </row>
    <row r="44" spans="2:15" ht="12.75">
      <c r="B44" s="18" t="s">
        <v>21</v>
      </c>
      <c r="C44" s="35">
        <f t="shared" si="4"/>
        <v>22981.64</v>
      </c>
      <c r="D44" s="35">
        <f t="shared" si="4"/>
        <v>22997.199999999997</v>
      </c>
      <c r="E44" s="35">
        <f t="shared" si="4"/>
        <v>23463.25</v>
      </c>
      <c r="F44" s="35">
        <f t="shared" si="4"/>
        <v>24517.89</v>
      </c>
      <c r="G44" s="35">
        <f t="shared" si="4"/>
        <v>22434.07</v>
      </c>
      <c r="H44" s="35">
        <f t="shared" si="4"/>
        <v>23127.5</v>
      </c>
      <c r="I44" s="35">
        <f t="shared" si="4"/>
        <v>25524.61</v>
      </c>
      <c r="J44" s="35">
        <f t="shared" si="4"/>
        <v>23777.870000000003</v>
      </c>
      <c r="K44" s="35">
        <f t="shared" si="4"/>
        <v>22541.25</v>
      </c>
      <c r="L44" s="35">
        <f t="shared" si="4"/>
        <v>25356.76</v>
      </c>
      <c r="M44" s="35">
        <f t="shared" si="4"/>
        <v>22964.31</v>
      </c>
      <c r="N44" s="35">
        <f t="shared" si="4"/>
        <v>22946.22</v>
      </c>
      <c r="O44" s="16">
        <f>SUM(C44:N44)</f>
        <v>282632.56999999995</v>
      </c>
    </row>
    <row r="45" spans="1:15" ht="13.5" thickBot="1">
      <c r="A45" s="19"/>
      <c r="B45" s="24" t="s">
        <v>22</v>
      </c>
      <c r="C45" s="38">
        <f t="shared" si="4"/>
        <v>22516.22</v>
      </c>
      <c r="D45" s="38">
        <f t="shared" si="4"/>
        <v>22868.309999999998</v>
      </c>
      <c r="E45" s="38">
        <f t="shared" si="4"/>
        <v>22408.62</v>
      </c>
      <c r="F45" s="38">
        <f t="shared" si="4"/>
        <v>24493.379999999997</v>
      </c>
      <c r="G45" s="38">
        <f t="shared" si="4"/>
        <v>21657.449999999997</v>
      </c>
      <c r="H45" s="38">
        <f t="shared" si="4"/>
        <v>22271.38</v>
      </c>
      <c r="I45" s="38">
        <f t="shared" si="4"/>
        <v>25306.38</v>
      </c>
      <c r="J45" s="38">
        <f t="shared" si="4"/>
        <v>22478.75</v>
      </c>
      <c r="K45" s="38">
        <f t="shared" si="4"/>
        <v>21948.070000000003</v>
      </c>
      <c r="L45" s="38">
        <f t="shared" si="4"/>
        <v>24888.62</v>
      </c>
      <c r="M45" s="38">
        <f t="shared" si="4"/>
        <v>22249.39</v>
      </c>
      <c r="N45" s="38">
        <f t="shared" si="4"/>
        <v>22506.780000000002</v>
      </c>
      <c r="O45" s="22">
        <f>SUM(C45:N45)</f>
        <v>275593.35000000003</v>
      </c>
    </row>
    <row r="46" ht="13.5" thickTop="1">
      <c r="O46" s="25"/>
    </row>
    <row r="48" spans="1:7" ht="12.75">
      <c r="A48" s="23" t="s">
        <v>31</v>
      </c>
      <c r="G48" s="26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1" customWidth="1"/>
    <col min="3" max="3" width="13.8515625" style="7" customWidth="1"/>
    <col min="4" max="14" width="12.28125" style="7" customWidth="1"/>
    <col min="15" max="15" width="13.8515625" style="11" customWidth="1"/>
    <col min="16" max="16384" width="9.140625" style="11" customWidth="1"/>
  </cols>
  <sheetData>
    <row r="1" spans="1:15" ht="12.75">
      <c r="A1" s="8" t="s">
        <v>0</v>
      </c>
      <c r="B1" s="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0"/>
    </row>
    <row r="2" spans="1:15" ht="12.75">
      <c r="A2" s="12" t="s">
        <v>1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</row>
    <row r="3" spans="1:15" ht="12.75">
      <c r="A3" s="33" t="s">
        <v>35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</row>
    <row r="4" spans="1:15" ht="12.75">
      <c r="A4" s="12"/>
      <c r="B4" s="10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</row>
    <row r="5" spans="1:15" ht="12.75">
      <c r="A5" s="1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</row>
    <row r="6" spans="1:15" ht="12.75">
      <c r="A6" s="13"/>
      <c r="B6" s="14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5" t="s">
        <v>15</v>
      </c>
      <c r="B7" s="11" t="s">
        <v>16</v>
      </c>
      <c r="C7" s="30">
        <v>2</v>
      </c>
      <c r="D7" s="30">
        <v>2</v>
      </c>
      <c r="E7" s="30">
        <v>2</v>
      </c>
      <c r="F7" s="30">
        <v>2</v>
      </c>
      <c r="G7" s="30">
        <v>2</v>
      </c>
      <c r="H7" s="30">
        <v>2</v>
      </c>
      <c r="I7" s="30">
        <v>2</v>
      </c>
      <c r="J7" s="30">
        <v>2</v>
      </c>
      <c r="K7" s="30">
        <v>2</v>
      </c>
      <c r="L7" s="30">
        <v>2</v>
      </c>
      <c r="M7" s="30">
        <v>2</v>
      </c>
      <c r="N7" s="30">
        <v>2</v>
      </c>
      <c r="O7" s="16">
        <f>AVERAGE(C7:N7)</f>
        <v>2</v>
      </c>
    </row>
    <row r="8" spans="1:15" ht="12.75">
      <c r="A8" s="17" t="s">
        <v>17</v>
      </c>
      <c r="B8" s="18" t="s">
        <v>18</v>
      </c>
      <c r="C8" s="30">
        <v>276660</v>
      </c>
      <c r="D8" s="30">
        <v>265500</v>
      </c>
      <c r="E8" s="30">
        <v>284400</v>
      </c>
      <c r="F8" s="30">
        <v>251820</v>
      </c>
      <c r="G8" s="30">
        <v>300600</v>
      </c>
      <c r="H8" s="30">
        <v>281340</v>
      </c>
      <c r="I8" s="30">
        <v>179220</v>
      </c>
      <c r="J8" s="30">
        <v>287220</v>
      </c>
      <c r="K8" s="30">
        <v>234180</v>
      </c>
      <c r="L8" s="30">
        <v>271200</v>
      </c>
      <c r="M8" s="30">
        <v>223380</v>
      </c>
      <c r="N8" s="30">
        <v>214740</v>
      </c>
      <c r="O8" s="16">
        <f>SUM(C8:N8)</f>
        <v>3070260</v>
      </c>
    </row>
    <row r="9" spans="1:15" ht="12.75">
      <c r="A9" s="17"/>
      <c r="B9" s="18" t="s">
        <v>19</v>
      </c>
      <c r="C9" s="30">
        <v>208020</v>
      </c>
      <c r="D9" s="30">
        <v>228900</v>
      </c>
      <c r="E9" s="30">
        <v>216900</v>
      </c>
      <c r="F9" s="30">
        <v>231840</v>
      </c>
      <c r="G9" s="30">
        <v>233460</v>
      </c>
      <c r="H9" s="30">
        <v>211860</v>
      </c>
      <c r="I9" s="30">
        <v>175860</v>
      </c>
      <c r="J9" s="30">
        <v>212700</v>
      </c>
      <c r="K9" s="30">
        <v>184800</v>
      </c>
      <c r="L9" s="30">
        <v>223860</v>
      </c>
      <c r="M9" s="30">
        <v>189000</v>
      </c>
      <c r="N9" s="30">
        <v>205380</v>
      </c>
      <c r="O9" s="16">
        <f>SUM(C9:N9)</f>
        <v>2522580</v>
      </c>
    </row>
    <row r="10" spans="1:17" ht="12.75">
      <c r="A10" s="17"/>
      <c r="B10" s="18" t="s">
        <v>20</v>
      </c>
      <c r="C10" s="30">
        <v>494400</v>
      </c>
      <c r="D10" s="30">
        <v>494400</v>
      </c>
      <c r="E10" s="30">
        <f aca="true" t="shared" si="0" ref="C10:N10">E8+E9</f>
        <v>501300</v>
      </c>
      <c r="F10" s="30">
        <f t="shared" si="0"/>
        <v>483660</v>
      </c>
      <c r="G10" s="30">
        <f t="shared" si="0"/>
        <v>534060</v>
      </c>
      <c r="H10" s="30">
        <f t="shared" si="0"/>
        <v>493200</v>
      </c>
      <c r="I10" s="30">
        <f t="shared" si="0"/>
        <v>355080</v>
      </c>
      <c r="J10" s="30">
        <f t="shared" si="0"/>
        <v>499920</v>
      </c>
      <c r="K10" s="30">
        <f t="shared" si="0"/>
        <v>418980</v>
      </c>
      <c r="L10" s="30">
        <f t="shared" si="0"/>
        <v>495060</v>
      </c>
      <c r="M10" s="30">
        <f t="shared" si="0"/>
        <v>412380</v>
      </c>
      <c r="N10" s="30">
        <f t="shared" si="0"/>
        <v>420120</v>
      </c>
      <c r="O10" s="16">
        <f>SUM(C10:N10)</f>
        <v>5602560</v>
      </c>
      <c r="Q10" s="32"/>
    </row>
    <row r="11" spans="1:17" ht="12.75">
      <c r="A11" s="17"/>
      <c r="B11" s="1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6"/>
      <c r="Q11" s="32"/>
    </row>
    <row r="12" spans="1:17" ht="12.75">
      <c r="A12" s="17"/>
      <c r="B12" s="18" t="s">
        <v>21</v>
      </c>
      <c r="C12" s="30">
        <v>1543.62</v>
      </c>
      <c r="D12" s="30">
        <v>1541.94</v>
      </c>
      <c r="E12" s="30">
        <v>1549.5</v>
      </c>
      <c r="F12" s="30">
        <v>1523.7</v>
      </c>
      <c r="G12" s="30">
        <v>1605.54</v>
      </c>
      <c r="H12" s="30">
        <v>1564.14</v>
      </c>
      <c r="I12" s="30">
        <v>1527.18</v>
      </c>
      <c r="J12" s="30">
        <v>1547.28</v>
      </c>
      <c r="K12" s="30">
        <v>1600.26</v>
      </c>
      <c r="L12" s="30">
        <v>1511.76</v>
      </c>
      <c r="M12" s="30">
        <v>1488.36</v>
      </c>
      <c r="N12" s="30">
        <v>1527.06</v>
      </c>
      <c r="O12" s="16">
        <f>SUM(C12:N12)</f>
        <v>18530.34</v>
      </c>
      <c r="Q12" s="32"/>
    </row>
    <row r="13" spans="1:17" ht="12.75">
      <c r="A13" s="17"/>
      <c r="B13" s="18" t="s">
        <v>22</v>
      </c>
      <c r="C13" s="30">
        <v>1206</v>
      </c>
      <c r="D13" s="30">
        <v>1645.74</v>
      </c>
      <c r="E13" s="30">
        <v>1239.66</v>
      </c>
      <c r="F13" s="30">
        <v>1084.14</v>
      </c>
      <c r="G13" s="30">
        <v>1155</v>
      </c>
      <c r="H13" s="30">
        <v>1088.1</v>
      </c>
      <c r="I13" s="30">
        <v>1059.9</v>
      </c>
      <c r="J13" s="30">
        <v>1095.9</v>
      </c>
      <c r="K13" s="30">
        <v>1084.44</v>
      </c>
      <c r="L13" s="30">
        <v>1455.24</v>
      </c>
      <c r="M13" s="30">
        <v>1315.68</v>
      </c>
      <c r="N13" s="30">
        <v>1347.42</v>
      </c>
      <c r="O13" s="16">
        <f>SUM(C13:N13)</f>
        <v>14777.22</v>
      </c>
      <c r="Q13" s="32"/>
    </row>
    <row r="14" spans="1:17" ht="12.75">
      <c r="A14" s="17"/>
      <c r="B14" s="18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6"/>
      <c r="Q14" s="32"/>
    </row>
    <row r="15" spans="1:17" ht="12.75">
      <c r="A15" s="15" t="s">
        <v>23</v>
      </c>
      <c r="B15" s="11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6">
        <v>0</v>
      </c>
      <c r="Q15" s="32"/>
    </row>
    <row r="16" spans="1:17" ht="12.75">
      <c r="A16" s="17" t="s">
        <v>24</v>
      </c>
      <c r="B16" s="18" t="s">
        <v>18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6">
        <f>SUM(C16:N16)</f>
        <v>0</v>
      </c>
      <c r="Q16" s="32"/>
    </row>
    <row r="17" spans="1:17" ht="12.75">
      <c r="A17" s="17"/>
      <c r="B17" s="18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6">
        <f>SUM(C17:N17)</f>
        <v>0</v>
      </c>
      <c r="Q17" s="32"/>
    </row>
    <row r="18" spans="1:17" ht="12.75">
      <c r="A18" s="17"/>
      <c r="B18" s="18" t="s">
        <v>20</v>
      </c>
      <c r="C18" s="30">
        <f aca="true" t="shared" si="1" ref="C18:N18">C16+C17</f>
        <v>0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16">
        <f>SUM(C18:N18)</f>
        <v>0</v>
      </c>
      <c r="Q18" s="32"/>
    </row>
    <row r="19" spans="1:17" ht="12.75">
      <c r="A19" s="17"/>
      <c r="B19" s="1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6"/>
      <c r="Q19" s="32"/>
    </row>
    <row r="20" spans="1:17" ht="12.75">
      <c r="A20" s="17"/>
      <c r="B20" s="18" t="s">
        <v>21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6">
        <f>SUM(C20:N20)</f>
        <v>0</v>
      </c>
      <c r="Q20" s="32"/>
    </row>
    <row r="21" spans="1:17" ht="12.75">
      <c r="A21" s="17"/>
      <c r="B21" s="18" t="s">
        <v>22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6">
        <f>SUM(C21:N21)</f>
        <v>0</v>
      </c>
      <c r="Q21" s="32"/>
    </row>
    <row r="22" spans="1:17" ht="12.75">
      <c r="A22" s="17"/>
      <c r="B22" s="18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6"/>
      <c r="Q22" s="32"/>
    </row>
    <row r="23" spans="1:17" ht="12.75">
      <c r="A23" s="15" t="s">
        <v>25</v>
      </c>
      <c r="B23" s="11" t="s">
        <v>16</v>
      </c>
      <c r="C23" s="36">
        <v>2</v>
      </c>
      <c r="D23" s="36">
        <v>2</v>
      </c>
      <c r="E23" s="36">
        <v>1</v>
      </c>
      <c r="F23" s="36">
        <v>1</v>
      </c>
      <c r="G23" s="36">
        <v>1</v>
      </c>
      <c r="H23" s="36">
        <v>1</v>
      </c>
      <c r="I23" s="36">
        <v>1</v>
      </c>
      <c r="J23" s="36">
        <v>1</v>
      </c>
      <c r="K23" s="36">
        <v>1</v>
      </c>
      <c r="L23" s="36">
        <v>1</v>
      </c>
      <c r="M23" s="36">
        <v>1</v>
      </c>
      <c r="N23" s="36">
        <v>1</v>
      </c>
      <c r="O23" s="16">
        <f>AVERAGE(C23:N23)</f>
        <v>1.1666666666666667</v>
      </c>
      <c r="Q23" s="32"/>
    </row>
    <row r="24" spans="1:17" ht="12.75">
      <c r="A24" s="17" t="s">
        <v>26</v>
      </c>
      <c r="B24" s="18" t="s">
        <v>18</v>
      </c>
      <c r="C24" s="36">
        <v>1092000</v>
      </c>
      <c r="D24" s="36">
        <v>1108000</v>
      </c>
      <c r="E24" s="36">
        <v>0</v>
      </c>
      <c r="F24" s="36">
        <v>23000</v>
      </c>
      <c r="G24" s="36">
        <v>0</v>
      </c>
      <c r="H24" s="36">
        <v>1000</v>
      </c>
      <c r="I24" s="36">
        <v>0</v>
      </c>
      <c r="J24" s="36">
        <v>0</v>
      </c>
      <c r="K24" s="36">
        <v>0</v>
      </c>
      <c r="L24" s="36">
        <v>3000</v>
      </c>
      <c r="M24" s="36">
        <v>2000</v>
      </c>
      <c r="N24" s="36">
        <v>0</v>
      </c>
      <c r="O24" s="16">
        <f>SUM(C24:N24)</f>
        <v>2229000</v>
      </c>
      <c r="Q24" s="32"/>
    </row>
    <row r="25" spans="1:17" ht="12.75">
      <c r="A25" s="17" t="s">
        <v>27</v>
      </c>
      <c r="B25" s="18" t="s">
        <v>19</v>
      </c>
      <c r="C25" s="36">
        <v>1428000</v>
      </c>
      <c r="D25" s="36">
        <v>1456000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16">
        <f>SUM(C25:N25)</f>
        <v>2884000</v>
      </c>
      <c r="Q25" s="32"/>
    </row>
    <row r="26" spans="1:17" ht="12.75">
      <c r="A26" s="17"/>
      <c r="B26" s="18" t="s">
        <v>20</v>
      </c>
      <c r="C26" s="36">
        <f aca="true" t="shared" si="2" ref="C26:N26">C24+C25</f>
        <v>2520000</v>
      </c>
      <c r="D26" s="36">
        <f t="shared" si="2"/>
        <v>2564000</v>
      </c>
      <c r="E26" s="36">
        <f t="shared" si="2"/>
        <v>0</v>
      </c>
      <c r="F26" s="36">
        <f t="shared" si="2"/>
        <v>23000</v>
      </c>
      <c r="G26" s="36">
        <f t="shared" si="2"/>
        <v>0</v>
      </c>
      <c r="H26" s="36">
        <f t="shared" si="2"/>
        <v>1000</v>
      </c>
      <c r="I26" s="36">
        <f t="shared" si="2"/>
        <v>0</v>
      </c>
      <c r="J26" s="36">
        <f t="shared" si="2"/>
        <v>0</v>
      </c>
      <c r="K26" s="36">
        <f t="shared" si="2"/>
        <v>0</v>
      </c>
      <c r="L26" s="36">
        <f t="shared" si="2"/>
        <v>3000</v>
      </c>
      <c r="M26" s="36">
        <f t="shared" si="2"/>
        <v>2000</v>
      </c>
      <c r="N26" s="36">
        <f t="shared" si="2"/>
        <v>0</v>
      </c>
      <c r="O26" s="16">
        <f>SUM(C26:N26)</f>
        <v>5113000</v>
      </c>
      <c r="Q26" s="32"/>
    </row>
    <row r="27" spans="1:17" ht="12.75">
      <c r="A27" s="17"/>
      <c r="B27" s="1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6"/>
      <c r="Q27" s="32"/>
    </row>
    <row r="28" spans="1:17" ht="12.75">
      <c r="A28" s="17"/>
      <c r="B28" s="18" t="s">
        <v>21</v>
      </c>
      <c r="C28" s="36">
        <v>4906</v>
      </c>
      <c r="D28" s="36">
        <v>4834</v>
      </c>
      <c r="E28" s="36">
        <v>18</v>
      </c>
      <c r="F28" s="36">
        <v>1063</v>
      </c>
      <c r="G28" s="36">
        <v>12</v>
      </c>
      <c r="H28" s="36">
        <v>9</v>
      </c>
      <c r="I28" s="36">
        <v>0</v>
      </c>
      <c r="J28" s="36">
        <v>15</v>
      </c>
      <c r="K28" s="36">
        <v>3</v>
      </c>
      <c r="L28" s="36">
        <v>22</v>
      </c>
      <c r="M28" s="36">
        <v>17</v>
      </c>
      <c r="N28" s="36">
        <v>16</v>
      </c>
      <c r="O28" s="16">
        <f>SUM(C28:N28)</f>
        <v>10915</v>
      </c>
      <c r="Q28" s="32"/>
    </row>
    <row r="29" spans="1:17" ht="12.75">
      <c r="A29" s="17"/>
      <c r="B29" s="18" t="s">
        <v>22</v>
      </c>
      <c r="C29" s="36">
        <v>4760</v>
      </c>
      <c r="D29" s="36">
        <v>4802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16">
        <f>SUM(C29:N29)</f>
        <v>9562</v>
      </c>
      <c r="Q29" s="32"/>
    </row>
    <row r="30" spans="1:17" ht="12.75">
      <c r="A30" s="1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6"/>
      <c r="Q30" s="32"/>
    </row>
    <row r="31" spans="1:17" ht="12.75">
      <c r="A31" s="15" t="s">
        <v>28</v>
      </c>
      <c r="B31" s="11" t="s">
        <v>16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6">
        <v>0</v>
      </c>
      <c r="Q31" s="32"/>
    </row>
    <row r="32" spans="1:17" ht="12.75">
      <c r="A32" s="17" t="s">
        <v>29</v>
      </c>
      <c r="B32" s="18" t="s">
        <v>18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6">
        <f>SUM(C32:N32)</f>
        <v>0</v>
      </c>
      <c r="Q32" s="32"/>
    </row>
    <row r="33" spans="1:17" ht="12.75">
      <c r="A33" s="17" t="s">
        <v>27</v>
      </c>
      <c r="B33" s="18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6">
        <f>SUM(C33:N33)</f>
        <v>0</v>
      </c>
      <c r="Q33" s="32"/>
    </row>
    <row r="34" spans="1:17" ht="12.75">
      <c r="A34" s="17"/>
      <c r="B34" s="18" t="s">
        <v>20</v>
      </c>
      <c r="C34" s="36">
        <f>C32+C33</f>
        <v>0</v>
      </c>
      <c r="D34" s="36">
        <f aca="true" t="shared" si="3" ref="D34:N34">D32+D33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6">
        <f t="shared" si="3"/>
        <v>0</v>
      </c>
      <c r="N34" s="36">
        <f t="shared" si="3"/>
        <v>0</v>
      </c>
      <c r="O34" s="16">
        <f>SUM(C34:N34)</f>
        <v>0</v>
      </c>
      <c r="Q34" s="32"/>
    </row>
    <row r="35" spans="1:15" ht="12.75">
      <c r="A35" s="17"/>
      <c r="B35" s="1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6"/>
    </row>
    <row r="36" spans="1:15" ht="12.75">
      <c r="A36" s="17"/>
      <c r="B36" s="18" t="s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6">
        <f>SUM(C36:N36)</f>
        <v>0</v>
      </c>
    </row>
    <row r="37" spans="1:15" ht="12.75">
      <c r="A37" s="17"/>
      <c r="B37" s="18" t="s">
        <v>22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16">
        <f>SUM(C37:N37)</f>
        <v>0</v>
      </c>
    </row>
    <row r="38" spans="1:15" ht="13.5" thickBot="1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1:15" ht="13.5" thickTop="1">
      <c r="A39" s="15" t="s">
        <v>30</v>
      </c>
      <c r="B39" s="11" t="s">
        <v>16</v>
      </c>
      <c r="C39" s="35">
        <f>C31+C23+C15+C7</f>
        <v>4</v>
      </c>
      <c r="D39" s="35">
        <f aca="true" t="shared" si="4" ref="D39:N39">D31+D23+D15+D7</f>
        <v>4</v>
      </c>
      <c r="E39" s="35">
        <f t="shared" si="4"/>
        <v>3</v>
      </c>
      <c r="F39" s="35">
        <f t="shared" si="4"/>
        <v>3</v>
      </c>
      <c r="G39" s="35">
        <f t="shared" si="4"/>
        <v>3</v>
      </c>
      <c r="H39" s="35">
        <f t="shared" si="4"/>
        <v>3</v>
      </c>
      <c r="I39" s="35">
        <f t="shared" si="4"/>
        <v>3</v>
      </c>
      <c r="J39" s="35">
        <f t="shared" si="4"/>
        <v>3</v>
      </c>
      <c r="K39" s="35">
        <f t="shared" si="4"/>
        <v>3</v>
      </c>
      <c r="L39" s="35">
        <f t="shared" si="4"/>
        <v>3</v>
      </c>
      <c r="M39" s="35">
        <f t="shared" si="4"/>
        <v>3</v>
      </c>
      <c r="N39" s="35">
        <f t="shared" si="4"/>
        <v>3</v>
      </c>
      <c r="O39" s="16">
        <f>AVERAGE(C39:N39)</f>
        <v>3.1666666666666665</v>
      </c>
    </row>
    <row r="40" spans="1:15" ht="12.75">
      <c r="A40" s="17"/>
      <c r="B40" s="18" t="s">
        <v>18</v>
      </c>
      <c r="C40" s="35">
        <f aca="true" t="shared" si="5" ref="C40:N45">C32+C24+C16+C8</f>
        <v>1368660</v>
      </c>
      <c r="D40" s="35">
        <f t="shared" si="5"/>
        <v>1373500</v>
      </c>
      <c r="E40" s="35">
        <f t="shared" si="5"/>
        <v>284400</v>
      </c>
      <c r="F40" s="35">
        <f t="shared" si="5"/>
        <v>274820</v>
      </c>
      <c r="G40" s="35">
        <f t="shared" si="5"/>
        <v>300600</v>
      </c>
      <c r="H40" s="35">
        <f t="shared" si="5"/>
        <v>282340</v>
      </c>
      <c r="I40" s="35">
        <f t="shared" si="5"/>
        <v>179220</v>
      </c>
      <c r="J40" s="35">
        <f t="shared" si="5"/>
        <v>287220</v>
      </c>
      <c r="K40" s="35">
        <f t="shared" si="5"/>
        <v>234180</v>
      </c>
      <c r="L40" s="35">
        <f t="shared" si="5"/>
        <v>274200</v>
      </c>
      <c r="M40" s="35">
        <f t="shared" si="5"/>
        <v>225380</v>
      </c>
      <c r="N40" s="35">
        <f t="shared" si="5"/>
        <v>214740</v>
      </c>
      <c r="O40" s="16">
        <f>SUM(C40:N40)</f>
        <v>5299260</v>
      </c>
    </row>
    <row r="41" spans="2:15" ht="12.75">
      <c r="B41" s="18" t="s">
        <v>19</v>
      </c>
      <c r="C41" s="35">
        <f t="shared" si="5"/>
        <v>1636020</v>
      </c>
      <c r="D41" s="35">
        <f t="shared" si="5"/>
        <v>1684900</v>
      </c>
      <c r="E41" s="35">
        <f t="shared" si="5"/>
        <v>216900</v>
      </c>
      <c r="F41" s="35">
        <f t="shared" si="5"/>
        <v>231840</v>
      </c>
      <c r="G41" s="35">
        <f t="shared" si="5"/>
        <v>233460</v>
      </c>
      <c r="H41" s="35">
        <f t="shared" si="5"/>
        <v>211860</v>
      </c>
      <c r="I41" s="35">
        <f t="shared" si="5"/>
        <v>175860</v>
      </c>
      <c r="J41" s="35">
        <f t="shared" si="5"/>
        <v>212700</v>
      </c>
      <c r="K41" s="35">
        <f t="shared" si="5"/>
        <v>184800</v>
      </c>
      <c r="L41" s="35">
        <f t="shared" si="5"/>
        <v>223860</v>
      </c>
      <c r="M41" s="35">
        <f t="shared" si="5"/>
        <v>189000</v>
      </c>
      <c r="N41" s="35">
        <f t="shared" si="5"/>
        <v>205380</v>
      </c>
      <c r="O41" s="16">
        <f>SUM(C41:N41)</f>
        <v>5406580</v>
      </c>
    </row>
    <row r="42" spans="2:15" ht="12.75">
      <c r="B42" s="18" t="s">
        <v>20</v>
      </c>
      <c r="C42" s="35">
        <f t="shared" si="5"/>
        <v>3014400</v>
      </c>
      <c r="D42" s="35">
        <f t="shared" si="5"/>
        <v>3058400</v>
      </c>
      <c r="E42" s="35">
        <f t="shared" si="5"/>
        <v>501300</v>
      </c>
      <c r="F42" s="35">
        <f t="shared" si="5"/>
        <v>506660</v>
      </c>
      <c r="G42" s="35">
        <f t="shared" si="5"/>
        <v>534060</v>
      </c>
      <c r="H42" s="35">
        <f t="shared" si="5"/>
        <v>494200</v>
      </c>
      <c r="I42" s="35">
        <f t="shared" si="5"/>
        <v>355080</v>
      </c>
      <c r="J42" s="35">
        <f t="shared" si="5"/>
        <v>499920</v>
      </c>
      <c r="K42" s="35">
        <f t="shared" si="5"/>
        <v>418980</v>
      </c>
      <c r="L42" s="35">
        <f t="shared" si="5"/>
        <v>498060</v>
      </c>
      <c r="M42" s="35">
        <f t="shared" si="5"/>
        <v>414380</v>
      </c>
      <c r="N42" s="35">
        <f>N34+N26+N18+N10</f>
        <v>420120</v>
      </c>
      <c r="O42" s="16">
        <f>SUM(C42:N42)</f>
        <v>10715560</v>
      </c>
    </row>
    <row r="43" spans="2:15" ht="12.75">
      <c r="B43" s="1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16"/>
    </row>
    <row r="44" spans="2:15" ht="12.75">
      <c r="B44" s="18" t="s">
        <v>21</v>
      </c>
      <c r="C44" s="35">
        <f t="shared" si="5"/>
        <v>6449.62</v>
      </c>
      <c r="D44" s="35">
        <f t="shared" si="5"/>
        <v>6375.9400000000005</v>
      </c>
      <c r="E44" s="35">
        <f t="shared" si="5"/>
        <v>1567.5</v>
      </c>
      <c r="F44" s="35">
        <f t="shared" si="5"/>
        <v>2586.7</v>
      </c>
      <c r="G44" s="35">
        <f t="shared" si="5"/>
        <v>1617.54</v>
      </c>
      <c r="H44" s="35">
        <f t="shared" si="5"/>
        <v>1573.14</v>
      </c>
      <c r="I44" s="35">
        <f t="shared" si="5"/>
        <v>1527.18</v>
      </c>
      <c r="J44" s="35">
        <f t="shared" si="5"/>
        <v>1562.28</v>
      </c>
      <c r="K44" s="35">
        <f t="shared" si="5"/>
        <v>1603.26</v>
      </c>
      <c r="L44" s="35">
        <f t="shared" si="5"/>
        <v>1533.76</v>
      </c>
      <c r="M44" s="35">
        <f t="shared" si="5"/>
        <v>1505.36</v>
      </c>
      <c r="N44" s="35">
        <f t="shared" si="5"/>
        <v>1543.06</v>
      </c>
      <c r="O44" s="16">
        <f>SUM(C44:N44)</f>
        <v>29445.34</v>
      </c>
    </row>
    <row r="45" spans="1:15" ht="13.5" thickBot="1">
      <c r="A45" s="19"/>
      <c r="B45" s="24" t="s">
        <v>22</v>
      </c>
      <c r="C45" s="38">
        <f t="shared" si="5"/>
        <v>5966</v>
      </c>
      <c r="D45" s="38">
        <f t="shared" si="5"/>
        <v>6447.74</v>
      </c>
      <c r="E45" s="38">
        <f t="shared" si="5"/>
        <v>1239.66</v>
      </c>
      <c r="F45" s="38">
        <f t="shared" si="5"/>
        <v>1084.14</v>
      </c>
      <c r="G45" s="38">
        <f t="shared" si="5"/>
        <v>1155</v>
      </c>
      <c r="H45" s="38">
        <f t="shared" si="5"/>
        <v>1088.1</v>
      </c>
      <c r="I45" s="38">
        <f t="shared" si="5"/>
        <v>1059.9</v>
      </c>
      <c r="J45" s="38">
        <f t="shared" si="5"/>
        <v>1095.9</v>
      </c>
      <c r="K45" s="38">
        <f t="shared" si="5"/>
        <v>1084.44</v>
      </c>
      <c r="L45" s="38">
        <f t="shared" si="5"/>
        <v>1455.24</v>
      </c>
      <c r="M45" s="38">
        <f t="shared" si="5"/>
        <v>1315.68</v>
      </c>
      <c r="N45" s="38">
        <f t="shared" si="5"/>
        <v>1347.42</v>
      </c>
      <c r="O45" s="22">
        <f>SUM(C45:N45)</f>
        <v>24339.22</v>
      </c>
    </row>
    <row r="46" ht="13.5" thickTop="1">
      <c r="O46" s="25"/>
    </row>
    <row r="48" spans="1:7" ht="12.75">
      <c r="A48" s="23" t="s">
        <v>31</v>
      </c>
      <c r="G48" s="26"/>
    </row>
    <row r="51" spans="2:14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2:14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2:14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2:14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2:14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2:14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2:14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2:14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2:14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2:14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2:14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2:14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2:14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2:14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2:14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2:14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2:14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2:14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1" customWidth="1"/>
    <col min="3" max="3" width="13.8515625" style="7" customWidth="1"/>
    <col min="4" max="14" width="12.28125" style="7" customWidth="1"/>
    <col min="15" max="15" width="13.8515625" style="11" customWidth="1"/>
    <col min="16" max="16384" width="9.140625" style="11" customWidth="1"/>
  </cols>
  <sheetData>
    <row r="1" spans="1:15" ht="12.75">
      <c r="A1" s="8" t="s">
        <v>0</v>
      </c>
      <c r="B1" s="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0"/>
    </row>
    <row r="2" spans="1:15" ht="12.75">
      <c r="A2" s="12" t="s">
        <v>1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</row>
    <row r="3" spans="1:15" ht="12.75">
      <c r="A3" s="33" t="s">
        <v>32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</row>
    <row r="4" spans="1:15" ht="12.75">
      <c r="A4" s="12"/>
      <c r="B4" s="10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</row>
    <row r="5" spans="1:15" ht="12.75">
      <c r="A5" s="12"/>
      <c r="B5" s="10"/>
      <c r="C5" s="2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</row>
    <row r="6" spans="1:15" ht="12.75">
      <c r="A6" s="13"/>
      <c r="B6" s="14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5" t="s">
        <v>15</v>
      </c>
      <c r="B7" s="11" t="s">
        <v>16</v>
      </c>
      <c r="C7" s="30">
        <v>4</v>
      </c>
      <c r="D7" s="30">
        <v>4</v>
      </c>
      <c r="E7" s="30">
        <v>5</v>
      </c>
      <c r="F7" s="7">
        <v>5</v>
      </c>
      <c r="G7" s="7">
        <v>4</v>
      </c>
      <c r="H7" s="30">
        <v>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6">
        <f>AVERAGE(C7:N7)</f>
        <v>2.25</v>
      </c>
    </row>
    <row r="8" spans="1:15" ht="12.75">
      <c r="A8" s="17" t="s">
        <v>17</v>
      </c>
      <c r="B8" s="18" t="s">
        <v>18</v>
      </c>
      <c r="C8" s="30">
        <v>576900</v>
      </c>
      <c r="D8" s="30">
        <v>487260</v>
      </c>
      <c r="E8" s="30">
        <v>535020</v>
      </c>
      <c r="F8" s="7">
        <v>494340</v>
      </c>
      <c r="G8" s="7">
        <v>522780</v>
      </c>
      <c r="H8" s="30">
        <v>462660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6">
        <f>SUM(C8:N8)</f>
        <v>3078960</v>
      </c>
    </row>
    <row r="9" spans="1:15" ht="12.75">
      <c r="A9" s="17"/>
      <c r="B9" s="18" t="s">
        <v>19</v>
      </c>
      <c r="C9" s="30">
        <v>461040</v>
      </c>
      <c r="D9" s="30">
        <v>436980</v>
      </c>
      <c r="E9" s="30">
        <v>466420</v>
      </c>
      <c r="F9" s="34">
        <v>420140</v>
      </c>
      <c r="G9" s="34">
        <v>429660</v>
      </c>
      <c r="H9" s="30">
        <v>410340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16">
        <f>SUM(C9:N9)</f>
        <v>2624580</v>
      </c>
    </row>
    <row r="10" spans="1:17" ht="12.75">
      <c r="A10" s="17"/>
      <c r="B10" s="18" t="s">
        <v>20</v>
      </c>
      <c r="C10" s="30">
        <f aca="true" t="shared" si="0" ref="C10:H10">C8+C9</f>
        <v>1037940</v>
      </c>
      <c r="D10" s="30">
        <f t="shared" si="0"/>
        <v>924240</v>
      </c>
      <c r="E10" s="30">
        <f t="shared" si="0"/>
        <v>1001440</v>
      </c>
      <c r="F10" s="30">
        <f t="shared" si="0"/>
        <v>914480</v>
      </c>
      <c r="G10" s="30">
        <f t="shared" si="0"/>
        <v>952440</v>
      </c>
      <c r="H10" s="30">
        <f t="shared" si="0"/>
        <v>873000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6">
        <f>SUM(C10:N10)</f>
        <v>5703540</v>
      </c>
      <c r="Q10" s="32"/>
    </row>
    <row r="11" spans="1:17" ht="12.75">
      <c r="A11" s="17"/>
      <c r="B11" s="18"/>
      <c r="C11" s="30"/>
      <c r="D11" s="30"/>
      <c r="E11" s="30"/>
      <c r="F11" s="34"/>
      <c r="G11" s="34"/>
      <c r="H11" s="34"/>
      <c r="I11" s="34"/>
      <c r="J11" s="34"/>
      <c r="K11" s="34"/>
      <c r="L11" s="34"/>
      <c r="M11" s="34"/>
      <c r="N11" s="34"/>
      <c r="O11" s="16"/>
      <c r="Q11" s="32"/>
    </row>
    <row r="12" spans="1:17" ht="12.75">
      <c r="A12" s="17"/>
      <c r="B12" s="18" t="s">
        <v>21</v>
      </c>
      <c r="C12" s="30">
        <v>3267.36</v>
      </c>
      <c r="D12" s="30">
        <v>3285.48</v>
      </c>
      <c r="E12" s="30">
        <v>3464.1</v>
      </c>
      <c r="F12" s="7">
        <v>2854.92</v>
      </c>
      <c r="G12" s="7">
        <v>2827.02</v>
      </c>
      <c r="H12" s="7">
        <v>2478.7200000000003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6">
        <f>SUM(C12:N12)</f>
        <v>18177.600000000002</v>
      </c>
      <c r="Q12" s="32"/>
    </row>
    <row r="13" spans="1:17" ht="12.75">
      <c r="A13" s="17"/>
      <c r="B13" s="18" t="s">
        <v>22</v>
      </c>
      <c r="C13" s="30">
        <v>3147.84</v>
      </c>
      <c r="D13" s="30">
        <v>3132.84</v>
      </c>
      <c r="E13" s="30">
        <v>2971.2</v>
      </c>
      <c r="F13" s="7">
        <v>2239.5</v>
      </c>
      <c r="G13" s="7">
        <v>2230.62</v>
      </c>
      <c r="H13" s="7">
        <v>2317.2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6">
        <f>SUM(C13:N13)</f>
        <v>16039.2</v>
      </c>
      <c r="Q13" s="32"/>
    </row>
    <row r="14" spans="1:17" ht="12.75">
      <c r="A14" s="17"/>
      <c r="B14" s="18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16"/>
      <c r="Q14" s="32"/>
    </row>
    <row r="15" spans="1:17" ht="12.75">
      <c r="A15" s="15" t="s">
        <v>23</v>
      </c>
      <c r="B15" s="11" t="s">
        <v>16</v>
      </c>
      <c r="C15" s="36">
        <v>1</v>
      </c>
      <c r="D15" s="36">
        <v>1</v>
      </c>
      <c r="E15" s="36">
        <v>1</v>
      </c>
      <c r="F15" s="7">
        <v>1</v>
      </c>
      <c r="G15" s="7">
        <v>1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16">
        <v>1</v>
      </c>
      <c r="Q15" s="32"/>
    </row>
    <row r="16" spans="1:17" ht="12.75">
      <c r="A16" s="17" t="s">
        <v>24</v>
      </c>
      <c r="B16" s="18" t="s">
        <v>18</v>
      </c>
      <c r="C16" s="36">
        <v>188258</v>
      </c>
      <c r="D16" s="36">
        <v>166954</v>
      </c>
      <c r="E16" s="36">
        <v>162716</v>
      </c>
      <c r="F16" s="7">
        <v>162716</v>
      </c>
      <c r="G16" s="7">
        <v>211824</v>
      </c>
      <c r="H16" s="7">
        <v>187121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6">
        <f>SUM(C16:N16)</f>
        <v>1079589</v>
      </c>
      <c r="Q16" s="32"/>
    </row>
    <row r="17" spans="1:17" ht="12.75">
      <c r="A17" s="17"/>
      <c r="B17" s="18" t="s">
        <v>19</v>
      </c>
      <c r="C17" s="36">
        <v>213459</v>
      </c>
      <c r="D17" s="36">
        <v>195648</v>
      </c>
      <c r="E17" s="36">
        <v>180849</v>
      </c>
      <c r="F17" s="34">
        <v>180849</v>
      </c>
      <c r="G17" s="34">
        <v>223088</v>
      </c>
      <c r="H17" s="34">
        <v>180849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16">
        <f>SUM(C17:N17)</f>
        <v>1174742</v>
      </c>
      <c r="Q17" s="32"/>
    </row>
    <row r="18" spans="1:17" ht="12.75">
      <c r="A18" s="17"/>
      <c r="B18" s="18" t="s">
        <v>20</v>
      </c>
      <c r="C18" s="30">
        <f aca="true" t="shared" si="1" ref="C18:H18">C16+C17</f>
        <v>401717</v>
      </c>
      <c r="D18" s="30">
        <f t="shared" si="1"/>
        <v>362602</v>
      </c>
      <c r="E18" s="30">
        <f t="shared" si="1"/>
        <v>343565</v>
      </c>
      <c r="F18" s="30">
        <f t="shared" si="1"/>
        <v>343565</v>
      </c>
      <c r="G18" s="30">
        <f t="shared" si="1"/>
        <v>434912</v>
      </c>
      <c r="H18" s="30">
        <f t="shared" si="1"/>
        <v>367970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16">
        <f>SUM(C18:N18)</f>
        <v>2254331</v>
      </c>
      <c r="Q18" s="32"/>
    </row>
    <row r="19" spans="1:17" ht="12.75">
      <c r="A19" s="17"/>
      <c r="B19" s="18"/>
      <c r="C19" s="36"/>
      <c r="D19" s="36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16"/>
      <c r="Q19" s="32"/>
    </row>
    <row r="20" spans="1:17" ht="12.75">
      <c r="A20" s="17"/>
      <c r="B20" s="18" t="s">
        <v>21</v>
      </c>
      <c r="C20" s="36">
        <v>701.83</v>
      </c>
      <c r="D20" s="36">
        <v>697.45</v>
      </c>
      <c r="E20" s="36">
        <v>666.5</v>
      </c>
      <c r="F20" s="7">
        <v>666.5</v>
      </c>
      <c r="G20" s="7">
        <v>837.18</v>
      </c>
      <c r="H20" s="7">
        <v>771.53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16">
        <f>SUM(C20:N20)</f>
        <v>4340.99</v>
      </c>
      <c r="Q20" s="32"/>
    </row>
    <row r="21" spans="1:17" ht="12.75">
      <c r="A21" s="17"/>
      <c r="B21" s="18" t="s">
        <v>22</v>
      </c>
      <c r="C21" s="36">
        <v>596.71</v>
      </c>
      <c r="D21" s="36">
        <v>589.74</v>
      </c>
      <c r="E21" s="36">
        <v>554.72</v>
      </c>
      <c r="F21" s="7">
        <v>554.72</v>
      </c>
      <c r="G21" s="7">
        <v>584.29</v>
      </c>
      <c r="H21" s="7">
        <v>554.72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16">
        <f>SUM(C21:N21)</f>
        <v>3434.9000000000005</v>
      </c>
      <c r="Q21" s="32"/>
    </row>
    <row r="22" spans="1:17" ht="12.75">
      <c r="A22" s="17"/>
      <c r="B22" s="18"/>
      <c r="C22" s="35"/>
      <c r="D22" s="35"/>
      <c r="E22" s="35"/>
      <c r="F22" s="6"/>
      <c r="G22" s="6"/>
      <c r="H22" s="6"/>
      <c r="I22" s="6"/>
      <c r="J22" s="6"/>
      <c r="K22" s="6"/>
      <c r="L22" s="6"/>
      <c r="M22" s="6"/>
      <c r="N22" s="6"/>
      <c r="O22" s="16"/>
      <c r="Q22" s="32"/>
    </row>
    <row r="23" spans="1:17" ht="12.75">
      <c r="A23" s="15" t="s">
        <v>25</v>
      </c>
      <c r="B23" s="11" t="s">
        <v>16</v>
      </c>
      <c r="C23" s="36">
        <v>5</v>
      </c>
      <c r="D23" s="36">
        <v>5</v>
      </c>
      <c r="E23" s="36">
        <v>5</v>
      </c>
      <c r="F23" s="7">
        <v>5</v>
      </c>
      <c r="G23" s="7">
        <v>5</v>
      </c>
      <c r="H23" s="7">
        <v>4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16">
        <v>7</v>
      </c>
      <c r="Q23" s="32"/>
    </row>
    <row r="24" spans="1:17" ht="12.75">
      <c r="A24" s="17" t="s">
        <v>26</v>
      </c>
      <c r="B24" s="18" t="s">
        <v>18</v>
      </c>
      <c r="C24" s="36">
        <v>3410000</v>
      </c>
      <c r="D24" s="36">
        <v>2976000</v>
      </c>
      <c r="E24" s="36">
        <v>3568000</v>
      </c>
      <c r="F24" s="7">
        <v>3494000</v>
      </c>
      <c r="G24" s="7">
        <v>3556000</v>
      </c>
      <c r="H24" s="7">
        <v>3372000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6">
        <f>SUM(C24:N24)</f>
        <v>20376000</v>
      </c>
      <c r="Q24" s="32"/>
    </row>
    <row r="25" spans="1:17" ht="12.75">
      <c r="A25" s="17" t="s">
        <v>27</v>
      </c>
      <c r="B25" s="18" t="s">
        <v>19</v>
      </c>
      <c r="C25" s="36">
        <v>4676000</v>
      </c>
      <c r="D25" s="36">
        <v>4534000</v>
      </c>
      <c r="E25" s="36">
        <v>4480000</v>
      </c>
      <c r="F25" s="34">
        <v>5170000</v>
      </c>
      <c r="G25" s="34">
        <v>4466000</v>
      </c>
      <c r="H25" s="34">
        <v>4224000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16">
        <f>SUM(C25:N25)</f>
        <v>27550000</v>
      </c>
      <c r="Q25" s="32"/>
    </row>
    <row r="26" spans="1:17" ht="12.75">
      <c r="A26" s="17"/>
      <c r="B26" s="18" t="s">
        <v>20</v>
      </c>
      <c r="C26" s="30">
        <f aca="true" t="shared" si="2" ref="C26:H26">C24+C25</f>
        <v>8086000</v>
      </c>
      <c r="D26" s="30">
        <f t="shared" si="2"/>
        <v>7510000</v>
      </c>
      <c r="E26" s="30">
        <f t="shared" si="2"/>
        <v>8048000</v>
      </c>
      <c r="F26" s="30">
        <f t="shared" si="2"/>
        <v>8664000</v>
      </c>
      <c r="G26" s="30">
        <f t="shared" si="2"/>
        <v>8022000</v>
      </c>
      <c r="H26" s="30">
        <f t="shared" si="2"/>
        <v>7596000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6">
        <f>SUM(C26:N26)</f>
        <v>47926000</v>
      </c>
      <c r="Q26" s="32"/>
    </row>
    <row r="27" spans="1:17" ht="12.75">
      <c r="A27" s="17"/>
      <c r="B27" s="18"/>
      <c r="C27" s="36"/>
      <c r="D27" s="36"/>
      <c r="E27" s="36"/>
      <c r="F27" s="34"/>
      <c r="G27" s="34"/>
      <c r="H27" s="34"/>
      <c r="I27" s="34"/>
      <c r="J27" s="34"/>
      <c r="K27" s="34"/>
      <c r="L27" s="34"/>
      <c r="M27" s="34"/>
      <c r="N27" s="34"/>
      <c r="O27" s="16"/>
      <c r="Q27" s="32"/>
    </row>
    <row r="28" spans="1:17" ht="12.75">
      <c r="A28" s="17"/>
      <c r="B28" s="18" t="s">
        <v>21</v>
      </c>
      <c r="C28" s="36">
        <v>14015</v>
      </c>
      <c r="D28" s="36">
        <v>13747</v>
      </c>
      <c r="E28" s="36">
        <v>13699</v>
      </c>
      <c r="F28" s="7">
        <v>16378</v>
      </c>
      <c r="G28" s="7">
        <v>16274</v>
      </c>
      <c r="H28" s="7">
        <v>15214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6">
        <f>SUM(C28:N28)</f>
        <v>89327</v>
      </c>
      <c r="Q28" s="32"/>
    </row>
    <row r="29" spans="1:17" ht="12.75">
      <c r="A29" s="17"/>
      <c r="B29" s="18" t="s">
        <v>22</v>
      </c>
      <c r="C29" s="36">
        <v>13730</v>
      </c>
      <c r="D29" s="36">
        <v>13686</v>
      </c>
      <c r="E29" s="36">
        <v>13694</v>
      </c>
      <c r="F29" s="7">
        <v>15474</v>
      </c>
      <c r="G29" s="7">
        <v>13562</v>
      </c>
      <c r="H29" s="7">
        <v>13814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6">
        <f>SUM(C29:N29)</f>
        <v>83960</v>
      </c>
      <c r="Q29" s="32"/>
    </row>
    <row r="30" spans="1:17" ht="12.75">
      <c r="A30" s="17"/>
      <c r="C30" s="35"/>
      <c r="D30" s="35"/>
      <c r="E30" s="35"/>
      <c r="F30" s="6"/>
      <c r="G30" s="6"/>
      <c r="H30" s="6"/>
      <c r="I30" s="6"/>
      <c r="J30" s="6"/>
      <c r="K30" s="6"/>
      <c r="L30" s="6"/>
      <c r="M30" s="6"/>
      <c r="N30" s="6"/>
      <c r="O30" s="16"/>
      <c r="Q30" s="32"/>
    </row>
    <row r="31" spans="1:17" ht="12.75">
      <c r="A31" s="15" t="s">
        <v>28</v>
      </c>
      <c r="B31" s="11" t="s">
        <v>16</v>
      </c>
      <c r="C31" s="36">
        <v>3</v>
      </c>
      <c r="D31" s="36">
        <v>3</v>
      </c>
      <c r="E31" s="36">
        <v>2</v>
      </c>
      <c r="F31" s="7">
        <v>2</v>
      </c>
      <c r="G31" s="7">
        <v>2</v>
      </c>
      <c r="H31" s="7">
        <v>2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6">
        <v>5</v>
      </c>
      <c r="Q31" s="32"/>
    </row>
    <row r="32" spans="1:17" ht="12.75">
      <c r="A32" s="17" t="s">
        <v>29</v>
      </c>
      <c r="B32" s="18" t="s">
        <v>18</v>
      </c>
      <c r="C32" s="36">
        <v>906500</v>
      </c>
      <c r="D32" s="36">
        <v>796250</v>
      </c>
      <c r="E32" s="36">
        <v>798000</v>
      </c>
      <c r="F32" s="7">
        <v>619500</v>
      </c>
      <c r="G32" s="7">
        <v>642250</v>
      </c>
      <c r="H32" s="7">
        <v>574000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6">
        <f>SUM(C32:N32)</f>
        <v>4336500</v>
      </c>
      <c r="Q32" s="32"/>
    </row>
    <row r="33" spans="1:17" ht="12.75">
      <c r="A33" s="17" t="s">
        <v>27</v>
      </c>
      <c r="B33" s="18" t="s">
        <v>19</v>
      </c>
      <c r="C33" s="36">
        <v>637000</v>
      </c>
      <c r="D33" s="36">
        <v>689500</v>
      </c>
      <c r="E33" s="36">
        <v>607250</v>
      </c>
      <c r="F33" s="34">
        <v>516250</v>
      </c>
      <c r="G33" s="34">
        <v>451500</v>
      </c>
      <c r="H33" s="34">
        <v>428750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16">
        <f>SUM(C33:N33)</f>
        <v>3330250</v>
      </c>
      <c r="Q33" s="32"/>
    </row>
    <row r="34" spans="1:17" ht="12.75">
      <c r="A34" s="17"/>
      <c r="B34" s="18" t="s">
        <v>20</v>
      </c>
      <c r="C34" s="30">
        <f aca="true" t="shared" si="3" ref="C34:H34">C32+C33</f>
        <v>1543500</v>
      </c>
      <c r="D34" s="30">
        <f t="shared" si="3"/>
        <v>1485750</v>
      </c>
      <c r="E34" s="30">
        <f t="shared" si="3"/>
        <v>1405250</v>
      </c>
      <c r="F34" s="30">
        <f t="shared" si="3"/>
        <v>1135750</v>
      </c>
      <c r="G34" s="30">
        <f t="shared" si="3"/>
        <v>1093750</v>
      </c>
      <c r="H34" s="30">
        <f t="shared" si="3"/>
        <v>1002750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6">
        <f>SUM(C34:N34)</f>
        <v>7666750</v>
      </c>
      <c r="Q34" s="32"/>
    </row>
    <row r="35" spans="1:15" ht="12.75">
      <c r="A35" s="17"/>
      <c r="B35" s="18"/>
      <c r="C35" s="36"/>
      <c r="D35" s="36"/>
      <c r="E35" s="36"/>
      <c r="F35" s="34"/>
      <c r="G35" s="34"/>
      <c r="H35" s="34"/>
      <c r="I35" s="34"/>
      <c r="J35" s="34"/>
      <c r="K35" s="34"/>
      <c r="L35" s="34"/>
      <c r="M35" s="34"/>
      <c r="N35" s="34"/>
      <c r="O35" s="16"/>
    </row>
    <row r="36" spans="1:15" ht="12.75">
      <c r="A36" s="17"/>
      <c r="B36" s="18" t="s">
        <v>21</v>
      </c>
      <c r="C36" s="36">
        <v>5479.25</v>
      </c>
      <c r="D36" s="36">
        <v>5412.75</v>
      </c>
      <c r="E36" s="36">
        <v>3913</v>
      </c>
      <c r="F36" s="7">
        <v>3846.5</v>
      </c>
      <c r="G36" s="7">
        <v>3995.25</v>
      </c>
      <c r="H36" s="7">
        <v>3883.25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6">
        <f>SUM(C36:N36)</f>
        <v>26530</v>
      </c>
    </row>
    <row r="37" spans="1:15" ht="12.75">
      <c r="A37" s="17"/>
      <c r="B37" s="18" t="s">
        <v>22</v>
      </c>
      <c r="C37" s="36">
        <v>5269.25</v>
      </c>
      <c r="D37" s="36">
        <v>5279.75</v>
      </c>
      <c r="E37" s="36">
        <v>3876.25</v>
      </c>
      <c r="F37" s="7">
        <v>3794</v>
      </c>
      <c r="G37" s="7">
        <v>3645.25</v>
      </c>
      <c r="H37" s="7">
        <v>3813.25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6">
        <f>SUM(C37:N37)</f>
        <v>25677.75</v>
      </c>
    </row>
    <row r="38" spans="1:15" ht="13.5" thickBot="1">
      <c r="A38" s="19"/>
      <c r="B38" s="20"/>
      <c r="C38" s="38"/>
      <c r="D38" s="38"/>
      <c r="E38" s="38"/>
      <c r="F38" s="20"/>
      <c r="G38" s="20"/>
      <c r="H38" s="20"/>
      <c r="I38" s="20"/>
      <c r="J38" s="20"/>
      <c r="K38" s="20"/>
      <c r="L38" s="20"/>
      <c r="M38" s="20"/>
      <c r="N38" s="20"/>
      <c r="O38" s="22"/>
    </row>
    <row r="39" spans="1:15" ht="13.5" thickTop="1">
      <c r="A39" s="15" t="s">
        <v>30</v>
      </c>
      <c r="B39" s="11" t="s">
        <v>16</v>
      </c>
      <c r="C39" s="7">
        <f aca="true" t="shared" si="4" ref="C39:E41">C31+C23+C15+C7</f>
        <v>13</v>
      </c>
      <c r="D39" s="7">
        <f t="shared" si="4"/>
        <v>13</v>
      </c>
      <c r="E39" s="7">
        <f t="shared" si="4"/>
        <v>13</v>
      </c>
      <c r="F39" s="7">
        <f aca="true" t="shared" si="5" ref="F39:N41">F31+F23+F15+F7</f>
        <v>13</v>
      </c>
      <c r="G39" s="7">
        <f t="shared" si="5"/>
        <v>12</v>
      </c>
      <c r="H39" s="7">
        <f t="shared" si="5"/>
        <v>12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16">
        <f>AVERAGE(C39:N39)</f>
        <v>6.333333333333333</v>
      </c>
    </row>
    <row r="40" spans="1:15" ht="12.75">
      <c r="A40" s="17"/>
      <c r="B40" s="18" t="s">
        <v>18</v>
      </c>
      <c r="C40" s="7">
        <f t="shared" si="4"/>
        <v>5081658</v>
      </c>
      <c r="D40" s="7">
        <f t="shared" si="4"/>
        <v>4426464</v>
      </c>
      <c r="E40" s="7">
        <f t="shared" si="4"/>
        <v>5063736</v>
      </c>
      <c r="F40" s="7">
        <f t="shared" si="5"/>
        <v>4770556</v>
      </c>
      <c r="G40" s="7">
        <f t="shared" si="5"/>
        <v>4932854</v>
      </c>
      <c r="H40" s="7">
        <f t="shared" si="5"/>
        <v>4595781</v>
      </c>
      <c r="I40" s="7">
        <f t="shared" si="5"/>
        <v>0</v>
      </c>
      <c r="J40" s="7">
        <f t="shared" si="5"/>
        <v>0</v>
      </c>
      <c r="K40" s="7">
        <f t="shared" si="5"/>
        <v>0</v>
      </c>
      <c r="L40" s="7">
        <f t="shared" si="5"/>
        <v>0</v>
      </c>
      <c r="M40" s="7">
        <f t="shared" si="5"/>
        <v>0</v>
      </c>
      <c r="N40" s="7">
        <f t="shared" si="5"/>
        <v>0</v>
      </c>
      <c r="O40" s="16">
        <f>SUM(C40:N40)</f>
        <v>28871049</v>
      </c>
    </row>
    <row r="41" spans="2:15" ht="12.75">
      <c r="B41" s="18" t="s">
        <v>19</v>
      </c>
      <c r="C41" s="34">
        <f t="shared" si="4"/>
        <v>5987499</v>
      </c>
      <c r="D41" s="34">
        <f t="shared" si="4"/>
        <v>5856128</v>
      </c>
      <c r="E41" s="34">
        <f t="shared" si="4"/>
        <v>5734519</v>
      </c>
      <c r="F41" s="34">
        <f t="shared" si="5"/>
        <v>6287239</v>
      </c>
      <c r="G41" s="34">
        <f t="shared" si="5"/>
        <v>5570248</v>
      </c>
      <c r="H41" s="34">
        <f t="shared" si="5"/>
        <v>5243939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4">
        <f t="shared" si="5"/>
        <v>0</v>
      </c>
      <c r="N41" s="34">
        <f t="shared" si="5"/>
        <v>0</v>
      </c>
      <c r="O41" s="16">
        <f>SUM(C41:N41)</f>
        <v>34679572</v>
      </c>
    </row>
    <row r="42" spans="2:15" ht="12.75">
      <c r="B42" s="18" t="s">
        <v>20</v>
      </c>
      <c r="C42" s="7">
        <f>C40+C41</f>
        <v>11069157</v>
      </c>
      <c r="D42" s="7">
        <f>D40+D41</f>
        <v>10282592</v>
      </c>
      <c r="E42" s="7">
        <f>E40+E41</f>
        <v>10798255</v>
      </c>
      <c r="F42" s="7">
        <f aca="true" t="shared" si="6" ref="F42:N42">F40+F41</f>
        <v>11057795</v>
      </c>
      <c r="G42" s="7">
        <f t="shared" si="6"/>
        <v>10503102</v>
      </c>
      <c r="H42" s="7">
        <f t="shared" si="6"/>
        <v>9839720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f t="shared" si="6"/>
        <v>0</v>
      </c>
      <c r="N42" s="7">
        <f t="shared" si="6"/>
        <v>0</v>
      </c>
      <c r="O42" s="16">
        <f>SUM(C42:N42)</f>
        <v>63550621</v>
      </c>
    </row>
    <row r="43" spans="2:15" ht="12.75"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6"/>
    </row>
    <row r="44" spans="2:15" ht="12.75">
      <c r="B44" s="18" t="s">
        <v>21</v>
      </c>
      <c r="C44" s="7">
        <f aca="true" t="shared" si="7" ref="C44:E45">C36+C28+C20+C12</f>
        <v>23463.440000000002</v>
      </c>
      <c r="D44" s="7">
        <f t="shared" si="7"/>
        <v>23142.68</v>
      </c>
      <c r="E44" s="7">
        <f t="shared" si="7"/>
        <v>21742.6</v>
      </c>
      <c r="F44" s="7">
        <f aca="true" t="shared" si="8" ref="F44:N44">F36+F28+F20+F12</f>
        <v>23745.92</v>
      </c>
      <c r="G44" s="7">
        <f t="shared" si="8"/>
        <v>23933.45</v>
      </c>
      <c r="H44" s="7">
        <f t="shared" si="8"/>
        <v>22347.5</v>
      </c>
      <c r="I44" s="7">
        <f t="shared" si="8"/>
        <v>0</v>
      </c>
      <c r="J44" s="7">
        <f t="shared" si="8"/>
        <v>0</v>
      </c>
      <c r="K44" s="7">
        <f t="shared" si="8"/>
        <v>0</v>
      </c>
      <c r="L44" s="7">
        <f t="shared" si="8"/>
        <v>0</v>
      </c>
      <c r="M44" s="7">
        <f t="shared" si="8"/>
        <v>0</v>
      </c>
      <c r="N44" s="7">
        <f t="shared" si="8"/>
        <v>0</v>
      </c>
      <c r="O44" s="16">
        <f>SUM(C44:N44)</f>
        <v>138375.59</v>
      </c>
    </row>
    <row r="45" spans="1:15" ht="13.5" thickBot="1">
      <c r="A45" s="19"/>
      <c r="B45" s="24" t="s">
        <v>22</v>
      </c>
      <c r="C45" s="21">
        <f t="shared" si="7"/>
        <v>22743.8</v>
      </c>
      <c r="D45" s="21">
        <f t="shared" si="7"/>
        <v>22688.33</v>
      </c>
      <c r="E45" s="21">
        <f t="shared" si="7"/>
        <v>21096.170000000002</v>
      </c>
      <c r="F45" s="21">
        <f aca="true" t="shared" si="9" ref="F45:N45">F37+F29+F21+F13</f>
        <v>22062.22</v>
      </c>
      <c r="G45" s="21">
        <f t="shared" si="9"/>
        <v>20022.16</v>
      </c>
      <c r="H45" s="21">
        <f t="shared" si="9"/>
        <v>20499.170000000002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2">
        <f>SUM(C45:N45)</f>
        <v>129111.85</v>
      </c>
    </row>
    <row r="46" ht="13.5" thickTop="1">
      <c r="O46" s="25"/>
    </row>
    <row r="48" spans="1:7" ht="12.75">
      <c r="A48" s="23" t="s">
        <v>31</v>
      </c>
      <c r="G48" s="26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421875" style="23" customWidth="1"/>
    <col min="2" max="2" width="12.7109375" style="11" customWidth="1"/>
    <col min="3" max="3" width="13.8515625" style="7" customWidth="1"/>
    <col min="4" max="14" width="12.28125" style="7" customWidth="1"/>
    <col min="15" max="15" width="13.8515625" style="11" customWidth="1"/>
    <col min="16" max="16384" width="9.140625" style="11" customWidth="1"/>
  </cols>
  <sheetData>
    <row r="1" spans="1:15" ht="12.75">
      <c r="A1" s="8" t="s">
        <v>0</v>
      </c>
      <c r="B1" s="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0"/>
    </row>
    <row r="2" spans="1:15" ht="12.75">
      <c r="A2" s="12" t="s">
        <v>1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"/>
    </row>
    <row r="3" spans="1:15" ht="12.75">
      <c r="A3" s="33" t="s">
        <v>33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</row>
    <row r="4" spans="1:15" ht="12.75">
      <c r="A4" s="12"/>
      <c r="B4" s="10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</row>
    <row r="5" spans="1:15" ht="12.75">
      <c r="A5" s="12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</row>
    <row r="6" spans="1:15" ht="12.75">
      <c r="A6" s="13"/>
      <c r="B6" s="14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5" t="s">
        <v>15</v>
      </c>
      <c r="B7" s="11" t="s">
        <v>16</v>
      </c>
      <c r="C7" s="36">
        <v>2</v>
      </c>
      <c r="D7" s="36">
        <v>2</v>
      </c>
      <c r="E7" s="36">
        <v>3</v>
      </c>
      <c r="F7" s="7">
        <v>3</v>
      </c>
      <c r="G7" s="7">
        <v>2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6">
        <f>AVERAGE(C7:H7)</f>
        <v>2.5</v>
      </c>
    </row>
    <row r="8" spans="1:15" ht="12.75">
      <c r="A8" s="17" t="s">
        <v>17</v>
      </c>
      <c r="B8" s="18" t="s">
        <v>18</v>
      </c>
      <c r="C8" s="36">
        <v>289800</v>
      </c>
      <c r="D8" s="36">
        <v>255960</v>
      </c>
      <c r="E8" s="36">
        <v>294120</v>
      </c>
      <c r="F8" s="7">
        <v>294840</v>
      </c>
      <c r="G8" s="7">
        <v>324180</v>
      </c>
      <c r="H8" s="7">
        <v>266160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16">
        <f>SUM(C8:N8)</f>
        <v>1725060</v>
      </c>
    </row>
    <row r="9" spans="1:15" ht="12.75">
      <c r="A9" s="17"/>
      <c r="B9" s="18" t="s">
        <v>19</v>
      </c>
      <c r="C9" s="36">
        <v>242340</v>
      </c>
      <c r="D9" s="36">
        <v>232380</v>
      </c>
      <c r="E9" s="36">
        <v>268420</v>
      </c>
      <c r="F9" s="34">
        <v>220940</v>
      </c>
      <c r="G9" s="34">
        <v>261360</v>
      </c>
      <c r="H9" s="34">
        <v>247740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16">
        <f>SUM(C9:N9)</f>
        <v>1473180</v>
      </c>
    </row>
    <row r="10" spans="1:17" ht="12.75">
      <c r="A10" s="17"/>
      <c r="B10" s="18" t="s">
        <v>20</v>
      </c>
      <c r="C10" s="36">
        <f aca="true" t="shared" si="0" ref="C10:H10">C8+C9</f>
        <v>532140</v>
      </c>
      <c r="D10" s="36">
        <f t="shared" si="0"/>
        <v>488340</v>
      </c>
      <c r="E10" s="36">
        <f t="shared" si="0"/>
        <v>562540</v>
      </c>
      <c r="F10" s="36">
        <f t="shared" si="0"/>
        <v>515780</v>
      </c>
      <c r="G10" s="36">
        <f t="shared" si="0"/>
        <v>585540</v>
      </c>
      <c r="H10" s="36">
        <f t="shared" si="0"/>
        <v>513900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6">
        <f>SUM(C10:N10)</f>
        <v>3198240</v>
      </c>
      <c r="Q10" s="32"/>
    </row>
    <row r="11" spans="1:17" ht="12.75">
      <c r="A11" s="17"/>
      <c r="B11" s="18"/>
      <c r="C11" s="36"/>
      <c r="D11" s="36"/>
      <c r="E11" s="36"/>
      <c r="F11" s="34"/>
      <c r="G11" s="34"/>
      <c r="H11" s="34"/>
      <c r="I11" s="34"/>
      <c r="J11" s="34"/>
      <c r="K11" s="34"/>
      <c r="L11" s="34"/>
      <c r="M11" s="34"/>
      <c r="N11" s="34"/>
      <c r="O11" s="16"/>
      <c r="Q11" s="32"/>
    </row>
    <row r="12" spans="1:17" ht="12.75">
      <c r="A12" s="17"/>
      <c r="B12" s="18" t="s">
        <v>21</v>
      </c>
      <c r="C12" s="36">
        <v>1561.86</v>
      </c>
      <c r="D12" s="36">
        <v>1604.58</v>
      </c>
      <c r="E12" s="36">
        <v>1875</v>
      </c>
      <c r="F12" s="34">
        <v>1664.52</v>
      </c>
      <c r="G12" s="34">
        <v>1691.22</v>
      </c>
      <c r="H12" s="34">
        <v>1331.82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6">
        <f>SUM(C12:N12)</f>
        <v>9728.999999999998</v>
      </c>
      <c r="Q12" s="32"/>
    </row>
    <row r="13" spans="1:17" ht="12.75">
      <c r="A13" s="17"/>
      <c r="B13" s="18" t="s">
        <v>22</v>
      </c>
      <c r="C13" s="36">
        <v>1475.94</v>
      </c>
      <c r="D13" s="36">
        <v>1536.54</v>
      </c>
      <c r="E13" s="36">
        <v>1368.6</v>
      </c>
      <c r="F13" s="7">
        <v>1081.8</v>
      </c>
      <c r="G13" s="7">
        <v>1121.22</v>
      </c>
      <c r="H13" s="7">
        <v>1218.6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6">
        <f>SUM(C13:N13)</f>
        <v>7802.700000000001</v>
      </c>
      <c r="Q13" s="32"/>
    </row>
    <row r="14" spans="1:17" ht="12.75">
      <c r="A14" s="17"/>
      <c r="B14" s="18"/>
      <c r="C14" s="35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16"/>
      <c r="Q14" s="32"/>
    </row>
    <row r="15" spans="1:17" ht="12.75">
      <c r="A15" s="15" t="s">
        <v>23</v>
      </c>
      <c r="B15" s="11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31">
        <f>AVERAGE(C15:N15)</f>
        <v>0</v>
      </c>
      <c r="Q15" s="32"/>
    </row>
    <row r="16" spans="1:17" ht="12.75">
      <c r="A16" s="17" t="s">
        <v>24</v>
      </c>
      <c r="B16" s="18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6">
        <f>SUM(C16:N16)</f>
        <v>0</v>
      </c>
      <c r="Q16" s="32"/>
    </row>
    <row r="17" spans="1:17" ht="12.75">
      <c r="A17" s="17"/>
      <c r="B17" s="18" t="s">
        <v>19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16">
        <f>SUM(C17:N17)</f>
        <v>0</v>
      </c>
      <c r="Q17" s="32"/>
    </row>
    <row r="18" spans="1:17" ht="12.75">
      <c r="A18" s="17"/>
      <c r="B18" s="18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16">
        <f>SUM(C18:N18)</f>
        <v>0</v>
      </c>
      <c r="Q18" s="32"/>
    </row>
    <row r="19" spans="1:17" ht="12.75">
      <c r="A19" s="17"/>
      <c r="B19" s="1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6"/>
      <c r="Q19" s="32"/>
    </row>
    <row r="20" spans="1:17" ht="12.75">
      <c r="A20" s="17"/>
      <c r="B20" s="18" t="s">
        <v>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16">
        <f>SUM(C20:N20)</f>
        <v>0</v>
      </c>
      <c r="Q20" s="32"/>
    </row>
    <row r="21" spans="1:17" ht="12.75">
      <c r="A21" s="17"/>
      <c r="B21" s="18" t="s">
        <v>22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16">
        <f>SUM(C21:N21)</f>
        <v>0</v>
      </c>
      <c r="Q21" s="32"/>
    </row>
    <row r="22" spans="1:17" ht="12.75">
      <c r="A22" s="17"/>
      <c r="B22" s="18"/>
      <c r="C22" s="35"/>
      <c r="D22" s="35"/>
      <c r="E22" s="35"/>
      <c r="F22" s="6"/>
      <c r="G22" s="6"/>
      <c r="H22" s="6"/>
      <c r="I22" s="6"/>
      <c r="J22" s="6"/>
      <c r="K22" s="6"/>
      <c r="L22" s="6"/>
      <c r="M22" s="6"/>
      <c r="N22" s="6"/>
      <c r="O22" s="16"/>
      <c r="Q22" s="32"/>
    </row>
    <row r="23" spans="1:17" ht="12.75">
      <c r="A23" s="15" t="s">
        <v>25</v>
      </c>
      <c r="B23" s="11" t="s">
        <v>16</v>
      </c>
      <c r="C23" s="36">
        <v>1</v>
      </c>
      <c r="D23" s="36">
        <v>1</v>
      </c>
      <c r="E23" s="36">
        <v>1</v>
      </c>
      <c r="F23" s="7">
        <v>1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16">
        <f>AVERAGE(C23:H23)</f>
        <v>1</v>
      </c>
      <c r="Q23" s="32"/>
    </row>
    <row r="24" spans="1:17" ht="12.75">
      <c r="A24" s="17" t="s">
        <v>26</v>
      </c>
      <c r="B24" s="18" t="s">
        <v>18</v>
      </c>
      <c r="C24" s="36">
        <v>0</v>
      </c>
      <c r="D24" s="36">
        <v>0</v>
      </c>
      <c r="E24" s="36">
        <v>0</v>
      </c>
      <c r="F24" s="36">
        <v>0</v>
      </c>
      <c r="G24" s="7">
        <v>1000</v>
      </c>
      <c r="H24" s="7">
        <v>42000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6">
        <f>SUM(C24:N24)</f>
        <v>43000</v>
      </c>
      <c r="Q24" s="32"/>
    </row>
    <row r="25" spans="1:17" ht="12.75">
      <c r="A25" s="17" t="s">
        <v>27</v>
      </c>
      <c r="B25" s="18" t="s">
        <v>19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16">
        <f>SUM(C25:N25)</f>
        <v>0</v>
      </c>
      <c r="Q25" s="32"/>
    </row>
    <row r="26" spans="1:17" ht="12.75">
      <c r="A26" s="17"/>
      <c r="B26" s="18" t="s">
        <v>20</v>
      </c>
      <c r="C26" s="36">
        <f aca="true" t="shared" si="1" ref="C26:H26">C24+C25</f>
        <v>0</v>
      </c>
      <c r="D26" s="36">
        <f t="shared" si="1"/>
        <v>0</v>
      </c>
      <c r="E26" s="36">
        <f t="shared" si="1"/>
        <v>0</v>
      </c>
      <c r="F26" s="36">
        <f t="shared" si="1"/>
        <v>0</v>
      </c>
      <c r="G26" s="36">
        <f t="shared" si="1"/>
        <v>1000</v>
      </c>
      <c r="H26" s="36">
        <f t="shared" si="1"/>
        <v>42000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6">
        <f>SUM(C26:N26)</f>
        <v>43000</v>
      </c>
      <c r="Q26" s="32"/>
    </row>
    <row r="27" spans="1:17" ht="12.75">
      <c r="A27" s="17"/>
      <c r="B27" s="18"/>
      <c r="C27" s="36"/>
      <c r="D27" s="36"/>
      <c r="E27" s="36"/>
      <c r="F27" s="34"/>
      <c r="G27" s="34"/>
      <c r="H27" s="34"/>
      <c r="I27" s="34"/>
      <c r="J27" s="34"/>
      <c r="K27" s="34"/>
      <c r="L27" s="34"/>
      <c r="M27" s="34"/>
      <c r="N27" s="34"/>
      <c r="O27" s="16"/>
      <c r="Q27" s="32"/>
    </row>
    <row r="28" spans="1:17" ht="12.75">
      <c r="A28" s="17"/>
      <c r="B28" s="18" t="s">
        <v>21</v>
      </c>
      <c r="C28" s="36">
        <v>11</v>
      </c>
      <c r="D28" s="36">
        <v>19</v>
      </c>
      <c r="E28" s="36">
        <v>15</v>
      </c>
      <c r="F28" s="34">
        <v>14</v>
      </c>
      <c r="G28" s="34">
        <v>24</v>
      </c>
      <c r="H28" s="34">
        <v>1050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6">
        <f>SUM(C28:N28)</f>
        <v>1133</v>
      </c>
      <c r="Q28" s="32"/>
    </row>
    <row r="29" spans="1:17" ht="12.75">
      <c r="A29" s="17"/>
      <c r="B29" s="18" t="s">
        <v>22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6">
        <f>SUM(C29:N29)</f>
        <v>0</v>
      </c>
      <c r="Q29" s="32"/>
    </row>
    <row r="30" spans="1:17" ht="12.75">
      <c r="A30" s="17"/>
      <c r="C30" s="35"/>
      <c r="D30" s="35"/>
      <c r="E30" s="35"/>
      <c r="F30" s="6"/>
      <c r="G30" s="6"/>
      <c r="H30" s="6"/>
      <c r="I30" s="6"/>
      <c r="J30" s="6"/>
      <c r="K30" s="6"/>
      <c r="L30" s="6"/>
      <c r="M30" s="6"/>
      <c r="N30" s="6"/>
      <c r="O30" s="16"/>
      <c r="Q30" s="32"/>
    </row>
    <row r="31" spans="1:17" ht="12.75">
      <c r="A31" s="15" t="s">
        <v>28</v>
      </c>
      <c r="B31" s="11" t="s">
        <v>16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6">
        <f>AVERAGE(C31:H31)</f>
        <v>0</v>
      </c>
      <c r="Q31" s="32"/>
    </row>
    <row r="32" spans="1:17" ht="12.75">
      <c r="A32" s="17" t="s">
        <v>29</v>
      </c>
      <c r="B32" s="18" t="s">
        <v>18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16">
        <f>SUM(C32:N32)</f>
        <v>0</v>
      </c>
      <c r="Q32" s="32"/>
    </row>
    <row r="33" spans="1:17" ht="12.75">
      <c r="A33" s="17" t="s">
        <v>27</v>
      </c>
      <c r="B33" s="18" t="s">
        <v>19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16">
        <f>SUM(C33:N33)</f>
        <v>0</v>
      </c>
      <c r="Q33" s="32"/>
    </row>
    <row r="34" spans="1:17" ht="12.75">
      <c r="A34" s="17"/>
      <c r="B34" s="18" t="s">
        <v>20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6">
        <f>SUM(C34:N34)</f>
        <v>0</v>
      </c>
      <c r="Q34" s="32"/>
    </row>
    <row r="35" spans="1:15" ht="12.75">
      <c r="A35" s="17"/>
      <c r="B35" s="1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16"/>
    </row>
    <row r="36" spans="1:15" ht="12.75">
      <c r="A36" s="17"/>
      <c r="B36" s="18" t="s">
        <v>21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6">
        <f>SUM(C36:N36)</f>
        <v>0</v>
      </c>
    </row>
    <row r="37" spans="1:15" ht="12.75">
      <c r="A37" s="17"/>
      <c r="B37" s="18" t="s">
        <v>22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6">
        <f>SUM(C37:N37)</f>
        <v>0</v>
      </c>
    </row>
    <row r="38" spans="1:15" ht="13.5" thickBot="1">
      <c r="A38" s="19"/>
      <c r="B38" s="20"/>
      <c r="C38" s="38"/>
      <c r="D38" s="38"/>
      <c r="E38" s="38"/>
      <c r="F38" s="20"/>
      <c r="G38" s="20"/>
      <c r="H38" s="20"/>
      <c r="I38" s="20"/>
      <c r="J38" s="20"/>
      <c r="K38" s="20"/>
      <c r="L38" s="20"/>
      <c r="M38" s="20"/>
      <c r="N38" s="20"/>
      <c r="O38" s="22"/>
    </row>
    <row r="39" spans="1:15" ht="13.5" thickTop="1">
      <c r="A39" s="15" t="s">
        <v>30</v>
      </c>
      <c r="B39" s="11" t="s">
        <v>16</v>
      </c>
      <c r="C39" s="7">
        <f aca="true" t="shared" si="2" ref="C39:F41">C31+C23+C15+C7</f>
        <v>3</v>
      </c>
      <c r="D39" s="7">
        <f t="shared" si="2"/>
        <v>3</v>
      </c>
      <c r="E39" s="7">
        <f t="shared" si="2"/>
        <v>4</v>
      </c>
      <c r="F39" s="7">
        <f t="shared" si="2"/>
        <v>4</v>
      </c>
      <c r="G39" s="7">
        <f aca="true" t="shared" si="3" ref="G39:N39">G31+G23+G15+G7</f>
        <v>3</v>
      </c>
      <c r="H39" s="7">
        <f t="shared" si="3"/>
        <v>4</v>
      </c>
      <c r="I39" s="7">
        <f t="shared" si="3"/>
        <v>0</v>
      </c>
      <c r="J39" s="7">
        <f t="shared" si="3"/>
        <v>0</v>
      </c>
      <c r="K39" s="7">
        <f t="shared" si="3"/>
        <v>0</v>
      </c>
      <c r="L39" s="7">
        <f t="shared" si="3"/>
        <v>0</v>
      </c>
      <c r="M39" s="7">
        <f t="shared" si="3"/>
        <v>0</v>
      </c>
      <c r="N39" s="7">
        <f t="shared" si="3"/>
        <v>0</v>
      </c>
      <c r="O39" s="16">
        <f>AVERAGE(C39:H39)</f>
        <v>3.5</v>
      </c>
    </row>
    <row r="40" spans="1:15" ht="12.75">
      <c r="A40" s="17"/>
      <c r="B40" s="18" t="s">
        <v>18</v>
      </c>
      <c r="C40" s="7">
        <f t="shared" si="2"/>
        <v>289800</v>
      </c>
      <c r="D40" s="7">
        <f t="shared" si="2"/>
        <v>255960</v>
      </c>
      <c r="E40" s="7">
        <f t="shared" si="2"/>
        <v>294120</v>
      </c>
      <c r="F40" s="7">
        <f t="shared" si="2"/>
        <v>294840</v>
      </c>
      <c r="G40" s="7">
        <f aca="true" t="shared" si="4" ref="G40:N40">G32+G24+G16+G8</f>
        <v>325180</v>
      </c>
      <c r="H40" s="7">
        <f t="shared" si="4"/>
        <v>308160</v>
      </c>
      <c r="I40" s="7">
        <f t="shared" si="4"/>
        <v>0</v>
      </c>
      <c r="J40" s="7">
        <f t="shared" si="4"/>
        <v>0</v>
      </c>
      <c r="K40" s="7">
        <f t="shared" si="4"/>
        <v>0</v>
      </c>
      <c r="L40" s="7">
        <f t="shared" si="4"/>
        <v>0</v>
      </c>
      <c r="M40" s="7">
        <f t="shared" si="4"/>
        <v>0</v>
      </c>
      <c r="N40" s="7">
        <f t="shared" si="4"/>
        <v>0</v>
      </c>
      <c r="O40" s="16">
        <f>SUM(C40:N40)</f>
        <v>1768060</v>
      </c>
    </row>
    <row r="41" spans="2:15" ht="12.75">
      <c r="B41" s="18" t="s">
        <v>19</v>
      </c>
      <c r="C41" s="34">
        <f t="shared" si="2"/>
        <v>242340</v>
      </c>
      <c r="D41" s="34">
        <f t="shared" si="2"/>
        <v>232380</v>
      </c>
      <c r="E41" s="34">
        <f t="shared" si="2"/>
        <v>268420</v>
      </c>
      <c r="F41" s="34">
        <f t="shared" si="2"/>
        <v>220940</v>
      </c>
      <c r="G41" s="34">
        <f aca="true" t="shared" si="5" ref="G41:N41">G33+G25+G17+G9</f>
        <v>261360</v>
      </c>
      <c r="H41" s="34">
        <f t="shared" si="5"/>
        <v>247740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4">
        <f t="shared" si="5"/>
        <v>0</v>
      </c>
      <c r="N41" s="34">
        <f t="shared" si="5"/>
        <v>0</v>
      </c>
      <c r="O41" s="16">
        <f>SUM(C41:N41)</f>
        <v>1473180</v>
      </c>
    </row>
    <row r="42" spans="2:15" ht="12.75">
      <c r="B42" s="18" t="s">
        <v>20</v>
      </c>
      <c r="C42" s="7">
        <f>C40+C41</f>
        <v>532140</v>
      </c>
      <c r="D42" s="7">
        <f>D40+D41</f>
        <v>488340</v>
      </c>
      <c r="E42" s="7">
        <f>E40+E41</f>
        <v>562540</v>
      </c>
      <c r="F42" s="7">
        <f>F40+F41</f>
        <v>515780</v>
      </c>
      <c r="G42" s="7">
        <f aca="true" t="shared" si="6" ref="G42:N42">G40+G41</f>
        <v>586540</v>
      </c>
      <c r="H42" s="7">
        <f t="shared" si="6"/>
        <v>555900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f t="shared" si="6"/>
        <v>0</v>
      </c>
      <c r="N42" s="7">
        <f t="shared" si="6"/>
        <v>0</v>
      </c>
      <c r="O42" s="16">
        <f>SUM(C42:N42)</f>
        <v>3241240</v>
      </c>
    </row>
    <row r="43" spans="2:15" ht="12.75">
      <c r="B43" s="1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6"/>
    </row>
    <row r="44" spans="2:15" ht="12.75">
      <c r="B44" s="18" t="s">
        <v>21</v>
      </c>
      <c r="C44" s="7">
        <f aca="true" t="shared" si="7" ref="C44:F45">C36+C28+C20+C12</f>
        <v>1572.86</v>
      </c>
      <c r="D44" s="7">
        <f t="shared" si="7"/>
        <v>1623.58</v>
      </c>
      <c r="E44" s="7">
        <f t="shared" si="7"/>
        <v>1890</v>
      </c>
      <c r="F44" s="7">
        <f t="shared" si="7"/>
        <v>1678.52</v>
      </c>
      <c r="G44" s="7">
        <f aca="true" t="shared" si="8" ref="G44:N44">G36+G28+G20+G12</f>
        <v>1715.22</v>
      </c>
      <c r="H44" s="7">
        <f t="shared" si="8"/>
        <v>2381.8199999999997</v>
      </c>
      <c r="I44" s="7">
        <f t="shared" si="8"/>
        <v>0</v>
      </c>
      <c r="J44" s="7">
        <f t="shared" si="8"/>
        <v>0</v>
      </c>
      <c r="K44" s="7">
        <f t="shared" si="8"/>
        <v>0</v>
      </c>
      <c r="L44" s="7">
        <f t="shared" si="8"/>
        <v>0</v>
      </c>
      <c r="M44" s="7">
        <f t="shared" si="8"/>
        <v>0</v>
      </c>
      <c r="N44" s="7">
        <f t="shared" si="8"/>
        <v>0</v>
      </c>
      <c r="O44" s="16">
        <f>SUM(C44:N44)</f>
        <v>10861.999999999998</v>
      </c>
    </row>
    <row r="45" spans="1:15" ht="13.5" thickBot="1">
      <c r="A45" s="19"/>
      <c r="B45" s="24" t="s">
        <v>22</v>
      </c>
      <c r="C45" s="21">
        <f t="shared" si="7"/>
        <v>1475.94</v>
      </c>
      <c r="D45" s="21">
        <f t="shared" si="7"/>
        <v>1536.54</v>
      </c>
      <c r="E45" s="21">
        <f t="shared" si="7"/>
        <v>1368.6</v>
      </c>
      <c r="F45" s="21">
        <f t="shared" si="7"/>
        <v>1081.8</v>
      </c>
      <c r="G45" s="21">
        <f aca="true" t="shared" si="9" ref="G45:N45">G37+G29+G21+G13</f>
        <v>1121.22</v>
      </c>
      <c r="H45" s="21">
        <f t="shared" si="9"/>
        <v>1218.6</v>
      </c>
      <c r="I45" s="21">
        <f t="shared" si="9"/>
        <v>0</v>
      </c>
      <c r="J45" s="21">
        <f t="shared" si="9"/>
        <v>0</v>
      </c>
      <c r="K45" s="21">
        <f t="shared" si="9"/>
        <v>0</v>
      </c>
      <c r="L45" s="21">
        <f t="shared" si="9"/>
        <v>0</v>
      </c>
      <c r="M45" s="21">
        <f t="shared" si="9"/>
        <v>0</v>
      </c>
      <c r="N45" s="21">
        <f t="shared" si="9"/>
        <v>0</v>
      </c>
      <c r="O45" s="22">
        <f>SUM(C45:N45)</f>
        <v>7802.700000000001</v>
      </c>
    </row>
    <row r="46" ht="13.5" thickTop="1">
      <c r="O46" s="25"/>
    </row>
    <row r="48" spans="1:7" ht="12.75">
      <c r="A48" s="23" t="s">
        <v>31</v>
      </c>
      <c r="G48" s="26"/>
    </row>
    <row r="51" spans="2:14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2:14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2:14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2:14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2:14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2:14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2:14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2:14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2:14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2:14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2:14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2:14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2:14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2:14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2:14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2:14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2:14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2:14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amcneally</cp:lastModifiedBy>
  <dcterms:created xsi:type="dcterms:W3CDTF">2008-10-07T13:37:19Z</dcterms:created>
  <dcterms:modified xsi:type="dcterms:W3CDTF">2013-09-26T15:34:31Z</dcterms:modified>
  <cp:category/>
  <cp:version/>
  <cp:contentType/>
  <cp:contentStatus/>
</cp:coreProperties>
</file>