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oreOnly" sheetId="1" r:id="rId1"/>
    <sheet name="Targeted" sheetId="2" r:id="rId2"/>
    <sheet name="Core_Targeted" sheetId="3" r:id="rId3"/>
    <sheet name="StdOffGrps" sheetId="4" r:id="rId4"/>
  </sheets>
  <definedNames>
    <definedName name="_xlnm.Print_Area" localSheetId="0">'CoreOnly'!$A$1:$H$217</definedName>
    <definedName name="_xlnm.Print_Area" localSheetId="1">'Targeted'!$A$1:$G$18</definedName>
    <definedName name="_xlnm.Print_Titles" localSheetId="2">'Core_Targeted'!$1:$4</definedName>
    <definedName name="_xlnm.Print_Titles" localSheetId="0">'CoreOnly'!$1:$4</definedName>
    <definedName name="_xlnm.Print_Titles" localSheetId="3">'StdOffGrps'!$1:$4</definedName>
    <definedName name="_xlnm.Print_Titles" localSheetId="1">'Targeted'!$1:$4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<sst xmlns="http://schemas.openxmlformats.org/spreadsheetml/2006/main" count="480" uniqueCount="94">
  <si>
    <t>Bangor Hydro-Electric Company</t>
  </si>
  <si>
    <t>Billing Determinants:  Core Classes Only</t>
  </si>
  <si>
    <t xml:space="preserve">Jan 99  </t>
  </si>
  <si>
    <t xml:space="preserve">Feb 99  </t>
  </si>
  <si>
    <t xml:space="preserve">Mar 99  </t>
  </si>
  <si>
    <t xml:space="preserve">Apr 99  </t>
  </si>
  <si>
    <t>Total 99</t>
  </si>
  <si>
    <t>Residential</t>
  </si>
  <si>
    <t>meters</t>
  </si>
  <si>
    <t>billed kWh</t>
  </si>
  <si>
    <t>Residential Water Heating</t>
  </si>
  <si>
    <t>Residential Retired Employee</t>
  </si>
  <si>
    <t>Residential TOU</t>
  </si>
  <si>
    <t>Pk kWh</t>
  </si>
  <si>
    <t>Sh kWh</t>
  </si>
  <si>
    <t>OP kWh</t>
  </si>
  <si>
    <t>Residential LIR, 0-50% FPG</t>
  </si>
  <si>
    <t>Residential LIR, 51-75% FPG</t>
  </si>
  <si>
    <t>Residential LIR, 76-100% FPG</t>
  </si>
  <si>
    <t>Residential LIR, 101-150% FPG</t>
  </si>
  <si>
    <t>Residential Space Heating</t>
  </si>
  <si>
    <t xml:space="preserve">   Total Residential</t>
  </si>
  <si>
    <t>General Service</t>
  </si>
  <si>
    <t>General Service (ResConst)</t>
  </si>
  <si>
    <t>Commercial Water Heating</t>
  </si>
  <si>
    <t>General Sevice w/kW Register</t>
  </si>
  <si>
    <t>billed kW</t>
  </si>
  <si>
    <t>Commercial Space Heating</t>
  </si>
  <si>
    <t xml:space="preserve">    (separately metered)</t>
  </si>
  <si>
    <t xml:space="preserve">Commercial Space Heating </t>
  </si>
  <si>
    <t xml:space="preserve">   Total General Service</t>
  </si>
  <si>
    <t>Large Power Secondary</t>
  </si>
  <si>
    <t>Large Power Primary</t>
  </si>
  <si>
    <t>Primary Power</t>
  </si>
  <si>
    <t>total kWh</t>
  </si>
  <si>
    <t>max kWh</t>
  </si>
  <si>
    <t>Pk billed kWh</t>
  </si>
  <si>
    <t>Sh billed kWh</t>
  </si>
  <si>
    <t>OP billed kWh</t>
  </si>
  <si>
    <t>Pk billed kW</t>
  </si>
  <si>
    <t>Sh billed kW</t>
  </si>
  <si>
    <t>OP billed kW</t>
  </si>
  <si>
    <t>Primary Power (Voltage Discount)</t>
  </si>
  <si>
    <t>Large Industrial</t>
  </si>
  <si>
    <t xml:space="preserve">   Total Power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</si>
  <si>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</si>
  <si>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</si>
  <si>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</si>
  <si>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</si>
  <si>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</si>
  <si>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</si>
  <si>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</si>
  <si>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</si>
  <si>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</si>
  <si>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</si>
  <si>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</si>
  <si>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</si>
  <si>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</si>
  <si>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</si>
  <si>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</si>
  <si>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</si>
  <si>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</si>
  <si>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</si>
  <si>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</si>
  <si>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</si>
  <si>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</si>
  <si>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</si>
  <si>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</si>
  <si>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70 Watt Flat</t>
  </si>
  <si>
    <t>HPS 100 Watt Flat</t>
  </si>
  <si>
    <t>HPS 150 Watt Flat</t>
  </si>
  <si>
    <t>HPS 250 Watt Flat</t>
  </si>
  <si>
    <t>HPS 400 Watt Flat</t>
  </si>
  <si>
    <t>MERCURY 400 Watt Flat</t>
  </si>
  <si>
    <t>ORNAMENTAL &gt; 10 YRS</t>
  </si>
  <si>
    <t>UNDERGROUND &gt; 10 YRS</t>
  </si>
  <si>
    <t>UNDERGROUND &lt; 10 YRS</t>
  </si>
  <si>
    <t>UNDERGROUND AFTER 11/01/86</t>
  </si>
  <si>
    <t xml:space="preserve">   Total Lighting</t>
  </si>
  <si>
    <t>Total Bangor Hydro Core Rates</t>
  </si>
  <si>
    <t xml:space="preserve">   Total Targeted Rates</t>
  </si>
  <si>
    <t>Total Competitive Energy - LPS</t>
  </si>
  <si>
    <t>Total Competitive Energy - LPP</t>
  </si>
  <si>
    <t>Billing Determinants:  Targeted Rates Combined into Core Rates</t>
  </si>
  <si>
    <t>Total Bangor Hydro</t>
  </si>
  <si>
    <t>Billing Determinants:  All Rates Combined into Standard Offer Groups</t>
  </si>
  <si>
    <t>Total Residential</t>
  </si>
  <si>
    <t>Total General Service</t>
  </si>
  <si>
    <t>Total Lighting</t>
  </si>
  <si>
    <t xml:space="preserve">   Total Residential/Small Commercial</t>
  </si>
  <si>
    <t xml:space="preserve">   Total Medium Non-Residential</t>
  </si>
  <si>
    <t xml:space="preserve">   Total Large Non-Residential</t>
  </si>
  <si>
    <t>Billing Determinants:  Combined Targeted Rates by Rate Type</t>
  </si>
  <si>
    <t>Total Competitive Energy - PP/Lg 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</si>
</sst>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showOutlineSymbols="0" zoomScale="75" zoomScaleNormal="75" zoomScaleSheetLayoutView="75" workbookViewId="0" topLeftCell="A2">
      <selection activeCell="A2" sqref="A2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8" width="12.6640625" style="1" customWidth="1"/>
    <col min="9" max="16384" width="9.6640625" style="1" customWidth="1"/>
  </cols>
  <sheetData>
    <row r="1" ht="15">
      <c r="B1" s="2" t="s">
        <v>0</v>
      </c>
    </row>
    <row r="2" ht="15">
      <c r="B2" s="2" t="s">
        <v>1</v>
      </c>
    </row>
    <row r="4" spans="1:8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2" ht="15">
      <c r="A5" s="2" t="s">
        <v>7</v>
      </c>
      <c r="B5" s="1">
        <v>1000</v>
      </c>
    </row>
    <row r="6" spans="1:8" ht="15">
      <c r="A6" s="3"/>
      <c r="B6" s="3"/>
      <c r="C6" s="3" t="s">
        <v>8</v>
      </c>
      <c r="D6" s="5">
        <v>77660</v>
      </c>
      <c r="E6" s="5">
        <v>73698</v>
      </c>
      <c r="F6" s="5">
        <v>84874</v>
      </c>
      <c r="G6" s="5">
        <v>81432</v>
      </c>
      <c r="H6" s="5"/>
    </row>
    <row r="7" spans="1:8" ht="15">
      <c r="A7" s="3"/>
      <c r="B7" s="3"/>
      <c r="C7" s="3" t="s">
        <v>9</v>
      </c>
      <c r="D7" s="5">
        <v>44934689.416</v>
      </c>
      <c r="E7" s="5">
        <v>34827523.375</v>
      </c>
      <c r="F7" s="5">
        <v>39900618.962</v>
      </c>
      <c r="G7" s="5">
        <v>34940548.709</v>
      </c>
      <c r="H7" s="5">
        <f>SUM(D7:G7)</f>
        <v>154603380.462</v>
      </c>
    </row>
    <row r="8" spans="1:8" ht="15">
      <c r="A8" s="3" t="s">
        <v>10</v>
      </c>
      <c r="B8" s="3">
        <v>1002</v>
      </c>
      <c r="C8" s="3"/>
      <c r="D8" s="5"/>
      <c r="E8" s="5"/>
      <c r="F8" s="5"/>
      <c r="G8" s="5"/>
      <c r="H8" s="5"/>
    </row>
    <row r="9" spans="1:8" ht="15">
      <c r="A9" s="3"/>
      <c r="B9" s="3"/>
      <c r="C9" s="3" t="s">
        <v>8</v>
      </c>
      <c r="D9" s="5">
        <v>896</v>
      </c>
      <c r="E9" s="5">
        <v>864</v>
      </c>
      <c r="F9" s="5">
        <v>950</v>
      </c>
      <c r="G9" s="5">
        <v>928</v>
      </c>
      <c r="H9" s="5"/>
    </row>
    <row r="10" spans="1:8" ht="15">
      <c r="A10" s="3"/>
      <c r="B10" s="3"/>
      <c r="C10" s="3" t="s">
        <v>9</v>
      </c>
      <c r="D10" s="5">
        <v>194065.582</v>
      </c>
      <c r="E10" s="5">
        <v>159774.225</v>
      </c>
      <c r="F10" s="5">
        <v>181322.131</v>
      </c>
      <c r="G10" s="5">
        <v>258014.597</v>
      </c>
      <c r="H10" s="5">
        <f>SUM(D10:G10)</f>
        <v>793176.5350000001</v>
      </c>
    </row>
    <row r="11" spans="1:8" ht="15">
      <c r="A11" s="3" t="s">
        <v>11</v>
      </c>
      <c r="B11" s="3">
        <v>1004</v>
      </c>
      <c r="C11" s="3"/>
      <c r="D11" s="5"/>
      <c r="E11" s="5"/>
      <c r="F11" s="5"/>
      <c r="G11" s="5"/>
      <c r="H11" s="5"/>
    </row>
    <row r="12" spans="1:8" ht="15">
      <c r="A12" s="3"/>
      <c r="B12" s="3"/>
      <c r="C12" s="3" t="s">
        <v>8</v>
      </c>
      <c r="D12" s="5">
        <v>23</v>
      </c>
      <c r="E12" s="5">
        <v>21</v>
      </c>
      <c r="F12" s="5">
        <v>22</v>
      </c>
      <c r="G12" s="5">
        <v>21</v>
      </c>
      <c r="H12" s="5"/>
    </row>
    <row r="13" spans="1:8" ht="15">
      <c r="A13" s="3"/>
      <c r="B13" s="3"/>
      <c r="C13" s="3" t="s">
        <v>9</v>
      </c>
      <c r="D13" s="5">
        <v>11790</v>
      </c>
      <c r="E13" s="5">
        <v>10237.482</v>
      </c>
      <c r="F13" s="5">
        <v>10894.498</v>
      </c>
      <c r="G13" s="5">
        <v>9784</v>
      </c>
      <c r="H13" s="5">
        <f>SUM(D13:G13)</f>
        <v>42705.979999999996</v>
      </c>
    </row>
    <row r="14" spans="1:8" ht="15">
      <c r="A14" s="3" t="s">
        <v>12</v>
      </c>
      <c r="B14" s="3">
        <v>1006</v>
      </c>
      <c r="C14" s="3"/>
      <c r="D14" s="5"/>
      <c r="E14" s="5"/>
      <c r="F14" s="5"/>
      <c r="G14" s="5"/>
      <c r="H14" s="5"/>
    </row>
    <row r="15" spans="1:8" ht="15">
      <c r="A15" s="3"/>
      <c r="B15" s="3"/>
      <c r="C15" s="3" t="s">
        <v>8</v>
      </c>
      <c r="D15" s="5">
        <v>776</v>
      </c>
      <c r="E15" s="5">
        <v>716</v>
      </c>
      <c r="F15" s="5">
        <v>1544</v>
      </c>
      <c r="G15" s="5">
        <v>812</v>
      </c>
      <c r="H15" s="5"/>
    </row>
    <row r="16" spans="1:8" ht="15">
      <c r="A16" s="3"/>
      <c r="B16" s="3"/>
      <c r="C16" s="3" t="s">
        <v>9</v>
      </c>
      <c r="D16" s="5">
        <v>1213178</v>
      </c>
      <c r="E16" s="5">
        <v>937103</v>
      </c>
      <c r="F16" s="5">
        <v>1035691</v>
      </c>
      <c r="G16" s="5">
        <v>883198.171</v>
      </c>
      <c r="H16" s="5">
        <f>SUM(D16:G16)</f>
        <v>4069170.171</v>
      </c>
    </row>
    <row r="17" spans="1:8" ht="15">
      <c r="A17" s="3"/>
      <c r="B17" s="3"/>
      <c r="C17" s="3" t="s">
        <v>13</v>
      </c>
      <c r="D17" s="5">
        <v>336490</v>
      </c>
      <c r="E17" s="5">
        <v>270521</v>
      </c>
      <c r="F17" s="5">
        <v>302431</v>
      </c>
      <c r="G17" s="5">
        <v>262900</v>
      </c>
      <c r="H17" s="5"/>
    </row>
    <row r="18" spans="1:8" ht="15">
      <c r="A18" s="3"/>
      <c r="B18" s="3"/>
      <c r="C18" s="3" t="s">
        <v>14</v>
      </c>
      <c r="D18" s="5">
        <v>384067</v>
      </c>
      <c r="E18" s="5">
        <v>280085</v>
      </c>
      <c r="F18" s="5">
        <v>298268</v>
      </c>
      <c r="G18" s="5">
        <v>253974</v>
      </c>
      <c r="H18" s="5"/>
    </row>
    <row r="19" spans="1:8" ht="15">
      <c r="A19" s="3"/>
      <c r="B19" s="3"/>
      <c r="C19" s="3" t="s">
        <v>15</v>
      </c>
      <c r="D19" s="5">
        <v>492621</v>
      </c>
      <c r="E19" s="5">
        <v>386497</v>
      </c>
      <c r="F19" s="5">
        <v>434992</v>
      </c>
      <c r="G19" s="5">
        <v>366324.171</v>
      </c>
      <c r="H19" s="5"/>
    </row>
    <row r="20" spans="1:8" ht="15">
      <c r="A20" s="3" t="s">
        <v>16</v>
      </c>
      <c r="B20" s="3">
        <v>1010</v>
      </c>
      <c r="C20" s="3"/>
      <c r="D20" s="5"/>
      <c r="E20" s="5"/>
      <c r="F20" s="5"/>
      <c r="G20" s="5"/>
      <c r="H20" s="5"/>
    </row>
    <row r="21" spans="1:8" ht="15">
      <c r="A21" s="3"/>
      <c r="B21" s="3"/>
      <c r="C21" s="3" t="s">
        <v>8</v>
      </c>
      <c r="D21" s="5">
        <v>943</v>
      </c>
      <c r="E21" s="5">
        <v>957</v>
      </c>
      <c r="F21" s="5">
        <v>1141</v>
      </c>
      <c r="G21" s="5">
        <v>1172</v>
      </c>
      <c r="H21" s="5"/>
    </row>
    <row r="22" spans="1:8" ht="15">
      <c r="A22" s="3"/>
      <c r="B22" s="3"/>
      <c r="C22" s="3" t="s">
        <v>9</v>
      </c>
      <c r="D22" s="5">
        <v>798011.471</v>
      </c>
      <c r="E22" s="5">
        <v>689545.356</v>
      </c>
      <c r="F22" s="5">
        <v>791169.177</v>
      </c>
      <c r="G22" s="5">
        <v>758960.94</v>
      </c>
      <c r="H22" s="5">
        <f>SUM(D22:G22)</f>
        <v>3037686.944</v>
      </c>
    </row>
    <row r="23" spans="1:8" ht="15">
      <c r="A23" s="3" t="s">
        <v>17</v>
      </c>
      <c r="B23" s="3">
        <v>1012</v>
      </c>
      <c r="C23" s="3"/>
      <c r="D23" s="5"/>
      <c r="E23" s="5"/>
      <c r="F23" s="5"/>
      <c r="G23" s="5"/>
      <c r="H23" s="5"/>
    </row>
    <row r="24" spans="1:8" ht="15">
      <c r="A24" s="3"/>
      <c r="B24" s="3"/>
      <c r="C24" s="3" t="s">
        <v>8</v>
      </c>
      <c r="D24" s="5">
        <v>810</v>
      </c>
      <c r="E24" s="5">
        <v>819</v>
      </c>
      <c r="F24" s="5">
        <v>993</v>
      </c>
      <c r="G24" s="5">
        <v>1141</v>
      </c>
      <c r="H24" s="5"/>
    </row>
    <row r="25" spans="1:8" ht="15">
      <c r="A25" s="3"/>
      <c r="B25" s="3"/>
      <c r="C25" s="3" t="s">
        <v>9</v>
      </c>
      <c r="D25" s="5">
        <v>607697.85</v>
      </c>
      <c r="E25" s="5">
        <v>528438.065</v>
      </c>
      <c r="F25" s="5">
        <v>614422.163</v>
      </c>
      <c r="G25" s="5">
        <v>644726.275</v>
      </c>
      <c r="H25" s="5">
        <f>SUM(D25:G25)</f>
        <v>2395284.353</v>
      </c>
    </row>
    <row r="26" spans="1:8" ht="15">
      <c r="A26" s="3" t="s">
        <v>18</v>
      </c>
      <c r="B26" s="3">
        <v>1014</v>
      </c>
      <c r="C26" s="3"/>
      <c r="D26" s="5"/>
      <c r="E26" s="5"/>
      <c r="F26" s="5"/>
      <c r="G26" s="5"/>
      <c r="H26" s="5"/>
    </row>
    <row r="27" spans="1:8" ht="15">
      <c r="A27" s="3"/>
      <c r="B27" s="3"/>
      <c r="C27" s="3" t="s">
        <v>8</v>
      </c>
      <c r="D27" s="5">
        <v>1667</v>
      </c>
      <c r="E27" s="5">
        <v>1677</v>
      </c>
      <c r="F27" s="5">
        <v>1980</v>
      </c>
      <c r="G27" s="5">
        <v>1926</v>
      </c>
      <c r="H27" s="5"/>
    </row>
    <row r="28" spans="1:8" ht="15">
      <c r="A28" s="3"/>
      <c r="B28" s="3"/>
      <c r="C28" s="3" t="s">
        <v>9</v>
      </c>
      <c r="D28" s="5">
        <v>1063040.236</v>
      </c>
      <c r="E28" s="5">
        <v>912405.389</v>
      </c>
      <c r="F28" s="5">
        <v>1023444.583</v>
      </c>
      <c r="G28" s="5">
        <v>932334.498</v>
      </c>
      <c r="H28" s="5">
        <f>SUM(D28:G28)</f>
        <v>3931224.7060000002</v>
      </c>
    </row>
    <row r="29" spans="1:8" ht="15">
      <c r="A29" s="3" t="s">
        <v>19</v>
      </c>
      <c r="B29" s="3">
        <v>1016</v>
      </c>
      <c r="C29" s="3"/>
      <c r="D29" s="5"/>
      <c r="E29" s="5"/>
      <c r="F29" s="5"/>
      <c r="G29" s="5"/>
      <c r="H29" s="5"/>
    </row>
    <row r="30" spans="1:8" ht="15">
      <c r="A30" s="3"/>
      <c r="B30" s="3"/>
      <c r="C30" s="3" t="s">
        <v>8</v>
      </c>
      <c r="D30" s="5">
        <v>1912</v>
      </c>
      <c r="E30" s="5">
        <v>1921</v>
      </c>
      <c r="F30" s="5">
        <v>2277</v>
      </c>
      <c r="G30" s="5">
        <v>2090</v>
      </c>
      <c r="H30" s="5"/>
    </row>
    <row r="31" spans="1:8" ht="15">
      <c r="A31" s="3"/>
      <c r="B31" s="3"/>
      <c r="C31" s="3" t="s">
        <v>9</v>
      </c>
      <c r="D31" s="5">
        <v>1238046.739</v>
      </c>
      <c r="E31" s="5">
        <v>1051721.165</v>
      </c>
      <c r="F31" s="5">
        <v>1219167.579</v>
      </c>
      <c r="G31" s="5">
        <v>1043382.644</v>
      </c>
      <c r="H31" s="5">
        <f>SUM(D31:G31)</f>
        <v>4552318.127</v>
      </c>
    </row>
    <row r="32" spans="1:8" ht="15">
      <c r="A32" s="3" t="s">
        <v>20</v>
      </c>
      <c r="B32" s="3">
        <v>1030</v>
      </c>
      <c r="C32" s="3"/>
      <c r="D32" s="5"/>
      <c r="E32" s="5"/>
      <c r="F32" s="5"/>
      <c r="G32" s="5"/>
      <c r="H32" s="5"/>
    </row>
    <row r="33" spans="1:8" ht="15">
      <c r="A33" s="3"/>
      <c r="B33" s="3"/>
      <c r="C33" s="3" t="s">
        <v>8</v>
      </c>
      <c r="D33" s="5">
        <v>9</v>
      </c>
      <c r="E33" s="5">
        <v>9</v>
      </c>
      <c r="F33" s="5">
        <v>9</v>
      </c>
      <c r="G33" s="5">
        <v>10</v>
      </c>
      <c r="H33" s="5"/>
    </row>
    <row r="34" spans="1:8" ht="15">
      <c r="A34" s="3"/>
      <c r="B34" s="3"/>
      <c r="C34" s="3" t="s">
        <v>9</v>
      </c>
      <c r="D34" s="5">
        <v>40656</v>
      </c>
      <c r="E34" s="5">
        <v>36362</v>
      </c>
      <c r="F34" s="5">
        <v>35081</v>
      </c>
      <c r="G34" s="5">
        <v>31952</v>
      </c>
      <c r="H34" s="5">
        <f>SUM(D34:G34)</f>
        <v>144051</v>
      </c>
    </row>
    <row r="35" spans="1:8" ht="15">
      <c r="A35" s="3"/>
      <c r="B35" s="3"/>
      <c r="C35" s="3" t="s">
        <v>13</v>
      </c>
      <c r="D35" s="5">
        <v>519</v>
      </c>
      <c r="E35" s="5">
        <v>533</v>
      </c>
      <c r="F35" s="5">
        <v>108</v>
      </c>
      <c r="G35" s="5">
        <v>95</v>
      </c>
      <c r="H35" s="5"/>
    </row>
    <row r="36" spans="1:8" ht="15">
      <c r="A36" s="3"/>
      <c r="B36" s="3"/>
      <c r="C36" s="3" t="s">
        <v>14</v>
      </c>
      <c r="D36" s="5">
        <v>2905</v>
      </c>
      <c r="E36" s="5">
        <v>2542</v>
      </c>
      <c r="F36" s="5">
        <v>2263</v>
      </c>
      <c r="G36" s="5">
        <v>1781</v>
      </c>
      <c r="H36" s="5"/>
    </row>
    <row r="37" spans="1:8" ht="15">
      <c r="A37" s="3"/>
      <c r="B37" s="3"/>
      <c r="C37" s="3" t="s">
        <v>15</v>
      </c>
      <c r="D37" s="5">
        <v>37232</v>
      </c>
      <c r="E37" s="5">
        <v>33287</v>
      </c>
      <c r="F37" s="5">
        <v>32710</v>
      </c>
      <c r="G37" s="5">
        <v>30076</v>
      </c>
      <c r="H37" s="5"/>
    </row>
    <row r="38" spans="1:8" ht="15">
      <c r="A38" s="3" t="s">
        <v>20</v>
      </c>
      <c r="B38" s="3">
        <v>1032</v>
      </c>
      <c r="C38" s="3"/>
      <c r="D38" s="5"/>
      <c r="E38" s="5"/>
      <c r="F38" s="5"/>
      <c r="G38" s="5"/>
      <c r="H38" s="5"/>
    </row>
    <row r="39" spans="1:8" ht="15">
      <c r="A39" s="3"/>
      <c r="B39" s="3"/>
      <c r="C39" s="3" t="s">
        <v>8</v>
      </c>
      <c r="D39" s="5">
        <v>5743</v>
      </c>
      <c r="E39" s="5">
        <v>5461</v>
      </c>
      <c r="F39" s="5">
        <v>6268</v>
      </c>
      <c r="G39" s="5">
        <v>5968</v>
      </c>
      <c r="H39" s="5"/>
    </row>
    <row r="40" spans="1:8" ht="15">
      <c r="A40" s="3"/>
      <c r="B40" s="3"/>
      <c r="C40" s="3" t="s">
        <v>9</v>
      </c>
      <c r="D40" s="5">
        <v>8191433.56</v>
      </c>
      <c r="E40" s="5">
        <v>6609265.345</v>
      </c>
      <c r="F40" s="5">
        <v>7425883.475</v>
      </c>
      <c r="G40" s="5">
        <v>5661291.791</v>
      </c>
      <c r="H40" s="5">
        <f>SUM(D40:G40)</f>
        <v>27887874.171</v>
      </c>
    </row>
    <row r="41" spans="1:8" ht="15">
      <c r="A41" s="3" t="s">
        <v>20</v>
      </c>
      <c r="B41" s="3">
        <v>1034</v>
      </c>
      <c r="C41" s="3"/>
      <c r="D41" s="5"/>
      <c r="E41" s="5"/>
      <c r="F41" s="5"/>
      <c r="G41" s="5"/>
      <c r="H41" s="5"/>
    </row>
    <row r="42" spans="1:8" ht="15">
      <c r="A42" s="3"/>
      <c r="B42" s="3"/>
      <c r="C42" s="3" t="s">
        <v>8</v>
      </c>
      <c r="D42" s="5">
        <v>286</v>
      </c>
      <c r="E42" s="5">
        <v>275</v>
      </c>
      <c r="F42" s="5">
        <v>312</v>
      </c>
      <c r="G42" s="5">
        <v>305</v>
      </c>
      <c r="H42" s="5"/>
    </row>
    <row r="43" spans="1:8" ht="15">
      <c r="A43" s="3"/>
      <c r="B43" s="3"/>
      <c r="C43" s="3" t="s">
        <v>9</v>
      </c>
      <c r="D43" s="5">
        <v>372584.286</v>
      </c>
      <c r="E43" s="5">
        <v>309647.574</v>
      </c>
      <c r="F43" s="5">
        <v>326854.489</v>
      </c>
      <c r="G43" s="5">
        <v>256067.382</v>
      </c>
      <c r="H43" s="5">
        <f>SUM(D43:G43)</f>
        <v>1265153.7310000001</v>
      </c>
    </row>
    <row r="44" spans="1:8" ht="15">
      <c r="A44" s="3" t="s">
        <v>20</v>
      </c>
      <c r="B44" s="3">
        <v>1040</v>
      </c>
      <c r="C44" s="3"/>
      <c r="D44" s="5"/>
      <c r="E44" s="5"/>
      <c r="F44" s="5"/>
      <c r="G44" s="5"/>
      <c r="H44" s="5"/>
    </row>
    <row r="45" spans="1:8" ht="15">
      <c r="A45" s="3"/>
      <c r="B45" s="3"/>
      <c r="C45" s="3" t="s">
        <v>8</v>
      </c>
      <c r="D45" s="5"/>
      <c r="E45" s="5">
        <v>2</v>
      </c>
      <c r="F45" s="5">
        <v>2</v>
      </c>
      <c r="G45" s="5">
        <v>2</v>
      </c>
      <c r="H45" s="5"/>
    </row>
    <row r="46" spans="1:8" ht="15">
      <c r="A46" s="3"/>
      <c r="B46" s="3"/>
      <c r="C46" s="3" t="s">
        <v>9</v>
      </c>
      <c r="D46" s="5"/>
      <c r="E46" s="5">
        <v>1618</v>
      </c>
      <c r="F46" s="5">
        <v>5336</v>
      </c>
      <c r="G46" s="5">
        <v>659</v>
      </c>
      <c r="H46" s="5">
        <f>SUM(D46:G46)</f>
        <v>7613</v>
      </c>
    </row>
    <row r="47" spans="1:8" ht="15">
      <c r="A47" s="3"/>
      <c r="B47" s="3"/>
      <c r="C47" s="3" t="s">
        <v>13</v>
      </c>
      <c r="D47" s="5"/>
      <c r="E47" s="5">
        <v>407</v>
      </c>
      <c r="F47" s="5">
        <v>1235</v>
      </c>
      <c r="G47" s="5">
        <v>135</v>
      </c>
      <c r="H47" s="5"/>
    </row>
    <row r="48" spans="1:8" ht="15">
      <c r="A48" s="3"/>
      <c r="B48" s="3"/>
      <c r="C48" s="3" t="s">
        <v>14</v>
      </c>
      <c r="D48" s="5"/>
      <c r="E48" s="5">
        <v>381</v>
      </c>
      <c r="F48" s="5">
        <v>1171</v>
      </c>
      <c r="G48" s="5">
        <v>143</v>
      </c>
      <c r="H48" s="5"/>
    </row>
    <row r="49" spans="1:8" ht="15">
      <c r="A49" s="3"/>
      <c r="B49" s="3"/>
      <c r="C49" s="3" t="s">
        <v>15</v>
      </c>
      <c r="D49" s="5"/>
      <c r="E49" s="5">
        <v>830</v>
      </c>
      <c r="F49" s="5">
        <v>2930</v>
      </c>
      <c r="G49" s="5">
        <v>381</v>
      </c>
      <c r="H49" s="5"/>
    </row>
    <row r="50" spans="1:8" ht="15">
      <c r="A50" s="3"/>
      <c r="B50" s="3"/>
      <c r="C50" s="3"/>
      <c r="D50" s="5"/>
      <c r="E50" s="5"/>
      <c r="F50" s="5"/>
      <c r="G50" s="5"/>
      <c r="H50" s="5"/>
    </row>
    <row r="51" spans="1:8" ht="15.75">
      <c r="A51" s="3"/>
      <c r="B51" s="3"/>
      <c r="C51" s="3" t="s">
        <v>8</v>
      </c>
      <c r="D51" s="6">
        <f aca="true" t="shared" si="0" ref="D51:G52">D6+D9+D12+D15+D21+D24+D27+D30+D33+D39+D42+D45</f>
        <v>90725</v>
      </c>
      <c r="E51" s="6">
        <f t="shared" si="0"/>
        <v>86420</v>
      </c>
      <c r="F51" s="6">
        <f t="shared" si="0"/>
        <v>100372</v>
      </c>
      <c r="G51" s="6">
        <f t="shared" si="0"/>
        <v>95807</v>
      </c>
      <c r="H51" s="6"/>
    </row>
    <row r="52" spans="1:8" ht="15.75">
      <c r="A52" s="7" t="s">
        <v>21</v>
      </c>
      <c r="B52" s="3"/>
      <c r="C52" s="3" t="s">
        <v>9</v>
      </c>
      <c r="D52" s="6">
        <f t="shared" si="0"/>
        <v>58665193.14000001</v>
      </c>
      <c r="E52" s="6">
        <f t="shared" si="0"/>
        <v>46073640.975999996</v>
      </c>
      <c r="F52" s="6">
        <f t="shared" si="0"/>
        <v>52569885.057</v>
      </c>
      <c r="G52" s="6">
        <f t="shared" si="0"/>
        <v>45420920.007</v>
      </c>
      <c r="H52" s="6">
        <f>H7+H10+H13+H16+H22+H25+H28+H31+H34+H40+H43+H46</f>
        <v>202729639.18</v>
      </c>
    </row>
    <row r="53" spans="1:8" ht="15.75">
      <c r="A53" s="7"/>
      <c r="B53" s="3"/>
      <c r="C53" s="3"/>
      <c r="D53" s="6"/>
      <c r="E53" s="6"/>
      <c r="F53" s="6"/>
      <c r="G53" s="6"/>
      <c r="H53" s="6"/>
    </row>
    <row r="54" spans="1:8" ht="15">
      <c r="A54" s="3" t="s">
        <v>22</v>
      </c>
      <c r="B54" s="3">
        <v>2000</v>
      </c>
      <c r="C54" s="3"/>
      <c r="D54" s="5"/>
      <c r="E54" s="5"/>
      <c r="F54" s="5"/>
      <c r="G54" s="5"/>
      <c r="H54" s="5"/>
    </row>
    <row r="55" spans="1:8" ht="15">
      <c r="A55" s="3"/>
      <c r="B55" s="3"/>
      <c r="C55" s="3" t="s">
        <v>8</v>
      </c>
      <c r="D55" s="5">
        <v>12029</v>
      </c>
      <c r="E55" s="5">
        <v>11582</v>
      </c>
      <c r="F55" s="5">
        <v>13035</v>
      </c>
      <c r="G55" s="5">
        <v>12928</v>
      </c>
      <c r="H55" s="5"/>
    </row>
    <row r="56" spans="1:8" ht="15">
      <c r="A56" s="3"/>
      <c r="B56" s="3"/>
      <c r="C56" s="3" t="s">
        <v>9</v>
      </c>
      <c r="D56" s="5">
        <v>12237420.488</v>
      </c>
      <c r="E56" s="5">
        <v>10196675.57</v>
      </c>
      <c r="F56" s="5">
        <v>11482657.985</v>
      </c>
      <c r="G56" s="5">
        <v>10656685.159</v>
      </c>
      <c r="H56" s="5">
        <f>SUM(D56:G56)</f>
        <v>44573439.202</v>
      </c>
    </row>
    <row r="57" spans="1:8" ht="15">
      <c r="A57" s="3" t="s">
        <v>23</v>
      </c>
      <c r="B57" s="3">
        <v>2002</v>
      </c>
      <c r="C57" s="3"/>
      <c r="D57" s="5"/>
      <c r="E57" s="5"/>
      <c r="F57" s="5"/>
      <c r="G57" s="5"/>
      <c r="H57" s="5"/>
    </row>
    <row r="58" spans="1:8" ht="15">
      <c r="A58" s="3"/>
      <c r="B58" s="3"/>
      <c r="C58" s="3" t="s">
        <v>8</v>
      </c>
      <c r="D58" s="5">
        <v>192</v>
      </c>
      <c r="E58" s="5">
        <v>181</v>
      </c>
      <c r="F58" s="5">
        <v>205</v>
      </c>
      <c r="G58" s="5">
        <v>187</v>
      </c>
      <c r="H58" s="5"/>
    </row>
    <row r="59" spans="1:8" ht="15">
      <c r="A59" s="3"/>
      <c r="B59" s="3"/>
      <c r="C59" s="3" t="s">
        <v>9</v>
      </c>
      <c r="D59" s="5">
        <v>66874.995</v>
      </c>
      <c r="E59" s="5">
        <v>60277.416</v>
      </c>
      <c r="F59" s="5">
        <v>62848.877</v>
      </c>
      <c r="G59" s="5">
        <v>50736.684</v>
      </c>
      <c r="H59" s="5">
        <f>SUM(D59:G59)</f>
        <v>240737.972</v>
      </c>
    </row>
    <row r="60" spans="1:8" ht="15">
      <c r="A60" s="3" t="s">
        <v>24</v>
      </c>
      <c r="B60" s="3">
        <v>2004</v>
      </c>
      <c r="C60" s="3"/>
      <c r="D60" s="5"/>
      <c r="E60" s="5"/>
      <c r="F60" s="5"/>
      <c r="G60" s="5"/>
      <c r="H60" s="5"/>
    </row>
    <row r="61" spans="1:8" ht="15">
      <c r="A61" s="3"/>
      <c r="B61" s="3"/>
      <c r="C61" s="3" t="s">
        <v>8</v>
      </c>
      <c r="D61" s="5">
        <v>20</v>
      </c>
      <c r="E61" s="5">
        <v>22</v>
      </c>
      <c r="F61" s="5">
        <v>24</v>
      </c>
      <c r="G61" s="5">
        <v>21</v>
      </c>
      <c r="H61" s="5"/>
    </row>
    <row r="62" spans="1:8" ht="15">
      <c r="A62" s="3"/>
      <c r="B62" s="3"/>
      <c r="C62" s="3" t="s">
        <v>9</v>
      </c>
      <c r="D62" s="5">
        <v>4384.49</v>
      </c>
      <c r="E62" s="5">
        <v>4820.5</v>
      </c>
      <c r="F62" s="5">
        <v>4749</v>
      </c>
      <c r="G62" s="5">
        <v>4587.91</v>
      </c>
      <c r="H62" s="5">
        <f>SUM(D62:G62)</f>
        <v>18541.9</v>
      </c>
    </row>
    <row r="63" spans="1:8" ht="15">
      <c r="A63" s="3" t="s">
        <v>25</v>
      </c>
      <c r="B63" s="3">
        <v>2006</v>
      </c>
      <c r="C63" s="3"/>
      <c r="D63" s="5"/>
      <c r="E63" s="5"/>
      <c r="F63" s="5"/>
      <c r="G63" s="5"/>
      <c r="H63" s="5"/>
    </row>
    <row r="64" spans="1:8" ht="15">
      <c r="A64" s="3"/>
      <c r="B64" s="3"/>
      <c r="C64" s="3" t="s">
        <v>8</v>
      </c>
      <c r="D64" s="5">
        <v>595</v>
      </c>
      <c r="E64" s="5">
        <v>575</v>
      </c>
      <c r="F64" s="5">
        <v>652</v>
      </c>
      <c r="G64" s="5">
        <v>680</v>
      </c>
      <c r="H64" s="5"/>
    </row>
    <row r="65" spans="1:8" ht="15">
      <c r="A65" s="3"/>
      <c r="B65" s="3"/>
      <c r="C65" s="3" t="s">
        <v>9</v>
      </c>
      <c r="D65" s="5">
        <v>1758823</v>
      </c>
      <c r="E65" s="5">
        <v>1467088.999</v>
      </c>
      <c r="F65" s="5">
        <v>1733139.999</v>
      </c>
      <c r="G65" s="5">
        <v>1681241.999</v>
      </c>
      <c r="H65" s="5">
        <f>SUM(D65:G65)</f>
        <v>6640293.9969999995</v>
      </c>
    </row>
    <row r="66" spans="1:8" ht="15">
      <c r="A66" s="3"/>
      <c r="B66" s="3"/>
      <c r="C66" s="3" t="s">
        <v>26</v>
      </c>
      <c r="D66" s="5">
        <v>439.485</v>
      </c>
      <c r="E66" s="5">
        <v>418.992</v>
      </c>
      <c r="F66" s="5">
        <v>553.225</v>
      </c>
      <c r="G66" s="5">
        <v>631.89</v>
      </c>
      <c r="H66" s="5"/>
    </row>
    <row r="67" spans="1:8" ht="15">
      <c r="A67" s="3" t="s">
        <v>27</v>
      </c>
      <c r="B67" s="3">
        <v>2008</v>
      </c>
      <c r="C67" s="3"/>
      <c r="D67" s="5"/>
      <c r="E67" s="5"/>
      <c r="F67" s="5"/>
      <c r="G67" s="5"/>
      <c r="H67" s="5"/>
    </row>
    <row r="68" spans="1:8" ht="15">
      <c r="A68" s="3" t="s">
        <v>28</v>
      </c>
      <c r="B68" s="3"/>
      <c r="C68" s="3" t="s">
        <v>8</v>
      </c>
      <c r="D68" s="5">
        <v>618</v>
      </c>
      <c r="E68" s="5">
        <v>605</v>
      </c>
      <c r="F68" s="5">
        <v>673</v>
      </c>
      <c r="G68" s="5">
        <v>651</v>
      </c>
      <c r="H68" s="5"/>
    </row>
    <row r="69" spans="1:8" ht="15">
      <c r="A69" s="3"/>
      <c r="B69" s="3"/>
      <c r="C69" s="3" t="s">
        <v>9</v>
      </c>
      <c r="D69" s="5">
        <v>1642138.736</v>
      </c>
      <c r="E69" s="5">
        <v>1405099.771</v>
      </c>
      <c r="F69" s="5">
        <v>1473843.612</v>
      </c>
      <c r="G69" s="5">
        <v>1165873.886</v>
      </c>
      <c r="H69" s="5">
        <f>SUM(D69:G69)</f>
        <v>5686956.005</v>
      </c>
    </row>
    <row r="70" spans="1:8" ht="15">
      <c r="A70" s="3"/>
      <c r="B70" s="3"/>
      <c r="C70" s="3"/>
      <c r="D70" s="5">
        <v>22.32</v>
      </c>
      <c r="E70" s="5"/>
      <c r="F70" s="5"/>
      <c r="G70" s="5"/>
      <c r="H70" s="5"/>
    </row>
    <row r="71" spans="1:8" ht="15">
      <c r="A71" s="3" t="s">
        <v>29</v>
      </c>
      <c r="B71" s="3">
        <v>2010</v>
      </c>
      <c r="C71" s="3"/>
      <c r="D71" s="5"/>
      <c r="E71" s="5"/>
      <c r="F71" s="5"/>
      <c r="G71" s="5"/>
      <c r="H71" s="5"/>
    </row>
    <row r="72" spans="1:8" ht="15">
      <c r="A72" s="3"/>
      <c r="B72" s="3"/>
      <c r="C72" s="3" t="s">
        <v>8</v>
      </c>
      <c r="D72" s="5">
        <v>41</v>
      </c>
      <c r="E72" s="5">
        <v>42</v>
      </c>
      <c r="F72" s="5">
        <v>42</v>
      </c>
      <c r="G72" s="5">
        <v>48</v>
      </c>
      <c r="H72" s="5"/>
    </row>
    <row r="73" spans="1:8" ht="15">
      <c r="A73" s="3"/>
      <c r="B73" s="3"/>
      <c r="C73" s="3" t="s">
        <v>9</v>
      </c>
      <c r="D73" s="5">
        <v>910136.235</v>
      </c>
      <c r="E73" s="5">
        <v>685928.985</v>
      </c>
      <c r="F73" s="5">
        <v>647297</v>
      </c>
      <c r="G73" s="5">
        <v>473392</v>
      </c>
      <c r="H73" s="5">
        <f>SUM(D73:G73)</f>
        <v>2716754.2199999997</v>
      </c>
    </row>
    <row r="74" spans="1:8" ht="15">
      <c r="A74" s="3"/>
      <c r="B74" s="3"/>
      <c r="C74" s="3"/>
      <c r="D74" s="5">
        <v>74.72</v>
      </c>
      <c r="E74" s="5"/>
      <c r="F74" s="5"/>
      <c r="G74" s="5"/>
      <c r="H74" s="5"/>
    </row>
    <row r="75" spans="1:8" ht="15.75">
      <c r="A75" s="3"/>
      <c r="B75" s="3"/>
      <c r="C75" s="3" t="s">
        <v>8</v>
      </c>
      <c r="D75" s="6">
        <f aca="true" t="shared" si="1" ref="D75:G76">D55+D58+D61+D64+D68+D72</f>
        <v>13495</v>
      </c>
      <c r="E75" s="6">
        <f t="shared" si="1"/>
        <v>13007</v>
      </c>
      <c r="F75" s="6">
        <f t="shared" si="1"/>
        <v>14631</v>
      </c>
      <c r="G75" s="6">
        <f t="shared" si="1"/>
        <v>14515</v>
      </c>
      <c r="H75" s="6"/>
    </row>
    <row r="76" spans="1:8" ht="15.75">
      <c r="A76" s="7" t="s">
        <v>30</v>
      </c>
      <c r="B76" s="7"/>
      <c r="C76" s="3" t="s">
        <v>9</v>
      </c>
      <c r="D76" s="6">
        <f t="shared" si="1"/>
        <v>16619777.943999998</v>
      </c>
      <c r="E76" s="6">
        <f t="shared" si="1"/>
        <v>13819891.240999999</v>
      </c>
      <c r="F76" s="6">
        <f t="shared" si="1"/>
        <v>15404536.473</v>
      </c>
      <c r="G76" s="6">
        <f t="shared" si="1"/>
        <v>14032517.638</v>
      </c>
      <c r="H76" s="6">
        <f>SUM(D76:G76)</f>
        <v>59876723.29599999</v>
      </c>
    </row>
    <row r="77" spans="1:8" ht="15.75">
      <c r="A77" s="7"/>
      <c r="B77" s="7"/>
      <c r="C77" s="7"/>
      <c r="D77" s="6"/>
      <c r="E77" s="6"/>
      <c r="F77" s="6"/>
      <c r="G77" s="6"/>
      <c r="H77" s="6"/>
    </row>
    <row r="78" spans="1:8" ht="15">
      <c r="A78" s="3" t="s">
        <v>31</v>
      </c>
      <c r="B78" s="3">
        <v>3000</v>
      </c>
      <c r="C78" s="3"/>
      <c r="D78" s="5"/>
      <c r="E78" s="5"/>
      <c r="F78" s="5"/>
      <c r="G78" s="5"/>
      <c r="H78" s="5"/>
    </row>
    <row r="79" spans="1:8" ht="15">
      <c r="A79" s="3"/>
      <c r="B79" s="3"/>
      <c r="C79" s="3" t="s">
        <v>8</v>
      </c>
      <c r="D79" s="5">
        <v>1129</v>
      </c>
      <c r="E79" s="5">
        <v>1107</v>
      </c>
      <c r="F79" s="5">
        <v>1180</v>
      </c>
      <c r="G79" s="5">
        <v>1247</v>
      </c>
      <c r="H79" s="5"/>
    </row>
    <row r="80" spans="1:8" ht="15">
      <c r="A80" s="3"/>
      <c r="B80" s="3"/>
      <c r="C80" s="3" t="s">
        <v>9</v>
      </c>
      <c r="D80" s="5">
        <v>24337345</v>
      </c>
      <c r="E80" s="5">
        <v>20591173</v>
      </c>
      <c r="F80" s="5">
        <v>23024668</v>
      </c>
      <c r="G80" s="5">
        <v>22623709</v>
      </c>
      <c r="H80" s="5">
        <f>SUM(D80:G80)</f>
        <v>90576895</v>
      </c>
    </row>
    <row r="81" spans="1:8" ht="15">
      <c r="A81" s="3"/>
      <c r="B81" s="3"/>
      <c r="C81" s="3" t="s">
        <v>26</v>
      </c>
      <c r="D81" s="5">
        <v>74501.8419999999</v>
      </c>
      <c r="E81" s="5">
        <v>73590.67</v>
      </c>
      <c r="F81" s="5">
        <v>76858.477</v>
      </c>
      <c r="G81" s="5">
        <v>87003.0379999999</v>
      </c>
      <c r="H81" s="5"/>
    </row>
    <row r="82" spans="1:8" ht="15">
      <c r="A82" s="3" t="s">
        <v>32</v>
      </c>
      <c r="B82" s="3">
        <v>3002</v>
      </c>
      <c r="C82" s="3"/>
      <c r="D82" s="5"/>
      <c r="E82" s="5"/>
      <c r="F82" s="5"/>
      <c r="G82" s="5"/>
      <c r="H82" s="5"/>
    </row>
    <row r="83" spans="1:8" ht="15">
      <c r="A83" s="3"/>
      <c r="B83" s="3"/>
      <c r="C83" s="3" t="s">
        <v>8</v>
      </c>
      <c r="D83" s="5">
        <v>102</v>
      </c>
      <c r="E83" s="5">
        <v>103</v>
      </c>
      <c r="F83" s="5">
        <v>114</v>
      </c>
      <c r="G83" s="5">
        <v>113</v>
      </c>
      <c r="H83" s="5"/>
    </row>
    <row r="84" spans="1:8" ht="15">
      <c r="A84" s="3"/>
      <c r="B84" s="3"/>
      <c r="C84" s="3" t="s">
        <v>9</v>
      </c>
      <c r="D84" s="5">
        <v>5873277</v>
      </c>
      <c r="E84" s="5">
        <v>4847638</v>
      </c>
      <c r="F84" s="5">
        <v>5141163</v>
      </c>
      <c r="G84" s="5">
        <v>4698204</v>
      </c>
      <c r="H84" s="5">
        <f>SUM(D84:G84)</f>
        <v>20560282</v>
      </c>
    </row>
    <row r="85" spans="1:8" ht="15">
      <c r="A85" s="3"/>
      <c r="B85" s="3"/>
      <c r="C85" s="3" t="s">
        <v>26</v>
      </c>
      <c r="D85" s="5">
        <v>15827.304</v>
      </c>
      <c r="E85" s="5">
        <v>15541.877</v>
      </c>
      <c r="F85" s="5">
        <v>15904.453</v>
      </c>
      <c r="G85" s="5">
        <v>15629.537</v>
      </c>
      <c r="H85" s="5"/>
    </row>
    <row r="86" spans="1:8" ht="15">
      <c r="A86" s="3" t="s">
        <v>33</v>
      </c>
      <c r="B86" s="3">
        <v>3006</v>
      </c>
      <c r="C86" s="3"/>
      <c r="D86" s="5"/>
      <c r="E86" s="5"/>
      <c r="F86" s="5"/>
      <c r="G86" s="5"/>
      <c r="H86" s="5"/>
    </row>
    <row r="87" spans="1:8" ht="15">
      <c r="A87" s="3"/>
      <c r="B87" s="3"/>
      <c r="C87" s="3" t="s">
        <v>8</v>
      </c>
      <c r="D87" s="5">
        <v>25</v>
      </c>
      <c r="E87" s="5">
        <v>25</v>
      </c>
      <c r="F87" s="5">
        <v>43</v>
      </c>
      <c r="G87" s="5">
        <v>35</v>
      </c>
      <c r="H87" s="5"/>
    </row>
    <row r="88" spans="1:8" ht="15">
      <c r="A88" s="3"/>
      <c r="B88" s="3"/>
      <c r="C88" s="3" t="s">
        <v>34</v>
      </c>
      <c r="D88" s="5">
        <v>13200260</v>
      </c>
      <c r="E88" s="5">
        <v>10727260</v>
      </c>
      <c r="F88" s="5">
        <v>11593900</v>
      </c>
      <c r="G88" s="5">
        <v>16338720</v>
      </c>
      <c r="H88" s="5">
        <f>SUM(D88:G88)</f>
        <v>51860140</v>
      </c>
    </row>
    <row r="89" spans="1:8" ht="15">
      <c r="A89" s="3"/>
      <c r="B89" s="3"/>
      <c r="C89" s="3" t="s">
        <v>35</v>
      </c>
      <c r="D89" s="5">
        <v>26574.68</v>
      </c>
      <c r="E89" s="5">
        <v>26027.08</v>
      </c>
      <c r="F89" s="5">
        <v>41577.68</v>
      </c>
      <c r="G89" s="5">
        <v>44063.02</v>
      </c>
      <c r="H89" s="5"/>
    </row>
    <row r="90" spans="1:8" ht="15">
      <c r="A90" s="3"/>
      <c r="B90" s="3"/>
      <c r="C90" s="3" t="s">
        <v>36</v>
      </c>
      <c r="D90" s="5">
        <v>3785200</v>
      </c>
      <c r="E90" s="5">
        <v>3210040</v>
      </c>
      <c r="F90" s="5">
        <v>3600760</v>
      </c>
      <c r="G90" s="5">
        <v>4892820</v>
      </c>
      <c r="H90" s="5"/>
    </row>
    <row r="91" spans="1:8" ht="15">
      <c r="A91" s="3"/>
      <c r="B91" s="3"/>
      <c r="C91" s="3" t="s">
        <v>37</v>
      </c>
      <c r="D91" s="5">
        <v>3963420</v>
      </c>
      <c r="E91" s="5">
        <v>3053420</v>
      </c>
      <c r="F91" s="5">
        <v>3399900</v>
      </c>
      <c r="G91" s="5">
        <v>4602340</v>
      </c>
      <c r="H91" s="5"/>
    </row>
    <row r="92" spans="1:8" ht="15">
      <c r="A92" s="3"/>
      <c r="B92" s="3"/>
      <c r="C92" s="3" t="s">
        <v>38</v>
      </c>
      <c r="D92" s="5">
        <v>5451640</v>
      </c>
      <c r="E92" s="5">
        <v>4463800</v>
      </c>
      <c r="F92" s="5">
        <v>4593240</v>
      </c>
      <c r="G92" s="5">
        <v>6843560</v>
      </c>
      <c r="H92" s="5"/>
    </row>
    <row r="93" spans="1:8" ht="15">
      <c r="A93" s="3"/>
      <c r="B93" s="3"/>
      <c r="C93" s="3" t="s">
        <v>39</v>
      </c>
      <c r="D93" s="5">
        <v>26311.28</v>
      </c>
      <c r="E93" s="5">
        <v>25820.28</v>
      </c>
      <c r="F93" s="5">
        <v>41409.88</v>
      </c>
      <c r="G93" s="5">
        <v>43788.6</v>
      </c>
      <c r="H93" s="5"/>
    </row>
    <row r="94" spans="1:8" ht="15">
      <c r="A94" s="3"/>
      <c r="B94" s="3"/>
      <c r="C94" s="3" t="s">
        <v>40</v>
      </c>
      <c r="D94" s="5">
        <v>25258.9</v>
      </c>
      <c r="E94" s="5">
        <v>24784.6</v>
      </c>
      <c r="F94" s="5">
        <v>38765.52</v>
      </c>
      <c r="G94" s="5">
        <v>42387.12</v>
      </c>
      <c r="H94" s="5"/>
    </row>
    <row r="95" spans="1:8" ht="15">
      <c r="A95" s="3"/>
      <c r="B95" s="3"/>
      <c r="C95" s="3" t="s">
        <v>41</v>
      </c>
      <c r="D95" s="5"/>
      <c r="E95" s="5"/>
      <c r="F95" s="5"/>
      <c r="G95" s="5"/>
      <c r="H95" s="5"/>
    </row>
    <row r="96" spans="1:8" ht="15">
      <c r="A96" s="3" t="s">
        <v>42</v>
      </c>
      <c r="B96" s="3">
        <v>3008</v>
      </c>
      <c r="C96" s="3"/>
      <c r="D96" s="5"/>
      <c r="E96" s="5"/>
      <c r="F96" s="5"/>
      <c r="G96" s="5"/>
      <c r="H96" s="5"/>
    </row>
    <row r="97" spans="1:8" ht="15">
      <c r="A97" s="3"/>
      <c r="B97" s="3"/>
      <c r="C97" s="3" t="s">
        <v>8</v>
      </c>
      <c r="D97" s="5">
        <v>8</v>
      </c>
      <c r="E97" s="5">
        <v>10</v>
      </c>
      <c r="F97" s="5">
        <v>14</v>
      </c>
      <c r="G97" s="5">
        <v>13</v>
      </c>
      <c r="H97" s="5"/>
    </row>
    <row r="98" spans="1:8" ht="15">
      <c r="A98" s="3"/>
      <c r="B98" s="3"/>
      <c r="C98" s="3" t="s">
        <v>34</v>
      </c>
      <c r="D98" s="5">
        <v>4244450</v>
      </c>
      <c r="E98" s="5">
        <v>3512925</v>
      </c>
      <c r="F98" s="5">
        <v>3756700</v>
      </c>
      <c r="G98" s="5">
        <v>4483825</v>
      </c>
      <c r="H98" s="5">
        <f>SUM(D98:G98)</f>
        <v>15997900</v>
      </c>
    </row>
    <row r="99" spans="1:8" ht="15">
      <c r="A99" s="3"/>
      <c r="B99" s="3"/>
      <c r="C99" s="3" t="s">
        <v>35</v>
      </c>
      <c r="D99" s="5">
        <v>11290.462</v>
      </c>
      <c r="E99" s="5">
        <v>12893.612</v>
      </c>
      <c r="F99" s="5">
        <v>21123.424</v>
      </c>
      <c r="G99" s="5">
        <v>19111.962</v>
      </c>
      <c r="H99" s="5"/>
    </row>
    <row r="100" spans="1:8" ht="15">
      <c r="A100" s="3"/>
      <c r="B100" s="3"/>
      <c r="C100" s="3" t="s">
        <v>36</v>
      </c>
      <c r="D100" s="5">
        <v>1088000</v>
      </c>
      <c r="E100" s="5">
        <v>910850</v>
      </c>
      <c r="F100" s="5">
        <v>986975</v>
      </c>
      <c r="G100" s="5">
        <v>1225475</v>
      </c>
      <c r="H100" s="5"/>
    </row>
    <row r="101" spans="1:8" ht="15">
      <c r="A101" s="3"/>
      <c r="B101" s="3"/>
      <c r="C101" s="3" t="s">
        <v>37</v>
      </c>
      <c r="D101" s="5">
        <v>1259975</v>
      </c>
      <c r="E101" s="5">
        <v>1043100</v>
      </c>
      <c r="F101" s="5">
        <v>1075175</v>
      </c>
      <c r="G101" s="5">
        <v>1257125</v>
      </c>
      <c r="H101" s="5"/>
    </row>
    <row r="102" spans="1:8" ht="15">
      <c r="A102" s="3"/>
      <c r="B102" s="3"/>
      <c r="C102" s="3" t="s">
        <v>38</v>
      </c>
      <c r="D102" s="5">
        <v>1896475</v>
      </c>
      <c r="E102" s="5">
        <v>1558975</v>
      </c>
      <c r="F102" s="5">
        <v>1694550</v>
      </c>
      <c r="G102" s="5">
        <v>2001225</v>
      </c>
      <c r="H102" s="5"/>
    </row>
    <row r="103" spans="1:8" ht="15">
      <c r="A103" s="3"/>
      <c r="B103" s="3"/>
      <c r="C103" s="3" t="s">
        <v>39</v>
      </c>
      <c r="D103" s="5">
        <v>11290.462</v>
      </c>
      <c r="E103" s="5">
        <v>12893.612</v>
      </c>
      <c r="F103" s="5">
        <v>21019.124</v>
      </c>
      <c r="G103" s="5">
        <v>18107.162</v>
      </c>
      <c r="H103" s="5"/>
    </row>
    <row r="104" spans="1:8" ht="15">
      <c r="A104" s="3"/>
      <c r="B104" s="3"/>
      <c r="C104" s="3" t="s">
        <v>40</v>
      </c>
      <c r="D104" s="5">
        <v>8065.425</v>
      </c>
      <c r="E104" s="5">
        <v>8204.15</v>
      </c>
      <c r="F104" s="5">
        <v>14849.1</v>
      </c>
      <c r="G104" s="5">
        <v>15597.875</v>
      </c>
      <c r="H104" s="5"/>
    </row>
    <row r="105" spans="1:8" ht="15">
      <c r="A105" s="3"/>
      <c r="B105" s="3"/>
      <c r="C105" s="3" t="s">
        <v>41</v>
      </c>
      <c r="D105" s="5"/>
      <c r="E105" s="5"/>
      <c r="F105" s="5"/>
      <c r="G105" s="5"/>
      <c r="H105" s="5"/>
    </row>
    <row r="106" spans="1:8" ht="15">
      <c r="A106" s="3" t="s">
        <v>43</v>
      </c>
      <c r="B106" s="3"/>
      <c r="C106" s="3"/>
      <c r="D106" s="5"/>
      <c r="E106" s="5"/>
      <c r="F106" s="5"/>
      <c r="G106" s="5"/>
      <c r="H106" s="5"/>
    </row>
    <row r="107" spans="1:8" ht="15">
      <c r="A107" s="3"/>
      <c r="B107" s="3"/>
      <c r="C107" s="3" t="s">
        <v>8</v>
      </c>
      <c r="D107" s="5">
        <v>3</v>
      </c>
      <c r="E107" s="5">
        <v>3</v>
      </c>
      <c r="F107" s="5">
        <v>3</v>
      </c>
      <c r="G107" s="5">
        <v>3</v>
      </c>
      <c r="H107" s="5"/>
    </row>
    <row r="108" spans="1:8" ht="15">
      <c r="A108" s="3"/>
      <c r="B108" s="3"/>
      <c r="C108" s="3" t="s">
        <v>9</v>
      </c>
      <c r="D108" s="5">
        <v>21400500</v>
      </c>
      <c r="E108" s="5">
        <v>17076600</v>
      </c>
      <c r="F108" s="5">
        <v>15058800</v>
      </c>
      <c r="G108" s="5">
        <v>18416200</v>
      </c>
      <c r="H108" s="5">
        <v>80482100</v>
      </c>
    </row>
    <row r="109" spans="1:8" ht="15">
      <c r="A109" s="3"/>
      <c r="B109" s="3"/>
      <c r="C109" s="3"/>
      <c r="D109" s="5"/>
      <c r="E109" s="5"/>
      <c r="F109" s="5"/>
      <c r="G109" s="5"/>
      <c r="H109" s="5"/>
    </row>
    <row r="110" spans="1:8" ht="15.75">
      <c r="A110" s="3"/>
      <c r="B110" s="3"/>
      <c r="C110" s="3" t="s">
        <v>8</v>
      </c>
      <c r="D110" s="6">
        <f aca="true" t="shared" si="2" ref="D110:G111">D79+D83+D87+D97+D107</f>
        <v>1267</v>
      </c>
      <c r="E110" s="6">
        <f t="shared" si="2"/>
        <v>1248</v>
      </c>
      <c r="F110" s="6">
        <f t="shared" si="2"/>
        <v>1354</v>
      </c>
      <c r="G110" s="6">
        <f t="shared" si="2"/>
        <v>1411</v>
      </c>
      <c r="H110" s="6"/>
    </row>
    <row r="111" spans="1:8" ht="15.75">
      <c r="A111" s="7" t="s">
        <v>44</v>
      </c>
      <c r="B111" s="7"/>
      <c r="C111" s="3" t="s">
        <v>9</v>
      </c>
      <c r="D111" s="6">
        <f t="shared" si="2"/>
        <v>69055832</v>
      </c>
      <c r="E111" s="6">
        <f t="shared" si="2"/>
        <v>56755596</v>
      </c>
      <c r="F111" s="6">
        <f t="shared" si="2"/>
        <v>58575231</v>
      </c>
      <c r="G111" s="6">
        <f t="shared" si="2"/>
        <v>66560658</v>
      </c>
      <c r="H111" s="6">
        <f>SUM(D111:G111)</f>
        <v>250947317</v>
      </c>
    </row>
    <row r="112" spans="1:8" ht="15.75">
      <c r="A112" s="7"/>
      <c r="B112" s="7"/>
      <c r="C112" s="7"/>
      <c r="D112" s="6"/>
      <c r="E112" s="6"/>
      <c r="F112" s="6"/>
      <c r="G112" s="6"/>
      <c r="H112" s="6"/>
    </row>
    <row r="113" spans="1:8" ht="15">
      <c r="A113" s="3" t="s">
        <v>45</v>
      </c>
      <c r="B113" s="3">
        <v>4000</v>
      </c>
      <c r="C113" s="3"/>
      <c r="D113" s="5"/>
      <c r="E113" s="5"/>
      <c r="F113" s="5"/>
      <c r="G113" s="5"/>
      <c r="H113" s="5"/>
    </row>
    <row r="114" spans="1:8" ht="15">
      <c r="A114" s="3"/>
      <c r="B114" s="3"/>
      <c r="C114" s="3" t="s">
        <v>8</v>
      </c>
      <c r="D114" s="5">
        <v>1006</v>
      </c>
      <c r="E114" s="5">
        <v>955</v>
      </c>
      <c r="F114" s="5">
        <v>1101</v>
      </c>
      <c r="G114" s="5">
        <v>1085</v>
      </c>
      <c r="H114" s="5"/>
    </row>
    <row r="115" spans="1:8" ht="15">
      <c r="A115" s="3"/>
      <c r="B115" s="3"/>
      <c r="C115" s="3" t="s">
        <v>9</v>
      </c>
      <c r="D115" s="5">
        <v>36679</v>
      </c>
      <c r="E115" s="5">
        <v>34071</v>
      </c>
      <c r="F115" s="5">
        <v>41307</v>
      </c>
      <c r="G115" s="5">
        <v>41008</v>
      </c>
      <c r="H115" s="5">
        <f>SUM(D115:G115)</f>
        <v>153065</v>
      </c>
    </row>
    <row r="116" spans="1:8" ht="15">
      <c r="A116" s="3" t="s">
        <v>46</v>
      </c>
      <c r="B116" s="3">
        <v>4001</v>
      </c>
      <c r="C116" s="3"/>
      <c r="D116" s="5"/>
      <c r="E116" s="5"/>
      <c r="F116" s="5"/>
      <c r="G116" s="5"/>
      <c r="H116" s="5"/>
    </row>
    <row r="117" spans="1:8" ht="15">
      <c r="A117" s="3"/>
      <c r="B117" s="3"/>
      <c r="C117" s="3" t="s">
        <v>8</v>
      </c>
      <c r="D117" s="5">
        <v>3</v>
      </c>
      <c r="E117" s="5">
        <v>3</v>
      </c>
      <c r="F117" s="5">
        <v>3</v>
      </c>
      <c r="G117" s="5">
        <v>3</v>
      </c>
      <c r="H117" s="5"/>
    </row>
    <row r="118" spans="1:8" ht="15">
      <c r="A118" s="3"/>
      <c r="B118" s="3"/>
      <c r="C118" s="3" t="s">
        <v>9</v>
      </c>
      <c r="D118" s="5">
        <v>60</v>
      </c>
      <c r="E118" s="5">
        <v>60</v>
      </c>
      <c r="F118" s="5">
        <v>60</v>
      </c>
      <c r="G118" s="5">
        <v>51</v>
      </c>
      <c r="H118" s="5">
        <f>SUM(D118:G118)</f>
        <v>231</v>
      </c>
    </row>
    <row r="119" spans="1:8" ht="15">
      <c r="A119" s="3" t="s">
        <v>47</v>
      </c>
      <c r="B119" s="3">
        <v>4002</v>
      </c>
      <c r="C119" s="3"/>
      <c r="D119" s="5"/>
      <c r="E119" s="5"/>
      <c r="F119" s="5"/>
      <c r="G119" s="5"/>
      <c r="H119" s="5"/>
    </row>
    <row r="120" spans="1:8" ht="15">
      <c r="A120" s="3"/>
      <c r="B120" s="3"/>
      <c r="C120" s="3" t="s">
        <v>8</v>
      </c>
      <c r="D120" s="5">
        <v>520</v>
      </c>
      <c r="E120" s="5">
        <v>487</v>
      </c>
      <c r="F120" s="5">
        <v>564</v>
      </c>
      <c r="G120" s="5">
        <v>557</v>
      </c>
      <c r="H120" s="5"/>
    </row>
    <row r="121" spans="1:8" ht="15">
      <c r="A121" s="3"/>
      <c r="B121" s="3"/>
      <c r="C121" s="3" t="s">
        <v>9</v>
      </c>
      <c r="D121" s="5">
        <v>113037</v>
      </c>
      <c r="E121" s="5">
        <v>81387</v>
      </c>
      <c r="F121" s="5">
        <v>146801</v>
      </c>
      <c r="G121" s="5">
        <v>116947</v>
      </c>
      <c r="H121" s="5">
        <f>SUM(D121:G121)</f>
        <v>458172</v>
      </c>
    </row>
    <row r="122" spans="1:8" ht="15">
      <c r="A122" s="3" t="s">
        <v>48</v>
      </c>
      <c r="B122" s="3">
        <v>4003</v>
      </c>
      <c r="C122" s="3"/>
      <c r="D122" s="5"/>
      <c r="E122" s="5"/>
      <c r="F122" s="5"/>
      <c r="G122" s="5"/>
      <c r="H122" s="5"/>
    </row>
    <row r="123" spans="1:8" ht="15">
      <c r="A123" s="3"/>
      <c r="B123" s="3"/>
      <c r="C123" s="3" t="s">
        <v>8</v>
      </c>
      <c r="D123" s="5">
        <v>1</v>
      </c>
      <c r="E123" s="5">
        <v>1</v>
      </c>
      <c r="F123" s="5">
        <v>1</v>
      </c>
      <c r="G123" s="5">
        <v>1</v>
      </c>
      <c r="H123" s="5"/>
    </row>
    <row r="124" spans="1:8" ht="15">
      <c r="A124" s="3"/>
      <c r="B124" s="3"/>
      <c r="C124" s="3" t="s">
        <v>9</v>
      </c>
      <c r="D124" s="5">
        <v>29</v>
      </c>
      <c r="E124" s="5">
        <v>29</v>
      </c>
      <c r="F124" s="5">
        <v>29</v>
      </c>
      <c r="G124" s="5">
        <v>29</v>
      </c>
      <c r="H124" s="5">
        <f>SUM(D124:G124)</f>
        <v>116</v>
      </c>
    </row>
    <row r="125" spans="1:8" ht="15">
      <c r="A125" s="3" t="s">
        <v>49</v>
      </c>
      <c r="B125" s="3">
        <v>4004</v>
      </c>
      <c r="C125" s="3"/>
      <c r="D125" s="5"/>
      <c r="E125" s="5"/>
      <c r="F125" s="5"/>
      <c r="G125" s="5"/>
      <c r="H125" s="5"/>
    </row>
    <row r="126" spans="1:8" ht="15">
      <c r="A126" s="3"/>
      <c r="B126" s="3"/>
      <c r="C126" s="3" t="s">
        <v>8</v>
      </c>
      <c r="D126" s="5">
        <v>407</v>
      </c>
      <c r="E126" s="5">
        <v>378</v>
      </c>
      <c r="F126" s="5">
        <v>446</v>
      </c>
      <c r="G126" s="5">
        <v>438</v>
      </c>
      <c r="H126" s="5"/>
    </row>
    <row r="127" spans="1:8" ht="15">
      <c r="A127" s="3"/>
      <c r="B127" s="3"/>
      <c r="C127" s="3" t="s">
        <v>9</v>
      </c>
      <c r="D127" s="5">
        <v>26897</v>
      </c>
      <c r="E127" s="5">
        <v>22670</v>
      </c>
      <c r="F127" s="5">
        <v>31228</v>
      </c>
      <c r="G127" s="5">
        <v>29008</v>
      </c>
      <c r="H127" s="5">
        <f>SUM(D127:G127)</f>
        <v>109803</v>
      </c>
    </row>
    <row r="128" spans="1:8" ht="15">
      <c r="A128" s="3" t="s">
        <v>50</v>
      </c>
      <c r="B128" s="3">
        <v>4005</v>
      </c>
      <c r="C128" s="3"/>
      <c r="D128" s="5"/>
      <c r="E128" s="5"/>
      <c r="F128" s="5"/>
      <c r="G128" s="5"/>
      <c r="H128" s="5"/>
    </row>
    <row r="129" spans="1:8" ht="15">
      <c r="A129" s="3"/>
      <c r="B129" s="3"/>
      <c r="C129" s="3" t="s">
        <v>8</v>
      </c>
      <c r="D129" s="5">
        <v>4</v>
      </c>
      <c r="E129" s="5">
        <v>4</v>
      </c>
      <c r="F129" s="5">
        <v>5</v>
      </c>
      <c r="G129" s="5">
        <v>4</v>
      </c>
      <c r="H129" s="5"/>
    </row>
    <row r="130" spans="1:8" ht="15">
      <c r="A130" s="3"/>
      <c r="B130" s="3"/>
      <c r="C130" s="3" t="s">
        <v>9</v>
      </c>
      <c r="D130" s="5">
        <v>224</v>
      </c>
      <c r="E130" s="5">
        <v>246</v>
      </c>
      <c r="F130" s="5">
        <v>328</v>
      </c>
      <c r="G130" s="5">
        <v>176</v>
      </c>
      <c r="H130" s="5">
        <f>SUM(D130:G130)</f>
        <v>974</v>
      </c>
    </row>
    <row r="131" spans="1:8" ht="15">
      <c r="A131" s="3" t="s">
        <v>51</v>
      </c>
      <c r="B131" s="3">
        <v>4006</v>
      </c>
      <c r="C131" s="3"/>
      <c r="D131" s="5"/>
      <c r="E131" s="5"/>
      <c r="F131" s="5"/>
      <c r="G131" s="5"/>
      <c r="H131" s="5"/>
    </row>
    <row r="132" spans="1:8" ht="15">
      <c r="A132" s="3"/>
      <c r="B132" s="3"/>
      <c r="C132" s="3" t="s">
        <v>8</v>
      </c>
      <c r="D132" s="5">
        <v>249</v>
      </c>
      <c r="E132" s="5">
        <v>230</v>
      </c>
      <c r="F132" s="5">
        <v>273</v>
      </c>
      <c r="G132" s="5">
        <v>268</v>
      </c>
      <c r="H132" s="5"/>
    </row>
    <row r="133" spans="1:8" ht="15">
      <c r="A133" s="3"/>
      <c r="B133" s="3"/>
      <c r="C133" s="3" t="s">
        <v>9</v>
      </c>
      <c r="D133" s="5">
        <v>42612</v>
      </c>
      <c r="E133" s="5">
        <v>34692</v>
      </c>
      <c r="F133" s="5">
        <v>50844</v>
      </c>
      <c r="G133" s="5">
        <v>47294</v>
      </c>
      <c r="H133" s="5">
        <f>SUM(D133:G133)</f>
        <v>175442</v>
      </c>
    </row>
    <row r="134" spans="1:8" ht="15">
      <c r="A134" s="3" t="s">
        <v>52</v>
      </c>
      <c r="B134" s="3">
        <v>4007</v>
      </c>
      <c r="C134" s="3"/>
      <c r="D134" s="5"/>
      <c r="E134" s="5"/>
      <c r="F134" s="5"/>
      <c r="G134" s="5"/>
      <c r="H134" s="5"/>
    </row>
    <row r="135" spans="1:8" ht="15">
      <c r="A135" s="3"/>
      <c r="B135" s="3"/>
      <c r="C135" s="3" t="s">
        <v>8</v>
      </c>
      <c r="D135" s="5">
        <v>4</v>
      </c>
      <c r="E135" s="5">
        <v>3</v>
      </c>
      <c r="F135" s="5">
        <v>4</v>
      </c>
      <c r="G135" s="5">
        <v>6</v>
      </c>
      <c r="H135" s="5"/>
    </row>
    <row r="136" spans="1:8" ht="15">
      <c r="A136" s="3"/>
      <c r="B136" s="3"/>
      <c r="C136" s="3" t="s">
        <v>9</v>
      </c>
      <c r="D136" s="5">
        <v>240</v>
      </c>
      <c r="E136" s="5">
        <v>180</v>
      </c>
      <c r="F136" s="5">
        <v>180</v>
      </c>
      <c r="G136" s="5">
        <v>1404</v>
      </c>
      <c r="H136" s="5">
        <f>SUM(D136:G136)</f>
        <v>2004</v>
      </c>
    </row>
    <row r="137" spans="1:8" ht="15">
      <c r="A137" s="3" t="s">
        <v>53</v>
      </c>
      <c r="B137" s="3">
        <v>4008</v>
      </c>
      <c r="C137" s="3"/>
      <c r="D137" s="5"/>
      <c r="E137" s="5"/>
      <c r="F137" s="5"/>
      <c r="G137" s="5"/>
      <c r="H137" s="5"/>
    </row>
    <row r="138" spans="1:8" ht="15">
      <c r="A138" s="3"/>
      <c r="B138" s="3"/>
      <c r="C138" s="3" t="s">
        <v>8</v>
      </c>
      <c r="D138" s="5">
        <v>325</v>
      </c>
      <c r="E138" s="5">
        <v>314</v>
      </c>
      <c r="F138" s="5">
        <v>359</v>
      </c>
      <c r="G138" s="5">
        <v>376</v>
      </c>
      <c r="H138" s="5"/>
    </row>
    <row r="139" spans="1:8" ht="15">
      <c r="A139" s="3"/>
      <c r="B139" s="3"/>
      <c r="C139" s="3" t="s">
        <v>9</v>
      </c>
      <c r="D139" s="5">
        <v>69216</v>
      </c>
      <c r="E139" s="5">
        <v>70000</v>
      </c>
      <c r="F139" s="5">
        <v>75421</v>
      </c>
      <c r="G139" s="5">
        <v>78502</v>
      </c>
      <c r="H139" s="5">
        <f>SUM(D139:G139)</f>
        <v>293139</v>
      </c>
    </row>
    <row r="140" spans="1:8" ht="15">
      <c r="A140" s="3" t="s">
        <v>54</v>
      </c>
      <c r="B140" s="3">
        <v>4009</v>
      </c>
      <c r="C140" s="3"/>
      <c r="D140" s="5"/>
      <c r="E140" s="5"/>
      <c r="F140" s="5"/>
      <c r="G140" s="5"/>
      <c r="H140" s="5"/>
    </row>
    <row r="141" spans="1:8" ht="15">
      <c r="A141" s="3"/>
      <c r="B141" s="3"/>
      <c r="C141" s="3" t="s">
        <v>8</v>
      </c>
      <c r="D141" s="5">
        <v>5</v>
      </c>
      <c r="E141" s="5">
        <v>5</v>
      </c>
      <c r="F141" s="5">
        <v>8</v>
      </c>
      <c r="G141" s="5">
        <v>6</v>
      </c>
      <c r="H141" s="5"/>
    </row>
    <row r="142" spans="1:8" ht="15">
      <c r="A142" s="3"/>
      <c r="B142" s="3"/>
      <c r="C142" s="3" t="s">
        <v>9</v>
      </c>
      <c r="D142" s="5">
        <v>640</v>
      </c>
      <c r="E142" s="5">
        <v>666</v>
      </c>
      <c r="F142" s="5">
        <v>1147</v>
      </c>
      <c r="G142" s="5">
        <v>744</v>
      </c>
      <c r="H142" s="5">
        <f>SUM(D142:G142)</f>
        <v>3197</v>
      </c>
    </row>
    <row r="143" spans="1:8" ht="15">
      <c r="A143" s="3" t="s">
        <v>55</v>
      </c>
      <c r="B143" s="3">
        <v>4010</v>
      </c>
      <c r="C143" s="3"/>
      <c r="D143" s="5"/>
      <c r="E143" s="5"/>
      <c r="F143" s="5"/>
      <c r="G143" s="5"/>
      <c r="H143" s="5"/>
    </row>
    <row r="144" spans="1:8" ht="15">
      <c r="A144" s="3"/>
      <c r="B144" s="3"/>
      <c r="C144" s="3" t="s">
        <v>8</v>
      </c>
      <c r="D144" s="5">
        <v>82</v>
      </c>
      <c r="E144" s="5">
        <v>81</v>
      </c>
      <c r="F144" s="5">
        <v>84</v>
      </c>
      <c r="G144" s="5">
        <v>96</v>
      </c>
      <c r="H144" s="5"/>
    </row>
    <row r="145" spans="1:8" ht="15">
      <c r="A145" s="3"/>
      <c r="B145" s="3"/>
      <c r="C145" s="3" t="s">
        <v>9</v>
      </c>
      <c r="D145" s="5">
        <v>23004</v>
      </c>
      <c r="E145" s="5">
        <v>21517</v>
      </c>
      <c r="F145" s="5">
        <v>23649</v>
      </c>
      <c r="G145" s="5">
        <v>26870</v>
      </c>
      <c r="H145" s="5">
        <f>SUM(D145:G145)</f>
        <v>95040</v>
      </c>
    </row>
    <row r="146" spans="1:8" ht="15">
      <c r="A146" s="3" t="s">
        <v>56</v>
      </c>
      <c r="B146" s="3">
        <v>4012</v>
      </c>
      <c r="C146" s="3"/>
      <c r="D146" s="5"/>
      <c r="E146" s="5"/>
      <c r="F146" s="5"/>
      <c r="G146" s="5"/>
      <c r="H146" s="5"/>
    </row>
    <row r="147" spans="1:8" ht="15">
      <c r="A147" s="3"/>
      <c r="B147" s="3"/>
      <c r="C147" s="3" t="s">
        <v>8</v>
      </c>
      <c r="D147" s="5">
        <v>1159</v>
      </c>
      <c r="E147" s="5">
        <v>1078</v>
      </c>
      <c r="F147" s="5">
        <v>1287</v>
      </c>
      <c r="G147" s="5">
        <v>1220</v>
      </c>
      <c r="H147" s="5"/>
    </row>
    <row r="148" spans="1:8" ht="15">
      <c r="A148" s="3"/>
      <c r="B148" s="3"/>
      <c r="C148" s="3" t="s">
        <v>9</v>
      </c>
      <c r="D148" s="5">
        <v>209796</v>
      </c>
      <c r="E148" s="5">
        <v>200954</v>
      </c>
      <c r="F148" s="5">
        <v>231792</v>
      </c>
      <c r="G148" s="5">
        <v>234555</v>
      </c>
      <c r="H148" s="5">
        <f>SUM(D148:G148)</f>
        <v>877097</v>
      </c>
    </row>
    <row r="149" spans="1:8" ht="15">
      <c r="A149" s="3" t="s">
        <v>57</v>
      </c>
      <c r="B149" s="3">
        <v>4013</v>
      </c>
      <c r="C149" s="3"/>
      <c r="D149" s="5"/>
      <c r="E149" s="5"/>
      <c r="F149" s="5"/>
      <c r="G149" s="5"/>
      <c r="H149" s="5"/>
    </row>
    <row r="150" spans="1:8" ht="15">
      <c r="A150" s="3"/>
      <c r="B150" s="3"/>
      <c r="C150" s="3" t="s">
        <v>8</v>
      </c>
      <c r="D150" s="5">
        <v>4</v>
      </c>
      <c r="E150" s="5">
        <v>4</v>
      </c>
      <c r="F150" s="5">
        <v>4</v>
      </c>
      <c r="G150" s="5">
        <v>4</v>
      </c>
      <c r="H150" s="5"/>
    </row>
    <row r="151" spans="1:8" ht="15">
      <c r="A151" s="3"/>
      <c r="B151" s="3"/>
      <c r="C151" s="3" t="s">
        <v>9</v>
      </c>
      <c r="D151" s="5">
        <v>180</v>
      </c>
      <c r="E151" s="5">
        <v>180</v>
      </c>
      <c r="F151" s="5">
        <v>180</v>
      </c>
      <c r="G151" s="5">
        <v>168</v>
      </c>
      <c r="H151" s="5">
        <f>SUM(D151:G151)</f>
        <v>708</v>
      </c>
    </row>
    <row r="152" spans="1:8" ht="15">
      <c r="A152" s="3" t="s">
        <v>58</v>
      </c>
      <c r="B152" s="3">
        <v>4014</v>
      </c>
      <c r="C152" s="3"/>
      <c r="D152" s="5"/>
      <c r="E152" s="5"/>
      <c r="F152" s="5"/>
      <c r="G152" s="5"/>
      <c r="H152" s="5"/>
    </row>
    <row r="153" spans="1:8" ht="15">
      <c r="A153" s="3"/>
      <c r="B153" s="3"/>
      <c r="C153" s="3" t="s">
        <v>8</v>
      </c>
      <c r="D153" s="5">
        <v>121</v>
      </c>
      <c r="E153" s="5">
        <v>109</v>
      </c>
      <c r="F153" s="5">
        <v>128</v>
      </c>
      <c r="G153" s="5">
        <v>117</v>
      </c>
      <c r="H153" s="5"/>
    </row>
    <row r="154" spans="1:8" ht="15">
      <c r="A154" s="3"/>
      <c r="B154" s="3"/>
      <c r="C154" s="3" t="s">
        <v>9</v>
      </c>
      <c r="D154" s="5">
        <v>14205</v>
      </c>
      <c r="E154" s="5">
        <v>12730</v>
      </c>
      <c r="F154" s="5">
        <v>15219</v>
      </c>
      <c r="G154" s="5">
        <v>14109</v>
      </c>
      <c r="H154" s="5">
        <f>SUM(D154:G154)</f>
        <v>56263</v>
      </c>
    </row>
    <row r="155" spans="1:8" ht="15">
      <c r="A155" s="3" t="s">
        <v>59</v>
      </c>
      <c r="B155" s="3">
        <v>4015</v>
      </c>
      <c r="C155" s="3"/>
      <c r="D155" s="5"/>
      <c r="E155" s="5"/>
      <c r="F155" s="5"/>
      <c r="G155" s="5"/>
      <c r="H155" s="5"/>
    </row>
    <row r="156" spans="1:8" ht="15">
      <c r="A156" s="3"/>
      <c r="B156" s="3"/>
      <c r="C156" s="3" t="s">
        <v>8</v>
      </c>
      <c r="D156" s="5">
        <v>1</v>
      </c>
      <c r="E156" s="5">
        <v>1</v>
      </c>
      <c r="F156" s="5">
        <v>1</v>
      </c>
      <c r="G156" s="5">
        <v>1</v>
      </c>
      <c r="H156" s="5"/>
    </row>
    <row r="157" spans="1:8" ht="15">
      <c r="A157" s="3"/>
      <c r="B157" s="3"/>
      <c r="C157" s="3" t="s">
        <v>9</v>
      </c>
      <c r="D157" s="5">
        <v>80</v>
      </c>
      <c r="E157" s="5">
        <v>80</v>
      </c>
      <c r="F157" s="5">
        <v>80</v>
      </c>
      <c r="G157" s="5">
        <v>80</v>
      </c>
      <c r="H157" s="5">
        <f>SUM(D157:G157)</f>
        <v>320</v>
      </c>
    </row>
    <row r="158" spans="1:8" ht="15">
      <c r="A158" s="3" t="s">
        <v>60</v>
      </c>
      <c r="B158" s="3">
        <v>4016</v>
      </c>
      <c r="C158" s="3"/>
      <c r="D158" s="5"/>
      <c r="E158" s="5"/>
      <c r="F158" s="5"/>
      <c r="G158" s="5"/>
      <c r="H158" s="5"/>
    </row>
    <row r="159" spans="1:8" ht="15">
      <c r="A159" s="3"/>
      <c r="B159" s="3"/>
      <c r="C159" s="3" t="s">
        <v>8</v>
      </c>
      <c r="D159" s="5">
        <v>25</v>
      </c>
      <c r="E159" s="5">
        <v>25</v>
      </c>
      <c r="F159" s="5">
        <v>26</v>
      </c>
      <c r="G159" s="5">
        <v>28</v>
      </c>
      <c r="H159" s="5"/>
    </row>
    <row r="160" spans="1:8" ht="15">
      <c r="A160" s="3"/>
      <c r="B160" s="3"/>
      <c r="C160" s="3" t="s">
        <v>9</v>
      </c>
      <c r="D160" s="5">
        <v>13440</v>
      </c>
      <c r="E160" s="5">
        <v>13440</v>
      </c>
      <c r="F160" s="5">
        <v>13315</v>
      </c>
      <c r="G160" s="5">
        <v>14025</v>
      </c>
      <c r="H160" s="5">
        <f>SUM(D160:G160)</f>
        <v>54220</v>
      </c>
    </row>
    <row r="161" spans="1:8" ht="15">
      <c r="A161" s="3" t="s">
        <v>61</v>
      </c>
      <c r="B161" s="3">
        <v>4017</v>
      </c>
      <c r="C161" s="3"/>
      <c r="D161" s="5"/>
      <c r="E161" s="5"/>
      <c r="F161" s="5"/>
      <c r="G161" s="5"/>
      <c r="H161" s="5"/>
    </row>
    <row r="162" spans="1:8" ht="15">
      <c r="A162" s="3"/>
      <c r="B162" s="3"/>
      <c r="C162" s="3" t="s">
        <v>8</v>
      </c>
      <c r="D162" s="5">
        <v>2</v>
      </c>
      <c r="E162" s="5">
        <v>2</v>
      </c>
      <c r="F162" s="5">
        <v>3</v>
      </c>
      <c r="G162" s="5">
        <v>2</v>
      </c>
      <c r="H162" s="5"/>
    </row>
    <row r="163" spans="1:8" ht="15">
      <c r="A163" s="3"/>
      <c r="B163" s="3"/>
      <c r="C163" s="3" t="s">
        <v>9</v>
      </c>
      <c r="D163" s="5">
        <v>210</v>
      </c>
      <c r="E163" s="5">
        <v>210</v>
      </c>
      <c r="F163" s="5">
        <v>315</v>
      </c>
      <c r="G163" s="5">
        <v>210</v>
      </c>
      <c r="H163" s="5">
        <f>SUM(D163:G163)</f>
        <v>945</v>
      </c>
    </row>
    <row r="164" spans="1:8" ht="15">
      <c r="A164" s="3" t="s">
        <v>62</v>
      </c>
      <c r="B164" s="3">
        <v>4018</v>
      </c>
      <c r="C164" s="3"/>
      <c r="D164" s="5"/>
      <c r="E164" s="5"/>
      <c r="F164" s="5"/>
      <c r="G164" s="5"/>
      <c r="H164" s="5"/>
    </row>
    <row r="165" spans="1:8" ht="15">
      <c r="A165" s="3"/>
      <c r="B165" s="3"/>
      <c r="C165" s="3" t="s">
        <v>8</v>
      </c>
      <c r="D165" s="5">
        <v>249</v>
      </c>
      <c r="E165" s="5">
        <v>233</v>
      </c>
      <c r="F165" s="5">
        <v>268</v>
      </c>
      <c r="G165" s="5">
        <v>268</v>
      </c>
      <c r="H165" s="5"/>
    </row>
    <row r="166" spans="1:8" ht="15">
      <c r="A166" s="3"/>
      <c r="B166" s="3"/>
      <c r="C166" s="3" t="s">
        <v>9</v>
      </c>
      <c r="D166" s="5">
        <v>60308</v>
      </c>
      <c r="E166" s="5">
        <v>55533</v>
      </c>
      <c r="F166" s="5">
        <v>64529</v>
      </c>
      <c r="G166" s="5">
        <v>65125</v>
      </c>
      <c r="H166" s="5">
        <f>SUM(D166:G166)</f>
        <v>245495</v>
      </c>
    </row>
    <row r="167" spans="1:8" ht="15">
      <c r="A167" s="3" t="s">
        <v>63</v>
      </c>
      <c r="B167" s="3">
        <v>4019</v>
      </c>
      <c r="C167" s="3"/>
      <c r="D167" s="5"/>
      <c r="E167" s="5"/>
      <c r="F167" s="5"/>
      <c r="G167" s="5"/>
      <c r="H167" s="5"/>
    </row>
    <row r="168" spans="1:8" ht="15">
      <c r="A168" s="3"/>
      <c r="B168" s="3"/>
      <c r="C168" s="3" t="s">
        <v>8</v>
      </c>
      <c r="D168" s="5">
        <v>1</v>
      </c>
      <c r="E168" s="5">
        <v>1</v>
      </c>
      <c r="F168" s="5">
        <v>1</v>
      </c>
      <c r="G168" s="5">
        <v>1</v>
      </c>
      <c r="H168" s="5"/>
    </row>
    <row r="169" spans="1:8" ht="15">
      <c r="A169" s="3"/>
      <c r="B169" s="3"/>
      <c r="C169" s="3" t="s">
        <v>9</v>
      </c>
      <c r="D169" s="5">
        <v>167</v>
      </c>
      <c r="E169" s="5">
        <v>167</v>
      </c>
      <c r="F169" s="5">
        <v>167</v>
      </c>
      <c r="G169" s="5">
        <v>167</v>
      </c>
      <c r="H169" s="5">
        <f>SUM(D169:G169)</f>
        <v>668</v>
      </c>
    </row>
    <row r="170" spans="1:8" ht="15">
      <c r="A170" s="3" t="s">
        <v>64</v>
      </c>
      <c r="B170" s="3">
        <v>4020</v>
      </c>
      <c r="C170" s="3"/>
      <c r="D170" s="5"/>
      <c r="E170" s="5"/>
      <c r="F170" s="5"/>
      <c r="G170" s="5"/>
      <c r="H170" s="5"/>
    </row>
    <row r="171" spans="1:8" ht="15">
      <c r="A171" s="3"/>
      <c r="B171" s="3"/>
      <c r="C171" s="3" t="s">
        <v>8</v>
      </c>
      <c r="D171" s="5">
        <v>8</v>
      </c>
      <c r="E171" s="5">
        <v>8</v>
      </c>
      <c r="F171" s="5">
        <v>8</v>
      </c>
      <c r="G171" s="5">
        <v>10</v>
      </c>
      <c r="H171" s="5"/>
    </row>
    <row r="172" spans="1:8" ht="15">
      <c r="A172" s="3"/>
      <c r="B172" s="3"/>
      <c r="C172" s="3" t="s">
        <v>9</v>
      </c>
      <c r="D172" s="5">
        <v>6030</v>
      </c>
      <c r="E172" s="5">
        <v>6030</v>
      </c>
      <c r="F172" s="5">
        <v>6030</v>
      </c>
      <c r="G172" s="5">
        <v>7638</v>
      </c>
      <c r="H172" s="5">
        <f>SUM(D172:G172)</f>
        <v>25728</v>
      </c>
    </row>
    <row r="173" spans="1:8" ht="15">
      <c r="A173" s="3" t="s">
        <v>65</v>
      </c>
      <c r="B173" s="3">
        <v>4022</v>
      </c>
      <c r="C173" s="3"/>
      <c r="D173" s="5"/>
      <c r="E173" s="5"/>
      <c r="F173" s="5"/>
      <c r="G173" s="5"/>
      <c r="H173" s="5"/>
    </row>
    <row r="174" spans="1:8" ht="15">
      <c r="A174" s="3"/>
      <c r="B174" s="3"/>
      <c r="C174" s="3" t="s">
        <v>8</v>
      </c>
      <c r="D174" s="5">
        <v>16</v>
      </c>
      <c r="E174" s="5">
        <v>12</v>
      </c>
      <c r="F174" s="5">
        <v>20</v>
      </c>
      <c r="G174" s="5">
        <v>16</v>
      </c>
      <c r="H174" s="5"/>
    </row>
    <row r="175" spans="1:8" ht="15">
      <c r="A175" s="3"/>
      <c r="B175" s="3"/>
      <c r="C175" s="3" t="s">
        <v>9</v>
      </c>
      <c r="D175" s="5">
        <v>3432</v>
      </c>
      <c r="E175" s="5">
        <v>2310</v>
      </c>
      <c r="F175" s="5">
        <v>4554</v>
      </c>
      <c r="G175" s="5">
        <v>3432</v>
      </c>
      <c r="H175" s="5">
        <f>SUM(D175:G175)</f>
        <v>13728</v>
      </c>
    </row>
    <row r="176" spans="1:8" ht="15">
      <c r="A176" s="3" t="s">
        <v>66</v>
      </c>
      <c r="B176" s="3">
        <v>4024</v>
      </c>
      <c r="C176" s="3"/>
      <c r="D176" s="5"/>
      <c r="E176" s="5"/>
      <c r="F176" s="5"/>
      <c r="G176" s="5"/>
      <c r="H176" s="5"/>
    </row>
    <row r="177" spans="1:8" ht="15">
      <c r="A177" s="3"/>
      <c r="B177" s="3"/>
      <c r="C177" s="3" t="s">
        <v>8</v>
      </c>
      <c r="D177" s="5">
        <v>4</v>
      </c>
      <c r="E177" s="5">
        <v>3</v>
      </c>
      <c r="F177" s="5">
        <v>5</v>
      </c>
      <c r="G177" s="5">
        <v>4</v>
      </c>
      <c r="H177" s="5"/>
    </row>
    <row r="178" spans="1:8" ht="15">
      <c r="A178" s="3"/>
      <c r="B178" s="3"/>
      <c r="C178" s="3" t="s">
        <v>9</v>
      </c>
      <c r="D178" s="5">
        <v>400</v>
      </c>
      <c r="E178" s="5">
        <v>350</v>
      </c>
      <c r="F178" s="5">
        <v>450</v>
      </c>
      <c r="G178" s="5">
        <v>400</v>
      </c>
      <c r="H178" s="5">
        <f>SUM(D178:G178)</f>
        <v>1600</v>
      </c>
    </row>
    <row r="179" spans="1:8" ht="15">
      <c r="A179" s="3" t="s">
        <v>67</v>
      </c>
      <c r="B179" s="3">
        <v>4026</v>
      </c>
      <c r="C179" s="3"/>
      <c r="D179" s="5"/>
      <c r="E179" s="5"/>
      <c r="F179" s="5"/>
      <c r="G179" s="5"/>
      <c r="H179" s="5"/>
    </row>
    <row r="180" spans="1:8" ht="15">
      <c r="A180" s="3"/>
      <c r="B180" s="3"/>
      <c r="C180" s="3" t="s">
        <v>8</v>
      </c>
      <c r="D180" s="5">
        <v>1</v>
      </c>
      <c r="E180" s="5">
        <v>1</v>
      </c>
      <c r="F180" s="5">
        <v>1</v>
      </c>
      <c r="G180" s="5">
        <v>1</v>
      </c>
      <c r="H180" s="5"/>
    </row>
    <row r="181" spans="1:8" ht="15">
      <c r="A181" s="3"/>
      <c r="B181" s="3"/>
      <c r="C181" s="3" t="s">
        <v>9</v>
      </c>
      <c r="D181" s="5">
        <v>535</v>
      </c>
      <c r="E181" s="5">
        <v>535</v>
      </c>
      <c r="F181" s="5">
        <v>535</v>
      </c>
      <c r="G181" s="5">
        <v>535</v>
      </c>
      <c r="H181" s="5">
        <f>SUM(D181:G181)</f>
        <v>2140</v>
      </c>
    </row>
    <row r="182" spans="1:8" ht="15">
      <c r="A182" s="3" t="s">
        <v>68</v>
      </c>
      <c r="B182" s="3">
        <v>4029</v>
      </c>
      <c r="C182" s="3"/>
      <c r="D182" s="5"/>
      <c r="E182" s="5"/>
      <c r="F182" s="5"/>
      <c r="G182" s="5"/>
      <c r="H182" s="5"/>
    </row>
    <row r="183" spans="1:8" ht="15">
      <c r="A183" s="3"/>
      <c r="B183" s="3"/>
      <c r="C183" s="3" t="s">
        <v>8</v>
      </c>
      <c r="D183" s="5">
        <v>1</v>
      </c>
      <c r="E183" s="5">
        <v>1</v>
      </c>
      <c r="F183" s="5">
        <v>1</v>
      </c>
      <c r="G183" s="5">
        <v>2</v>
      </c>
      <c r="H183" s="5"/>
    </row>
    <row r="184" spans="1:8" ht="15">
      <c r="A184" s="3"/>
      <c r="B184" s="3"/>
      <c r="C184" s="3" t="s">
        <v>9</v>
      </c>
      <c r="D184" s="5">
        <v>29</v>
      </c>
      <c r="E184" s="5">
        <v>29</v>
      </c>
      <c r="F184" s="5">
        <v>29</v>
      </c>
      <c r="G184" s="5">
        <v>58</v>
      </c>
      <c r="H184" s="5">
        <f>SUM(D184:G184)</f>
        <v>145</v>
      </c>
    </row>
    <row r="185" spans="1:8" ht="15">
      <c r="A185" s="3" t="s">
        <v>69</v>
      </c>
      <c r="B185" s="3">
        <v>4030</v>
      </c>
      <c r="C185" s="3"/>
      <c r="D185" s="5"/>
      <c r="E185" s="5"/>
      <c r="F185" s="5"/>
      <c r="G185" s="5"/>
      <c r="H185" s="5"/>
    </row>
    <row r="186" spans="1:8" ht="15">
      <c r="A186" s="3"/>
      <c r="B186" s="3"/>
      <c r="C186" s="3" t="s">
        <v>8</v>
      </c>
      <c r="D186" s="5">
        <v>2</v>
      </c>
      <c r="E186" s="5"/>
      <c r="F186" s="5">
        <v>4</v>
      </c>
      <c r="G186" s="5">
        <v>2</v>
      </c>
      <c r="H186" s="5"/>
    </row>
    <row r="187" spans="1:8" ht="15">
      <c r="A187" s="3"/>
      <c r="B187" s="3"/>
      <c r="C187" s="3" t="s">
        <v>9</v>
      </c>
      <c r="D187" s="5">
        <v>89462</v>
      </c>
      <c r="E187" s="5"/>
      <c r="F187" s="5">
        <v>178924</v>
      </c>
      <c r="G187" s="5">
        <v>89462</v>
      </c>
      <c r="H187" s="5">
        <f>SUM(D187:G187)</f>
        <v>357848</v>
      </c>
    </row>
    <row r="188" spans="1:8" ht="15">
      <c r="A188" s="3" t="s">
        <v>70</v>
      </c>
      <c r="B188" s="3">
        <v>4031</v>
      </c>
      <c r="C188" s="3"/>
      <c r="D188" s="5"/>
      <c r="E188" s="5"/>
      <c r="F188" s="5"/>
      <c r="G188" s="5"/>
      <c r="H188" s="5"/>
    </row>
    <row r="189" spans="1:8" ht="15">
      <c r="A189" s="3"/>
      <c r="B189" s="3"/>
      <c r="C189" s="3" t="s">
        <v>8</v>
      </c>
      <c r="D189" s="5">
        <v>3</v>
      </c>
      <c r="E189" s="5">
        <v>1</v>
      </c>
      <c r="F189" s="5">
        <v>5</v>
      </c>
      <c r="G189" s="5">
        <v>3</v>
      </c>
      <c r="H189" s="5"/>
    </row>
    <row r="190" spans="1:8" ht="15">
      <c r="A190" s="3"/>
      <c r="B190" s="3"/>
      <c r="C190" s="3" t="s">
        <v>9</v>
      </c>
      <c r="D190" s="5">
        <v>10620</v>
      </c>
      <c r="E190" s="5">
        <v>660</v>
      </c>
      <c r="F190" s="5">
        <v>20580</v>
      </c>
      <c r="G190" s="5">
        <v>10620</v>
      </c>
      <c r="H190" s="5">
        <f>SUM(D190:G190)</f>
        <v>42480</v>
      </c>
    </row>
    <row r="191" spans="1:8" ht="15">
      <c r="A191" s="3" t="s">
        <v>71</v>
      </c>
      <c r="B191" s="3">
        <v>4032</v>
      </c>
      <c r="C191" s="3"/>
      <c r="D191" s="5"/>
      <c r="E191" s="5"/>
      <c r="F191" s="5"/>
      <c r="G191" s="5"/>
      <c r="H191" s="5"/>
    </row>
    <row r="192" spans="1:8" ht="15">
      <c r="A192" s="3"/>
      <c r="B192" s="3"/>
      <c r="C192" s="3" t="s">
        <v>8</v>
      </c>
      <c r="D192" s="5">
        <v>2</v>
      </c>
      <c r="E192" s="5"/>
      <c r="F192" s="5">
        <v>4</v>
      </c>
      <c r="G192" s="5">
        <v>2</v>
      </c>
      <c r="H192" s="5"/>
    </row>
    <row r="193" spans="1:8" ht="15">
      <c r="A193" s="3"/>
      <c r="B193" s="3"/>
      <c r="C193" s="3" t="s">
        <v>9</v>
      </c>
      <c r="D193" s="5">
        <v>15984</v>
      </c>
      <c r="E193" s="5"/>
      <c r="F193" s="5">
        <v>31968</v>
      </c>
      <c r="G193" s="5">
        <v>15984</v>
      </c>
      <c r="H193" s="5">
        <f>SUM(D193:G193)</f>
        <v>63936</v>
      </c>
    </row>
    <row r="194" spans="1:8" ht="15">
      <c r="A194" s="3" t="s">
        <v>72</v>
      </c>
      <c r="B194" s="3">
        <v>4033</v>
      </c>
      <c r="C194" s="3"/>
      <c r="D194" s="5"/>
      <c r="E194" s="5"/>
      <c r="F194" s="5"/>
      <c r="G194" s="5"/>
      <c r="H194" s="5"/>
    </row>
    <row r="195" spans="1:8" ht="15">
      <c r="A195" s="3"/>
      <c r="B195" s="3"/>
      <c r="C195" s="3" t="s">
        <v>8</v>
      </c>
      <c r="D195" s="5">
        <v>2</v>
      </c>
      <c r="E195" s="5"/>
      <c r="F195" s="5">
        <v>4</v>
      </c>
      <c r="G195" s="5">
        <v>2</v>
      </c>
      <c r="H195" s="5"/>
    </row>
    <row r="196" spans="1:8" ht="15">
      <c r="A196" s="3"/>
      <c r="B196" s="3"/>
      <c r="C196" s="3" t="s">
        <v>9</v>
      </c>
      <c r="D196" s="5">
        <v>3591</v>
      </c>
      <c r="E196" s="5"/>
      <c r="F196" s="5">
        <v>7182</v>
      </c>
      <c r="G196" s="5">
        <v>3591</v>
      </c>
      <c r="H196" s="5">
        <f>SUM(D196:G196)</f>
        <v>14364</v>
      </c>
    </row>
    <row r="197" spans="1:8" ht="15">
      <c r="A197" s="3" t="s">
        <v>73</v>
      </c>
      <c r="B197" s="3">
        <v>4037</v>
      </c>
      <c r="C197" s="3"/>
      <c r="D197" s="5"/>
      <c r="E197" s="5"/>
      <c r="F197" s="5"/>
      <c r="G197" s="5"/>
      <c r="H197" s="5"/>
    </row>
    <row r="198" spans="1:8" ht="15">
      <c r="A198" s="3"/>
      <c r="B198" s="3"/>
      <c r="C198" s="3" t="s">
        <v>8</v>
      </c>
      <c r="D198" s="5">
        <v>1</v>
      </c>
      <c r="E198" s="5"/>
      <c r="F198" s="5">
        <v>2</v>
      </c>
      <c r="G198" s="5">
        <v>1</v>
      </c>
      <c r="H198" s="5"/>
    </row>
    <row r="199" spans="1:8" ht="15">
      <c r="A199" s="3"/>
      <c r="B199" s="3"/>
      <c r="C199" s="3" t="s">
        <v>9</v>
      </c>
      <c r="D199" s="5">
        <v>668</v>
      </c>
      <c r="E199" s="5"/>
      <c r="F199" s="5">
        <v>1336</v>
      </c>
      <c r="G199" s="5">
        <v>668</v>
      </c>
      <c r="H199" s="5">
        <f>SUM(D199:G199)</f>
        <v>2672</v>
      </c>
    </row>
    <row r="200" spans="1:8" ht="15">
      <c r="A200" s="3" t="s">
        <v>74</v>
      </c>
      <c r="B200" s="3">
        <v>4042</v>
      </c>
      <c r="C200" s="3"/>
      <c r="D200" s="5"/>
      <c r="E200" s="5"/>
      <c r="F200" s="5"/>
      <c r="G200" s="5"/>
      <c r="H200" s="5"/>
    </row>
    <row r="201" spans="1:8" ht="15">
      <c r="A201" s="3"/>
      <c r="B201" s="3"/>
      <c r="C201" s="3" t="s">
        <v>8</v>
      </c>
      <c r="D201" s="5">
        <v>11</v>
      </c>
      <c r="E201" s="5">
        <v>11</v>
      </c>
      <c r="F201" s="5">
        <v>11</v>
      </c>
      <c r="G201" s="5">
        <v>14</v>
      </c>
      <c r="H201" s="5"/>
    </row>
    <row r="202" spans="1:8" ht="15">
      <c r="A202" s="3"/>
      <c r="B202" s="3"/>
      <c r="C202" s="3" t="s">
        <v>9</v>
      </c>
      <c r="D202" s="5">
        <v>0</v>
      </c>
      <c r="E202" s="5">
        <v>0</v>
      </c>
      <c r="F202" s="5">
        <v>0</v>
      </c>
      <c r="G202" s="5">
        <v>0</v>
      </c>
      <c r="H202" s="5">
        <f>SUM(D202:G202)</f>
        <v>0</v>
      </c>
    </row>
    <row r="203" spans="1:8" ht="15">
      <c r="A203" s="3" t="s">
        <v>75</v>
      </c>
      <c r="B203" s="3">
        <v>4045</v>
      </c>
      <c r="C203" s="3"/>
      <c r="D203" s="5"/>
      <c r="E203" s="5"/>
      <c r="F203" s="5"/>
      <c r="G203" s="5"/>
      <c r="H203" s="5"/>
    </row>
    <row r="204" spans="1:8" ht="15">
      <c r="A204" s="3"/>
      <c r="B204" s="3"/>
      <c r="C204" s="3" t="s">
        <v>8</v>
      </c>
      <c r="D204" s="5">
        <v>11</v>
      </c>
      <c r="E204" s="5">
        <v>11</v>
      </c>
      <c r="F204" s="5">
        <v>11</v>
      </c>
      <c r="G204" s="5">
        <v>13</v>
      </c>
      <c r="H204" s="5"/>
    </row>
    <row r="205" spans="1:8" ht="15">
      <c r="A205" s="3"/>
      <c r="B205" s="3"/>
      <c r="C205" s="3" t="s">
        <v>9</v>
      </c>
      <c r="D205" s="5">
        <v>0</v>
      </c>
      <c r="E205" s="5">
        <v>0</v>
      </c>
      <c r="F205" s="5">
        <v>0</v>
      </c>
      <c r="G205" s="5">
        <v>0</v>
      </c>
      <c r="H205" s="5">
        <f>SUM(D205:G205)</f>
        <v>0</v>
      </c>
    </row>
    <row r="206" spans="1:8" ht="15">
      <c r="A206" s="3" t="s">
        <v>76</v>
      </c>
      <c r="B206" s="3">
        <v>4046</v>
      </c>
      <c r="C206" s="3"/>
      <c r="D206" s="5"/>
      <c r="E206" s="5"/>
      <c r="F206" s="5"/>
      <c r="G206" s="5"/>
      <c r="H206" s="5"/>
    </row>
    <row r="207" spans="1:8" ht="15">
      <c r="A207" s="3"/>
      <c r="B207" s="3"/>
      <c r="C207" s="3" t="s">
        <v>8</v>
      </c>
      <c r="D207" s="5">
        <v>1</v>
      </c>
      <c r="E207" s="5">
        <v>1</v>
      </c>
      <c r="F207" s="5">
        <v>1</v>
      </c>
      <c r="G207" s="5">
        <v>2</v>
      </c>
      <c r="H207" s="5"/>
    </row>
    <row r="208" spans="1:8" ht="15">
      <c r="A208" s="3"/>
      <c r="B208" s="3"/>
      <c r="C208" s="3" t="s">
        <v>9</v>
      </c>
      <c r="D208" s="5">
        <v>0</v>
      </c>
      <c r="E208" s="5">
        <v>0</v>
      </c>
      <c r="F208" s="5">
        <v>0</v>
      </c>
      <c r="G208" s="5">
        <v>0</v>
      </c>
      <c r="H208" s="5">
        <f>SUM(D208:G208)</f>
        <v>0</v>
      </c>
    </row>
    <row r="209" spans="1:8" ht="15">
      <c r="A209" s="3" t="s">
        <v>77</v>
      </c>
      <c r="B209" s="3">
        <v>4047</v>
      </c>
      <c r="C209" s="3"/>
      <c r="D209" s="5"/>
      <c r="E209" s="5"/>
      <c r="F209" s="5"/>
      <c r="G209" s="5"/>
      <c r="H209" s="5"/>
    </row>
    <row r="210" spans="1:8" ht="15">
      <c r="A210" s="3"/>
      <c r="B210" s="3"/>
      <c r="C210" s="3" t="s">
        <v>8</v>
      </c>
      <c r="D210" s="5">
        <v>1</v>
      </c>
      <c r="E210" s="5">
        <v>1</v>
      </c>
      <c r="F210" s="5">
        <v>1</v>
      </c>
      <c r="G210" s="5">
        <v>1</v>
      </c>
      <c r="H210" s="5"/>
    </row>
    <row r="211" spans="1:8" ht="15">
      <c r="A211" s="3"/>
      <c r="B211" s="3"/>
      <c r="C211" s="3" t="s">
        <v>9</v>
      </c>
      <c r="D211" s="5">
        <v>0</v>
      </c>
      <c r="E211" s="5">
        <v>0</v>
      </c>
      <c r="F211" s="5">
        <v>0</v>
      </c>
      <c r="G211" s="5">
        <v>0</v>
      </c>
      <c r="H211" s="5">
        <f>SUM(D211:G211)</f>
        <v>0</v>
      </c>
    </row>
    <row r="212" spans="1:8" ht="15">
      <c r="A212" s="3"/>
      <c r="B212" s="3"/>
      <c r="C212" s="3"/>
      <c r="D212" s="5"/>
      <c r="E212" s="5"/>
      <c r="F212" s="5"/>
      <c r="G212" s="5"/>
      <c r="H212" s="5"/>
    </row>
    <row r="213" spans="1:8" ht="15.75">
      <c r="A213" s="3"/>
      <c r="B213" s="3"/>
      <c r="C213" s="3" t="s">
        <v>8</v>
      </c>
      <c r="D213" s="6">
        <f aca="true" t="shared" si="3" ref="D213:G214">D114+D117+D120+D123+D126+D129+D132+D135+D138+D141+D144+D147+D150+D153+D156+D159+D162+D165+D168+D171+D174+D177+D180+D183+D186+D189+D192+D195+D198+D201+D204+D207+D210</f>
        <v>4232</v>
      </c>
      <c r="E213" s="6">
        <f t="shared" si="3"/>
        <v>3964</v>
      </c>
      <c r="F213" s="6">
        <f t="shared" si="3"/>
        <v>4644</v>
      </c>
      <c r="G213" s="6">
        <f t="shared" si="3"/>
        <v>4554</v>
      </c>
      <c r="H213" s="6"/>
    </row>
    <row r="214" spans="1:8" ht="15.75">
      <c r="A214" s="7" t="s">
        <v>78</v>
      </c>
      <c r="B214" s="7"/>
      <c r="C214" s="3" t="s">
        <v>9</v>
      </c>
      <c r="D214" s="6">
        <f t="shared" si="3"/>
        <v>741775</v>
      </c>
      <c r="E214" s="6">
        <f t="shared" si="3"/>
        <v>558726</v>
      </c>
      <c r="F214" s="6">
        <f t="shared" si="3"/>
        <v>948179</v>
      </c>
      <c r="G214" s="6">
        <f t="shared" si="3"/>
        <v>802860</v>
      </c>
      <c r="H214" s="6">
        <f>H115+H118+H121+H124+H127+H130+H133+H136+H139+H142+H145+H148+H151+H154+H157+H160+H163+H166+H169+H172+H175+H178+H181+H184+H187+H190+H193+H196+H199+H202+H205+H208+H211</f>
        <v>3051540</v>
      </c>
    </row>
    <row r="216" spans="1:8" ht="15.75">
      <c r="A216" s="3"/>
      <c r="B216" s="3"/>
      <c r="C216" s="3" t="s">
        <v>8</v>
      </c>
      <c r="D216" s="6">
        <f aca="true" t="shared" si="4" ref="D216:G217">D51+D75+D110+D213</f>
        <v>109719</v>
      </c>
      <c r="E216" s="6">
        <f t="shared" si="4"/>
        <v>104639</v>
      </c>
      <c r="F216" s="6">
        <f t="shared" si="4"/>
        <v>121001</v>
      </c>
      <c r="G216" s="6">
        <f t="shared" si="4"/>
        <v>116287</v>
      </c>
      <c r="H216" s="6"/>
    </row>
    <row r="217" spans="1:8" ht="15.75">
      <c r="A217" s="7" t="s">
        <v>79</v>
      </c>
      <c r="B217" s="7"/>
      <c r="C217" s="3" t="s">
        <v>9</v>
      </c>
      <c r="D217" s="6">
        <f t="shared" si="4"/>
        <v>145082578.084</v>
      </c>
      <c r="E217" s="6">
        <f t="shared" si="4"/>
        <v>117207854.217</v>
      </c>
      <c r="F217" s="6">
        <f t="shared" si="4"/>
        <v>127497831.53</v>
      </c>
      <c r="G217" s="6">
        <f t="shared" si="4"/>
        <v>126816955.645</v>
      </c>
      <c r="H217" s="6">
        <f>SUM(D217:G217)</f>
        <v>516605219.47599995</v>
      </c>
    </row>
  </sheetData>
  <printOptions/>
  <pageMargins left="0.5" right="0.5" top="0.5" bottom="0.5" header="0" footer="0"/>
  <pageSetup fitToHeight="3" horizontalDpi="600" verticalDpi="600" orientation="landscape" scale="41" r:id="rId1"/>
  <headerFooter alignWithMargins="0">
    <oddFooter>&amp;C&amp;P</oddFooter>
  </headerFooter>
  <rowBreaks count="2" manualBreakCount="2">
    <brk id="76" max="7" man="1"/>
    <brk id="1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OutlineSymbols="0" zoomScale="87" zoomScaleNormal="87" zoomScaleSheetLayoutView="75" workbookViewId="0" topLeftCell="A1">
      <selection activeCell="C16" sqref="C16"/>
    </sheetView>
  </sheetViews>
  <sheetFormatPr defaultColWidth="9.6640625" defaultRowHeight="15"/>
  <cols>
    <col min="1" max="1" width="30.6640625" style="1" customWidth="1"/>
    <col min="2" max="2" width="13.6640625" style="1" customWidth="1"/>
    <col min="3" max="7" width="12.6640625" style="1" customWidth="1"/>
    <col min="8" max="16384" width="9.6640625" style="1" customWidth="1"/>
  </cols>
  <sheetData>
    <row r="1" ht="15">
      <c r="B1" s="2" t="s">
        <v>0</v>
      </c>
    </row>
    <row r="2" ht="15">
      <c r="B2" s="2" t="s">
        <v>92</v>
      </c>
    </row>
    <row r="4" spans="1:7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s="3" t="s">
        <v>81</v>
      </c>
      <c r="B5" s="3"/>
      <c r="C5" s="5"/>
      <c r="D5" s="5"/>
      <c r="E5" s="5"/>
      <c r="F5" s="5"/>
      <c r="G5" s="5"/>
    </row>
    <row r="6" spans="1:7" ht="15">
      <c r="A6" s="3"/>
      <c r="B6" s="3" t="s">
        <v>8</v>
      </c>
      <c r="C6" s="5">
        <v>17</v>
      </c>
      <c r="D6" s="5">
        <v>19</v>
      </c>
      <c r="E6" s="5">
        <v>20</v>
      </c>
      <c r="F6" s="5">
        <v>20</v>
      </c>
      <c r="G6" s="5"/>
    </row>
    <row r="7" spans="1:7" ht="15">
      <c r="A7" s="3"/>
      <c r="B7" s="3" t="s">
        <v>9</v>
      </c>
      <c r="C7" s="5">
        <v>1263510</v>
      </c>
      <c r="D7" s="5">
        <v>3140410</v>
      </c>
      <c r="E7" s="5">
        <v>3982950</v>
      </c>
      <c r="F7" s="5">
        <v>2690380</v>
      </c>
      <c r="G7" s="5">
        <f>SUM(C7:F7)</f>
        <v>11077250</v>
      </c>
    </row>
    <row r="8" spans="1:7" ht="15">
      <c r="A8" s="3"/>
      <c r="B8" s="3"/>
      <c r="C8" s="5"/>
      <c r="D8" s="5"/>
      <c r="E8" s="5"/>
      <c r="F8" s="5"/>
      <c r="G8" s="5"/>
    </row>
    <row r="9" spans="1:7" ht="15">
      <c r="A9" s="3" t="s">
        <v>82</v>
      </c>
      <c r="B9" s="3"/>
      <c r="C9" s="5"/>
      <c r="D9" s="5"/>
      <c r="E9" s="5"/>
      <c r="F9" s="5"/>
      <c r="G9" s="5"/>
    </row>
    <row r="10" spans="1:7" ht="15">
      <c r="A10" s="3"/>
      <c r="B10" s="3" t="s">
        <v>8</v>
      </c>
      <c r="C10" s="5">
        <v>2</v>
      </c>
      <c r="D10" s="5">
        <v>2</v>
      </c>
      <c r="E10" s="5">
        <v>2</v>
      </c>
      <c r="F10" s="5">
        <v>2</v>
      </c>
      <c r="G10" s="5"/>
    </row>
    <row r="11" spans="1:7" ht="15">
      <c r="A11" s="3"/>
      <c r="B11" s="3" t="s">
        <v>9</v>
      </c>
      <c r="C11" s="5">
        <v>541200</v>
      </c>
      <c r="D11" s="5">
        <v>503400</v>
      </c>
      <c r="E11" s="5">
        <v>550200</v>
      </c>
      <c r="F11" s="5">
        <v>434400</v>
      </c>
      <c r="G11" s="5">
        <f>SUM(C11:F11)</f>
        <v>2029200</v>
      </c>
    </row>
    <row r="12" spans="1:7" ht="15">
      <c r="A12" s="3"/>
      <c r="B12" s="3"/>
      <c r="C12" s="5"/>
      <c r="D12" s="5"/>
      <c r="E12" s="5"/>
      <c r="F12" s="5"/>
      <c r="G12" s="5"/>
    </row>
    <row r="13" spans="1:7" ht="15">
      <c r="A13" s="3" t="s">
        <v>93</v>
      </c>
      <c r="B13" s="3"/>
      <c r="C13" s="5"/>
      <c r="D13" s="5"/>
      <c r="E13" s="5"/>
      <c r="F13" s="5"/>
      <c r="G13" s="5"/>
    </row>
    <row r="14" spans="1:7" ht="15">
      <c r="A14" s="3"/>
      <c r="B14" s="3" t="s">
        <v>8</v>
      </c>
      <c r="C14" s="5">
        <v>2</v>
      </c>
      <c r="D14" s="5">
        <v>4</v>
      </c>
      <c r="E14" s="5">
        <v>6</v>
      </c>
      <c r="F14" s="5">
        <v>2</v>
      </c>
      <c r="G14" s="5"/>
    </row>
    <row r="15" spans="1:7" ht="15">
      <c r="A15" s="3"/>
      <c r="B15" s="3" t="s">
        <v>9</v>
      </c>
      <c r="C15" s="5">
        <v>8130715</v>
      </c>
      <c r="D15" s="5">
        <v>19654976</v>
      </c>
      <c r="E15" s="5">
        <v>25864224.2</v>
      </c>
      <c r="F15" s="5">
        <v>8897598.8</v>
      </c>
      <c r="G15" s="5">
        <f>SUM(C15:F15)</f>
        <v>62547514</v>
      </c>
    </row>
    <row r="16" spans="1:7" ht="15">
      <c r="A16" s="3"/>
      <c r="B16" s="3"/>
      <c r="C16" s="5"/>
      <c r="D16" s="5"/>
      <c r="E16" s="5"/>
      <c r="F16" s="5"/>
      <c r="G16" s="5"/>
    </row>
    <row r="17" spans="1:7" ht="15.75">
      <c r="A17" s="3"/>
      <c r="B17" s="3" t="s">
        <v>8</v>
      </c>
      <c r="C17" s="6">
        <f aca="true" t="shared" si="0" ref="C17:F18">C6+C10+C14</f>
        <v>21</v>
      </c>
      <c r="D17" s="6">
        <f t="shared" si="0"/>
        <v>25</v>
      </c>
      <c r="E17" s="6">
        <f t="shared" si="0"/>
        <v>28</v>
      </c>
      <c r="F17" s="6">
        <f t="shared" si="0"/>
        <v>24</v>
      </c>
      <c r="G17" s="6"/>
    </row>
    <row r="18" spans="1:7" ht="15.75">
      <c r="A18" s="7" t="s">
        <v>80</v>
      </c>
      <c r="B18" s="3" t="s">
        <v>34</v>
      </c>
      <c r="C18" s="6">
        <f t="shared" si="0"/>
        <v>9935425</v>
      </c>
      <c r="D18" s="6">
        <f t="shared" si="0"/>
        <v>23298786</v>
      </c>
      <c r="E18" s="6">
        <f t="shared" si="0"/>
        <v>30397374.2</v>
      </c>
      <c r="F18" s="6">
        <f t="shared" si="0"/>
        <v>12022378.8</v>
      </c>
      <c r="G18" s="6">
        <f>SUM(C18:F18)</f>
        <v>75653964</v>
      </c>
    </row>
  </sheetData>
  <printOptions/>
  <pageMargins left="0.5" right="0.5" top="0.5" bottom="0.5" header="0" footer="0"/>
  <pageSetup fitToHeight="1" fitToWidth="1" horizontalDpi="600" verticalDpi="600" orientation="landscape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3" width="11.6640625" style="1" customWidth="1"/>
    <col min="4" max="8" width="12.6640625" style="1" customWidth="1"/>
    <col min="9" max="16384" width="9.6640625" style="1" customWidth="1"/>
  </cols>
  <sheetData>
    <row r="1" ht="15">
      <c r="B1" s="2" t="s">
        <v>0</v>
      </c>
    </row>
    <row r="2" ht="15">
      <c r="B2" s="2" t="s">
        <v>83</v>
      </c>
    </row>
    <row r="4" spans="1:8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</row>
    <row r="5" spans="1:2" ht="15">
      <c r="A5" s="2" t="s">
        <v>7</v>
      </c>
      <c r="B5" s="1">
        <v>1000</v>
      </c>
    </row>
    <row r="6" spans="1:8" ht="15">
      <c r="A6" s="3"/>
      <c r="B6" s="3"/>
      <c r="C6" s="3" t="s">
        <v>8</v>
      </c>
      <c r="D6" s="5">
        <v>77660</v>
      </c>
      <c r="E6" s="5">
        <v>73698</v>
      </c>
      <c r="F6" s="5">
        <v>84874</v>
      </c>
      <c r="G6" s="5">
        <v>81432</v>
      </c>
      <c r="H6" s="5"/>
    </row>
    <row r="7" spans="1:8" ht="15">
      <c r="A7" s="3"/>
      <c r="B7" s="3"/>
      <c r="C7" s="3" t="s">
        <v>9</v>
      </c>
      <c r="D7" s="5">
        <v>44934689.416</v>
      </c>
      <c r="E7" s="5">
        <v>34827523.375</v>
      </c>
      <c r="F7" s="5">
        <v>39900618.962</v>
      </c>
      <c r="G7" s="5">
        <v>34940548.709</v>
      </c>
      <c r="H7" s="5">
        <f>SUM(D7:G7)</f>
        <v>154603380.462</v>
      </c>
    </row>
    <row r="8" spans="1:8" ht="15">
      <c r="A8" s="3" t="s">
        <v>10</v>
      </c>
      <c r="B8" s="3">
        <v>1002</v>
      </c>
      <c r="C8" s="3"/>
      <c r="D8" s="5"/>
      <c r="E8" s="5"/>
      <c r="F8" s="5"/>
      <c r="G8" s="5"/>
      <c r="H8" s="5"/>
    </row>
    <row r="9" spans="1:8" ht="15">
      <c r="A9" s="3"/>
      <c r="B9" s="3"/>
      <c r="C9" s="3" t="s">
        <v>8</v>
      </c>
      <c r="D9" s="5">
        <v>896</v>
      </c>
      <c r="E9" s="5">
        <v>864</v>
      </c>
      <c r="F9" s="5">
        <v>950</v>
      </c>
      <c r="G9" s="5">
        <v>928</v>
      </c>
      <c r="H9" s="5"/>
    </row>
    <row r="10" spans="1:8" ht="15">
      <c r="A10" s="3"/>
      <c r="B10" s="3"/>
      <c r="C10" s="3" t="s">
        <v>9</v>
      </c>
      <c r="D10" s="5">
        <v>194065.582</v>
      </c>
      <c r="E10" s="5">
        <v>159774.225</v>
      </c>
      <c r="F10" s="5">
        <v>181322.131</v>
      </c>
      <c r="G10" s="5">
        <v>258014.597</v>
      </c>
      <c r="H10" s="5">
        <f>SUM(D10:G10)</f>
        <v>793176.5350000001</v>
      </c>
    </row>
    <row r="11" spans="1:8" ht="15">
      <c r="A11" s="3" t="s">
        <v>11</v>
      </c>
      <c r="B11" s="3">
        <v>1004</v>
      </c>
      <c r="C11" s="3"/>
      <c r="D11" s="5"/>
      <c r="E11" s="5"/>
      <c r="F11" s="5"/>
      <c r="G11" s="5"/>
      <c r="H11" s="5"/>
    </row>
    <row r="12" spans="1:8" ht="15">
      <c r="A12" s="3"/>
      <c r="B12" s="3"/>
      <c r="C12" s="3" t="s">
        <v>8</v>
      </c>
      <c r="D12" s="5">
        <v>23</v>
      </c>
      <c r="E12" s="5">
        <v>21</v>
      </c>
      <c r="F12" s="5">
        <v>22</v>
      </c>
      <c r="G12" s="5">
        <v>21</v>
      </c>
      <c r="H12" s="5"/>
    </row>
    <row r="13" spans="1:8" ht="15">
      <c r="A13" s="3"/>
      <c r="B13" s="3"/>
      <c r="C13" s="3" t="s">
        <v>9</v>
      </c>
      <c r="D13" s="5">
        <v>11790</v>
      </c>
      <c r="E13" s="5">
        <v>10237.482</v>
      </c>
      <c r="F13" s="5">
        <v>10894.498</v>
      </c>
      <c r="G13" s="5">
        <v>9784</v>
      </c>
      <c r="H13" s="5">
        <f>SUM(D13:G13)</f>
        <v>42705.979999999996</v>
      </c>
    </row>
    <row r="14" spans="1:8" ht="15">
      <c r="A14" s="3" t="s">
        <v>12</v>
      </c>
      <c r="B14" s="3">
        <v>1006</v>
      </c>
      <c r="C14" s="3"/>
      <c r="D14" s="5"/>
      <c r="E14" s="5"/>
      <c r="F14" s="5"/>
      <c r="G14" s="5"/>
      <c r="H14" s="5"/>
    </row>
    <row r="15" spans="1:8" ht="15">
      <c r="A15" s="3"/>
      <c r="B15" s="3"/>
      <c r="C15" s="3" t="s">
        <v>8</v>
      </c>
      <c r="D15" s="5">
        <v>776</v>
      </c>
      <c r="E15" s="5">
        <v>716</v>
      </c>
      <c r="F15" s="5">
        <v>1544</v>
      </c>
      <c r="G15" s="5">
        <v>812</v>
      </c>
      <c r="H15" s="5"/>
    </row>
    <row r="16" spans="1:8" ht="15">
      <c r="A16" s="3"/>
      <c r="B16" s="3"/>
      <c r="C16" s="3" t="s">
        <v>9</v>
      </c>
      <c r="D16" s="5">
        <v>1213178</v>
      </c>
      <c r="E16" s="5">
        <v>937103</v>
      </c>
      <c r="F16" s="5">
        <v>1035691</v>
      </c>
      <c r="G16" s="5">
        <v>883198.171</v>
      </c>
      <c r="H16" s="5">
        <f>SUM(D16:G16)</f>
        <v>4069170.171</v>
      </c>
    </row>
    <row r="17" spans="1:8" ht="15">
      <c r="A17" s="3"/>
      <c r="B17" s="3"/>
      <c r="C17" s="3" t="s">
        <v>13</v>
      </c>
      <c r="D17" s="5">
        <v>336490</v>
      </c>
      <c r="E17" s="5">
        <v>270521</v>
      </c>
      <c r="F17" s="5">
        <v>302431</v>
      </c>
      <c r="G17" s="5">
        <v>262900</v>
      </c>
      <c r="H17" s="5"/>
    </row>
    <row r="18" spans="1:8" ht="15">
      <c r="A18" s="3"/>
      <c r="B18" s="3"/>
      <c r="C18" s="3" t="s">
        <v>14</v>
      </c>
      <c r="D18" s="5">
        <v>384067</v>
      </c>
      <c r="E18" s="5">
        <v>280085</v>
      </c>
      <c r="F18" s="5">
        <v>298268</v>
      </c>
      <c r="G18" s="5">
        <v>253974</v>
      </c>
      <c r="H18" s="5"/>
    </row>
    <row r="19" spans="1:8" ht="15">
      <c r="A19" s="3"/>
      <c r="B19" s="3"/>
      <c r="C19" s="3" t="s">
        <v>15</v>
      </c>
      <c r="D19" s="5">
        <v>492621</v>
      </c>
      <c r="E19" s="5">
        <v>386497</v>
      </c>
      <c r="F19" s="5">
        <v>434992</v>
      </c>
      <c r="G19" s="5">
        <v>366324.171</v>
      </c>
      <c r="H19" s="5"/>
    </row>
    <row r="20" spans="1:8" ht="15">
      <c r="A20" s="3" t="s">
        <v>16</v>
      </c>
      <c r="B20" s="3">
        <v>1010</v>
      </c>
      <c r="C20" s="3"/>
      <c r="D20" s="5"/>
      <c r="E20" s="5"/>
      <c r="F20" s="5"/>
      <c r="G20" s="5"/>
      <c r="H20" s="5"/>
    </row>
    <row r="21" spans="1:8" ht="15">
      <c r="A21" s="3"/>
      <c r="B21" s="3"/>
      <c r="C21" s="3" t="s">
        <v>8</v>
      </c>
      <c r="D21" s="5">
        <v>943</v>
      </c>
      <c r="E21" s="5">
        <v>957</v>
      </c>
      <c r="F21" s="5">
        <v>1141</v>
      </c>
      <c r="G21" s="5">
        <v>1172</v>
      </c>
      <c r="H21" s="5"/>
    </row>
    <row r="22" spans="1:8" ht="15">
      <c r="A22" s="3"/>
      <c r="B22" s="3"/>
      <c r="C22" s="3" t="s">
        <v>9</v>
      </c>
      <c r="D22" s="5">
        <v>798011.471</v>
      </c>
      <c r="E22" s="5">
        <v>689545.356</v>
      </c>
      <c r="F22" s="5">
        <v>791169.177</v>
      </c>
      <c r="G22" s="5">
        <v>758960.94</v>
      </c>
      <c r="H22" s="5">
        <f>SUM(D22:G22)</f>
        <v>3037686.944</v>
      </c>
    </row>
    <row r="23" spans="1:8" ht="15">
      <c r="A23" s="3" t="s">
        <v>17</v>
      </c>
      <c r="B23" s="3">
        <v>1012</v>
      </c>
      <c r="C23" s="3"/>
      <c r="D23" s="5"/>
      <c r="E23" s="5"/>
      <c r="F23" s="5"/>
      <c r="G23" s="5"/>
      <c r="H23" s="5"/>
    </row>
    <row r="24" spans="1:8" ht="15">
      <c r="A24" s="3"/>
      <c r="B24" s="3"/>
      <c r="C24" s="3" t="s">
        <v>8</v>
      </c>
      <c r="D24" s="5">
        <v>810</v>
      </c>
      <c r="E24" s="5">
        <v>819</v>
      </c>
      <c r="F24" s="5">
        <v>993</v>
      </c>
      <c r="G24" s="5">
        <v>1141</v>
      </c>
      <c r="H24" s="5"/>
    </row>
    <row r="25" spans="1:8" ht="15">
      <c r="A25" s="3"/>
      <c r="B25" s="3"/>
      <c r="C25" s="3" t="s">
        <v>9</v>
      </c>
      <c r="D25" s="5">
        <v>607697.85</v>
      </c>
      <c r="E25" s="5">
        <v>528438.065</v>
      </c>
      <c r="F25" s="5">
        <v>614422.163</v>
      </c>
      <c r="G25" s="5">
        <v>644726.275</v>
      </c>
      <c r="H25" s="5">
        <f>SUM(D25:G25)</f>
        <v>2395284.353</v>
      </c>
    </row>
    <row r="26" spans="1:8" ht="15">
      <c r="A26" s="3" t="s">
        <v>18</v>
      </c>
      <c r="B26" s="3">
        <v>1014</v>
      </c>
      <c r="C26" s="3"/>
      <c r="D26" s="5"/>
      <c r="E26" s="5"/>
      <c r="F26" s="5"/>
      <c r="G26" s="5"/>
      <c r="H26" s="5"/>
    </row>
    <row r="27" spans="1:8" ht="15">
      <c r="A27" s="3"/>
      <c r="B27" s="3"/>
      <c r="C27" s="3" t="s">
        <v>8</v>
      </c>
      <c r="D27" s="5">
        <v>1667</v>
      </c>
      <c r="E27" s="5">
        <v>1677</v>
      </c>
      <c r="F27" s="5">
        <v>1980</v>
      </c>
      <c r="G27" s="5">
        <v>1926</v>
      </c>
      <c r="H27" s="5"/>
    </row>
    <row r="28" spans="1:8" ht="15">
      <c r="A28" s="3"/>
      <c r="B28" s="3"/>
      <c r="C28" s="3" t="s">
        <v>9</v>
      </c>
      <c r="D28" s="5">
        <v>1063040.236</v>
      </c>
      <c r="E28" s="5">
        <v>912405.389</v>
      </c>
      <c r="F28" s="5">
        <v>1023444.583</v>
      </c>
      <c r="G28" s="5">
        <v>932334.498</v>
      </c>
      <c r="H28" s="5">
        <f>SUM(D28:G28)</f>
        <v>3931224.7060000002</v>
      </c>
    </row>
    <row r="29" spans="1:8" ht="15">
      <c r="A29" s="3" t="s">
        <v>19</v>
      </c>
      <c r="B29" s="3">
        <v>1016</v>
      </c>
      <c r="C29" s="3"/>
      <c r="D29" s="5"/>
      <c r="E29" s="5"/>
      <c r="F29" s="5"/>
      <c r="G29" s="5"/>
      <c r="H29" s="5"/>
    </row>
    <row r="30" spans="1:8" ht="15">
      <c r="A30" s="3"/>
      <c r="B30" s="3"/>
      <c r="C30" s="3" t="s">
        <v>8</v>
      </c>
      <c r="D30" s="5">
        <v>1912</v>
      </c>
      <c r="E30" s="5">
        <v>1921</v>
      </c>
      <c r="F30" s="5">
        <v>2277</v>
      </c>
      <c r="G30" s="5">
        <v>2090</v>
      </c>
      <c r="H30" s="5"/>
    </row>
    <row r="31" spans="1:8" ht="15">
      <c r="A31" s="3"/>
      <c r="B31" s="3"/>
      <c r="C31" s="3" t="s">
        <v>9</v>
      </c>
      <c r="D31" s="5">
        <v>1238046.739</v>
      </c>
      <c r="E31" s="5">
        <v>1051721.165</v>
      </c>
      <c r="F31" s="5">
        <v>1219167.579</v>
      </c>
      <c r="G31" s="5">
        <v>1043382.644</v>
      </c>
      <c r="H31" s="5">
        <f>SUM(D31:G31)</f>
        <v>4552318.127</v>
      </c>
    </row>
    <row r="32" spans="1:8" ht="15">
      <c r="A32" s="3" t="s">
        <v>20</v>
      </c>
      <c r="B32" s="3">
        <v>1030</v>
      </c>
      <c r="C32" s="3"/>
      <c r="D32" s="5"/>
      <c r="E32" s="5"/>
      <c r="F32" s="5"/>
      <c r="G32" s="5"/>
      <c r="H32" s="5"/>
    </row>
    <row r="33" spans="1:8" ht="15">
      <c r="A33" s="3"/>
      <c r="B33" s="3"/>
      <c r="C33" s="3" t="s">
        <v>8</v>
      </c>
      <c r="D33" s="5">
        <v>9</v>
      </c>
      <c r="E33" s="5">
        <v>9</v>
      </c>
      <c r="F33" s="5">
        <v>9</v>
      </c>
      <c r="G33" s="5">
        <v>10</v>
      </c>
      <c r="H33" s="5"/>
    </row>
    <row r="34" spans="1:8" ht="15">
      <c r="A34" s="3"/>
      <c r="B34" s="3"/>
      <c r="C34" s="3" t="s">
        <v>9</v>
      </c>
      <c r="D34" s="5">
        <v>40656</v>
      </c>
      <c r="E34" s="5">
        <v>36362</v>
      </c>
      <c r="F34" s="5">
        <v>35081</v>
      </c>
      <c r="G34" s="5">
        <v>31952</v>
      </c>
      <c r="H34" s="5">
        <f>SUM(D34:G34)</f>
        <v>144051</v>
      </c>
    </row>
    <row r="35" spans="1:8" ht="15">
      <c r="A35" s="3"/>
      <c r="B35" s="3"/>
      <c r="C35" s="3" t="s">
        <v>13</v>
      </c>
      <c r="D35" s="5">
        <v>519</v>
      </c>
      <c r="E35" s="5">
        <v>533</v>
      </c>
      <c r="F35" s="5">
        <v>108</v>
      </c>
      <c r="G35" s="5">
        <v>95</v>
      </c>
      <c r="H35" s="5"/>
    </row>
    <row r="36" spans="1:8" ht="15">
      <c r="A36" s="3"/>
      <c r="B36" s="3"/>
      <c r="C36" s="3" t="s">
        <v>14</v>
      </c>
      <c r="D36" s="5">
        <v>2905</v>
      </c>
      <c r="E36" s="5">
        <v>2542</v>
      </c>
      <c r="F36" s="5">
        <v>2263</v>
      </c>
      <c r="G36" s="5">
        <v>1781</v>
      </c>
      <c r="H36" s="5"/>
    </row>
    <row r="37" spans="1:8" ht="15">
      <c r="A37" s="3"/>
      <c r="B37" s="3"/>
      <c r="C37" s="3" t="s">
        <v>15</v>
      </c>
      <c r="D37" s="5">
        <v>37232</v>
      </c>
      <c r="E37" s="5">
        <v>33287</v>
      </c>
      <c r="F37" s="5">
        <v>32710</v>
      </c>
      <c r="G37" s="5">
        <v>30076</v>
      </c>
      <c r="H37" s="5"/>
    </row>
    <row r="38" spans="1:8" ht="15">
      <c r="A38" s="3" t="s">
        <v>20</v>
      </c>
      <c r="B38" s="3">
        <v>1032</v>
      </c>
      <c r="C38" s="3"/>
      <c r="D38" s="5"/>
      <c r="E38" s="5"/>
      <c r="F38" s="5"/>
      <c r="G38" s="5"/>
      <c r="H38" s="5"/>
    </row>
    <row r="39" spans="1:8" ht="15">
      <c r="A39" s="3"/>
      <c r="B39" s="3"/>
      <c r="C39" s="3" t="s">
        <v>8</v>
      </c>
      <c r="D39" s="5">
        <v>5743</v>
      </c>
      <c r="E39" s="5">
        <v>5461</v>
      </c>
      <c r="F39" s="5">
        <v>6268</v>
      </c>
      <c r="G39" s="5">
        <v>5968</v>
      </c>
      <c r="H39" s="5"/>
    </row>
    <row r="40" spans="1:8" ht="15">
      <c r="A40" s="3"/>
      <c r="B40" s="3"/>
      <c r="C40" s="3" t="s">
        <v>9</v>
      </c>
      <c r="D40" s="5">
        <v>8191433.56</v>
      </c>
      <c r="E40" s="5">
        <v>6609265.345</v>
      </c>
      <c r="F40" s="5">
        <v>7425883.475</v>
      </c>
      <c r="G40" s="5">
        <v>5661291.791</v>
      </c>
      <c r="H40" s="5">
        <f>SUM(D40:G40)</f>
        <v>27887874.171</v>
      </c>
    </row>
    <row r="41" spans="1:8" ht="15">
      <c r="A41" s="3" t="s">
        <v>20</v>
      </c>
      <c r="B41" s="3">
        <v>1034</v>
      </c>
      <c r="C41" s="3"/>
      <c r="D41" s="5"/>
      <c r="E41" s="5"/>
      <c r="F41" s="5"/>
      <c r="G41" s="5"/>
      <c r="H41" s="5"/>
    </row>
    <row r="42" spans="1:8" ht="15">
      <c r="A42" s="3"/>
      <c r="B42" s="3"/>
      <c r="C42" s="3" t="s">
        <v>8</v>
      </c>
      <c r="D42" s="5">
        <v>286</v>
      </c>
      <c r="E42" s="5">
        <v>275</v>
      </c>
      <c r="F42" s="5">
        <v>312</v>
      </c>
      <c r="G42" s="5">
        <v>305</v>
      </c>
      <c r="H42" s="5"/>
    </row>
    <row r="43" spans="1:8" ht="15">
      <c r="A43" s="3"/>
      <c r="B43" s="3"/>
      <c r="C43" s="3" t="s">
        <v>9</v>
      </c>
      <c r="D43" s="5">
        <v>372584.286</v>
      </c>
      <c r="E43" s="5">
        <v>309647.574</v>
      </c>
      <c r="F43" s="5">
        <v>326854.489</v>
      </c>
      <c r="G43" s="5">
        <v>256067.382</v>
      </c>
      <c r="H43" s="5">
        <f>SUM(D43:G43)</f>
        <v>1265153.7310000001</v>
      </c>
    </row>
    <row r="44" spans="1:8" ht="15">
      <c r="A44" s="3" t="s">
        <v>20</v>
      </c>
      <c r="B44" s="3">
        <v>1040</v>
      </c>
      <c r="C44" s="3"/>
      <c r="D44" s="5"/>
      <c r="E44" s="5"/>
      <c r="F44" s="5"/>
      <c r="G44" s="5"/>
      <c r="H44" s="5"/>
    </row>
    <row r="45" spans="1:8" ht="15">
      <c r="A45" s="3"/>
      <c r="B45" s="3"/>
      <c r="C45" s="3" t="s">
        <v>8</v>
      </c>
      <c r="D45" s="5"/>
      <c r="E45" s="5">
        <v>2</v>
      </c>
      <c r="F45" s="5">
        <v>2</v>
      </c>
      <c r="G45" s="5">
        <v>2</v>
      </c>
      <c r="H45" s="5"/>
    </row>
    <row r="46" spans="1:8" ht="15">
      <c r="A46" s="3"/>
      <c r="B46" s="3"/>
      <c r="C46" s="3" t="s">
        <v>9</v>
      </c>
      <c r="D46" s="5"/>
      <c r="E46" s="5">
        <v>1618</v>
      </c>
      <c r="F46" s="5">
        <v>5336</v>
      </c>
      <c r="G46" s="5">
        <v>659</v>
      </c>
      <c r="H46" s="5">
        <f>SUM(D46:G46)</f>
        <v>7613</v>
      </c>
    </row>
    <row r="47" spans="1:8" ht="15">
      <c r="A47" s="3"/>
      <c r="B47" s="3"/>
      <c r="C47" s="3" t="s">
        <v>13</v>
      </c>
      <c r="D47" s="5"/>
      <c r="E47" s="5">
        <v>407</v>
      </c>
      <c r="F47" s="5">
        <v>1235</v>
      </c>
      <c r="G47" s="5">
        <v>135</v>
      </c>
      <c r="H47" s="5"/>
    </row>
    <row r="48" spans="1:8" ht="15">
      <c r="A48" s="3"/>
      <c r="B48" s="3"/>
      <c r="C48" s="3" t="s">
        <v>14</v>
      </c>
      <c r="D48" s="5"/>
      <c r="E48" s="5">
        <v>381</v>
      </c>
      <c r="F48" s="5">
        <v>1171</v>
      </c>
      <c r="G48" s="5">
        <v>143</v>
      </c>
      <c r="H48" s="5"/>
    </row>
    <row r="49" spans="1:8" ht="15">
      <c r="A49" s="3"/>
      <c r="B49" s="3"/>
      <c r="C49" s="3" t="s">
        <v>15</v>
      </c>
      <c r="D49" s="5"/>
      <c r="E49" s="5">
        <v>830</v>
      </c>
      <c r="F49" s="5">
        <v>2930</v>
      </c>
      <c r="G49" s="5">
        <v>381</v>
      </c>
      <c r="H49" s="5"/>
    </row>
    <row r="50" spans="1:8" ht="15">
      <c r="A50" s="3"/>
      <c r="B50" s="3"/>
      <c r="C50" s="3"/>
      <c r="D50" s="5"/>
      <c r="E50" s="5"/>
      <c r="F50" s="5"/>
      <c r="G50" s="5"/>
      <c r="H50" s="5"/>
    </row>
    <row r="51" spans="1:8" ht="15.75">
      <c r="A51" s="3"/>
      <c r="B51" s="3"/>
      <c r="C51" s="3" t="s">
        <v>8</v>
      </c>
      <c r="D51" s="6">
        <f aca="true" t="shared" si="0" ref="D51:G52">D6+D9+D12+D15+D21+D24+D27+D30+D33+D39+D42+D45</f>
        <v>90725</v>
      </c>
      <c r="E51" s="6">
        <f t="shared" si="0"/>
        <v>86420</v>
      </c>
      <c r="F51" s="6">
        <f t="shared" si="0"/>
        <v>100372</v>
      </c>
      <c r="G51" s="6">
        <f t="shared" si="0"/>
        <v>95807</v>
      </c>
      <c r="H51" s="6"/>
    </row>
    <row r="52" spans="1:8" ht="15.75">
      <c r="A52" s="7" t="s">
        <v>21</v>
      </c>
      <c r="B52" s="3"/>
      <c r="C52" s="3" t="s">
        <v>9</v>
      </c>
      <c r="D52" s="6">
        <f t="shared" si="0"/>
        <v>58665193.14000001</v>
      </c>
      <c r="E52" s="6">
        <f t="shared" si="0"/>
        <v>46073640.975999996</v>
      </c>
      <c r="F52" s="6">
        <f t="shared" si="0"/>
        <v>52569885.057</v>
      </c>
      <c r="G52" s="6">
        <f t="shared" si="0"/>
        <v>45420920.007</v>
      </c>
      <c r="H52" s="6">
        <f>SUM(D52:G52)</f>
        <v>202729639.17999998</v>
      </c>
    </row>
    <row r="53" spans="1:8" ht="15.75">
      <c r="A53" s="7"/>
      <c r="B53" s="3"/>
      <c r="C53" s="3"/>
      <c r="D53" s="6"/>
      <c r="E53" s="6"/>
      <c r="F53" s="6"/>
      <c r="G53" s="6"/>
      <c r="H53" s="6"/>
    </row>
    <row r="54" spans="1:8" ht="15">
      <c r="A54" s="3" t="s">
        <v>22</v>
      </c>
      <c r="B54" s="3">
        <v>2000</v>
      </c>
      <c r="C54" s="3"/>
      <c r="D54" s="5"/>
      <c r="E54" s="5"/>
      <c r="F54" s="5"/>
      <c r="G54" s="5"/>
      <c r="H54" s="5"/>
    </row>
    <row r="55" spans="1:8" ht="15">
      <c r="A55" s="3"/>
      <c r="B55" s="3"/>
      <c r="C55" s="3" t="s">
        <v>8</v>
      </c>
      <c r="D55" s="5">
        <v>12029</v>
      </c>
      <c r="E55" s="5">
        <v>11582</v>
      </c>
      <c r="F55" s="5">
        <v>13035</v>
      </c>
      <c r="G55" s="5">
        <v>12928</v>
      </c>
      <c r="H55" s="5"/>
    </row>
    <row r="56" spans="1:8" ht="15">
      <c r="A56" s="3"/>
      <c r="B56" s="3"/>
      <c r="C56" s="3" t="s">
        <v>9</v>
      </c>
      <c r="D56" s="5">
        <v>12237420.488</v>
      </c>
      <c r="E56" s="5">
        <v>10196675.57</v>
      </c>
      <c r="F56" s="5">
        <v>11482657.985</v>
      </c>
      <c r="G56" s="5">
        <v>10656685.159</v>
      </c>
      <c r="H56" s="5">
        <f>SUM(D56:G56)</f>
        <v>44573439.202</v>
      </c>
    </row>
    <row r="57" spans="1:8" ht="15">
      <c r="A57" s="3" t="s">
        <v>23</v>
      </c>
      <c r="B57" s="3">
        <v>2002</v>
      </c>
      <c r="C57" s="3"/>
      <c r="D57" s="5"/>
      <c r="E57" s="5"/>
      <c r="F57" s="5"/>
      <c r="G57" s="5"/>
      <c r="H57" s="5"/>
    </row>
    <row r="58" spans="1:8" ht="15">
      <c r="A58" s="3"/>
      <c r="B58" s="3"/>
      <c r="C58" s="3" t="s">
        <v>8</v>
      </c>
      <c r="D58" s="5">
        <v>192</v>
      </c>
      <c r="E58" s="5">
        <v>181</v>
      </c>
      <c r="F58" s="5">
        <v>205</v>
      </c>
      <c r="G58" s="5">
        <v>187</v>
      </c>
      <c r="H58" s="5"/>
    </row>
    <row r="59" spans="1:8" ht="15">
      <c r="A59" s="3"/>
      <c r="B59" s="3"/>
      <c r="C59" s="3" t="s">
        <v>9</v>
      </c>
      <c r="D59" s="5">
        <v>66874.995</v>
      </c>
      <c r="E59" s="5">
        <v>60277.416</v>
      </c>
      <c r="F59" s="5">
        <v>62848.877</v>
      </c>
      <c r="G59" s="5">
        <v>50736.684</v>
      </c>
      <c r="H59" s="5">
        <f>SUM(D59:G59)</f>
        <v>240737.972</v>
      </c>
    </row>
    <row r="60" spans="1:8" ht="15">
      <c r="A60" s="3" t="s">
        <v>24</v>
      </c>
      <c r="B60" s="3">
        <v>2004</v>
      </c>
      <c r="C60" s="3"/>
      <c r="D60" s="5"/>
      <c r="E60" s="5"/>
      <c r="F60" s="5"/>
      <c r="G60" s="5"/>
      <c r="H60" s="5"/>
    </row>
    <row r="61" spans="1:8" ht="15">
      <c r="A61" s="3"/>
      <c r="B61" s="3"/>
      <c r="C61" s="3" t="s">
        <v>8</v>
      </c>
      <c r="D61" s="5">
        <v>20</v>
      </c>
      <c r="E61" s="5">
        <v>22</v>
      </c>
      <c r="F61" s="5">
        <v>24</v>
      </c>
      <c r="G61" s="5">
        <v>21</v>
      </c>
      <c r="H61" s="5"/>
    </row>
    <row r="62" spans="1:8" ht="15">
      <c r="A62" s="3"/>
      <c r="B62" s="3"/>
      <c r="C62" s="3" t="s">
        <v>9</v>
      </c>
      <c r="D62" s="5">
        <v>4384.49</v>
      </c>
      <c r="E62" s="5">
        <v>4820.5</v>
      </c>
      <c r="F62" s="5">
        <v>4749</v>
      </c>
      <c r="G62" s="5">
        <v>4587.91</v>
      </c>
      <c r="H62" s="5">
        <f>SUM(D62:G62)</f>
        <v>18541.9</v>
      </c>
    </row>
    <row r="63" spans="1:8" ht="15">
      <c r="A63" s="3" t="s">
        <v>25</v>
      </c>
      <c r="B63" s="3">
        <v>2006</v>
      </c>
      <c r="C63" s="3"/>
      <c r="D63" s="5"/>
      <c r="E63" s="5"/>
      <c r="F63" s="5"/>
      <c r="G63" s="5"/>
      <c r="H63" s="5"/>
    </row>
    <row r="64" spans="1:8" ht="15">
      <c r="A64" s="3"/>
      <c r="B64" s="3"/>
      <c r="C64" s="3" t="s">
        <v>8</v>
      </c>
      <c r="D64" s="5">
        <v>595</v>
      </c>
      <c r="E64" s="5">
        <v>575</v>
      </c>
      <c r="F64" s="5">
        <v>652</v>
      </c>
      <c r="G64" s="5">
        <v>680</v>
      </c>
      <c r="H64" s="5"/>
    </row>
    <row r="65" spans="1:8" ht="15">
      <c r="A65" s="3"/>
      <c r="B65" s="3"/>
      <c r="C65" s="3" t="s">
        <v>9</v>
      </c>
      <c r="D65" s="5">
        <v>1758823</v>
      </c>
      <c r="E65" s="5">
        <v>1467088.999</v>
      </c>
      <c r="F65" s="5">
        <v>1733139.999</v>
      </c>
      <c r="G65" s="5">
        <v>1681241.999</v>
      </c>
      <c r="H65" s="5">
        <f>SUM(D65:G65)</f>
        <v>6640293.9969999995</v>
      </c>
    </row>
    <row r="66" spans="1:8" ht="15">
      <c r="A66" s="3"/>
      <c r="B66" s="3"/>
      <c r="C66" s="3" t="s">
        <v>26</v>
      </c>
      <c r="D66" s="5">
        <v>439.485</v>
      </c>
      <c r="E66" s="5">
        <v>418.992</v>
      </c>
      <c r="F66" s="5">
        <v>553.225</v>
      </c>
      <c r="G66" s="5">
        <v>631.89</v>
      </c>
      <c r="H66" s="5"/>
    </row>
    <row r="67" spans="1:8" ht="15">
      <c r="A67" s="3" t="s">
        <v>27</v>
      </c>
      <c r="B67" s="3">
        <v>2008</v>
      </c>
      <c r="C67" s="3"/>
      <c r="D67" s="5"/>
      <c r="E67" s="5"/>
      <c r="F67" s="5"/>
      <c r="G67" s="5"/>
      <c r="H67" s="5"/>
    </row>
    <row r="68" spans="1:8" ht="15">
      <c r="A68" s="3" t="s">
        <v>28</v>
      </c>
      <c r="B68" s="3"/>
      <c r="C68" s="3" t="s">
        <v>8</v>
      </c>
      <c r="D68" s="5">
        <v>618</v>
      </c>
      <c r="E68" s="5">
        <v>605</v>
      </c>
      <c r="F68" s="5">
        <v>673</v>
      </c>
      <c r="G68" s="5">
        <v>651</v>
      </c>
      <c r="H68" s="5"/>
    </row>
    <row r="69" spans="1:8" ht="15">
      <c r="A69" s="3"/>
      <c r="B69" s="3"/>
      <c r="C69" s="3" t="s">
        <v>9</v>
      </c>
      <c r="D69" s="5">
        <v>1642138.736</v>
      </c>
      <c r="E69" s="5">
        <v>1405099.771</v>
      </c>
      <c r="F69" s="5">
        <v>1473843.612</v>
      </c>
      <c r="G69" s="5">
        <v>1165873.886</v>
      </c>
      <c r="H69" s="5">
        <f>SUM(D69:G69)</f>
        <v>5686956.005</v>
      </c>
    </row>
    <row r="70" spans="1:8" ht="15">
      <c r="A70" s="3"/>
      <c r="B70" s="3"/>
      <c r="C70" s="3"/>
      <c r="D70" s="5">
        <v>22.32</v>
      </c>
      <c r="E70" s="5"/>
      <c r="F70" s="5"/>
      <c r="G70" s="5"/>
      <c r="H70" s="5"/>
    </row>
    <row r="71" spans="1:8" ht="15">
      <c r="A71" s="3" t="s">
        <v>29</v>
      </c>
      <c r="B71" s="3">
        <v>2010</v>
      </c>
      <c r="C71" s="3"/>
      <c r="D71" s="5"/>
      <c r="E71" s="5"/>
      <c r="F71" s="5"/>
      <c r="G71" s="5"/>
      <c r="H71" s="5"/>
    </row>
    <row r="72" spans="1:8" ht="15">
      <c r="A72" s="3"/>
      <c r="B72" s="3"/>
      <c r="C72" s="3" t="s">
        <v>8</v>
      </c>
      <c r="D72" s="5">
        <v>41</v>
      </c>
      <c r="E72" s="5">
        <v>42</v>
      </c>
      <c r="F72" s="5">
        <v>42</v>
      </c>
      <c r="G72" s="5">
        <v>48</v>
      </c>
      <c r="H72" s="5"/>
    </row>
    <row r="73" spans="1:8" ht="15">
      <c r="A73" s="3"/>
      <c r="B73" s="3"/>
      <c r="C73" s="3" t="s">
        <v>9</v>
      </c>
      <c r="D73" s="5">
        <v>910136.235</v>
      </c>
      <c r="E73" s="5">
        <v>685928.985</v>
      </c>
      <c r="F73" s="5">
        <v>647297</v>
      </c>
      <c r="G73" s="5">
        <v>473392</v>
      </c>
      <c r="H73" s="5">
        <f>SUM(D73:G73)</f>
        <v>2716754.2199999997</v>
      </c>
    </row>
    <row r="74" spans="1:8" ht="15">
      <c r="A74" s="3"/>
      <c r="B74" s="3"/>
      <c r="C74" s="3"/>
      <c r="D74" s="5">
        <v>74.72</v>
      </c>
      <c r="E74" s="5"/>
      <c r="F74" s="5"/>
      <c r="G74" s="5"/>
      <c r="H74" s="5"/>
    </row>
    <row r="75" spans="1:8" ht="15.75">
      <c r="A75" s="3"/>
      <c r="B75" s="3"/>
      <c r="C75" s="3" t="s">
        <v>8</v>
      </c>
      <c r="D75" s="6">
        <f aca="true" t="shared" si="1" ref="D75:G76">D55+D58+D61+D64+D68+D72</f>
        <v>13495</v>
      </c>
      <c r="E75" s="6">
        <f t="shared" si="1"/>
        <v>13007</v>
      </c>
      <c r="F75" s="6">
        <f t="shared" si="1"/>
        <v>14631</v>
      </c>
      <c r="G75" s="6">
        <f t="shared" si="1"/>
        <v>14515</v>
      </c>
      <c r="H75" s="6"/>
    </row>
    <row r="76" spans="1:8" ht="15.75">
      <c r="A76" s="7" t="s">
        <v>30</v>
      </c>
      <c r="B76" s="7"/>
      <c r="C76" s="3" t="s">
        <v>9</v>
      </c>
      <c r="D76" s="6">
        <f t="shared" si="1"/>
        <v>16619777.943999998</v>
      </c>
      <c r="E76" s="6">
        <f t="shared" si="1"/>
        <v>13819891.240999999</v>
      </c>
      <c r="F76" s="6">
        <f t="shared" si="1"/>
        <v>15404536.473</v>
      </c>
      <c r="G76" s="6">
        <f t="shared" si="1"/>
        <v>14032517.638</v>
      </c>
      <c r="H76" s="6">
        <f>SUM(D76:G76)</f>
        <v>59876723.29599999</v>
      </c>
    </row>
    <row r="77" spans="1:8" ht="15.75">
      <c r="A77" s="7"/>
      <c r="B77" s="7"/>
      <c r="C77" s="7"/>
      <c r="D77" s="6"/>
      <c r="E77" s="6"/>
      <c r="F77" s="6"/>
      <c r="G77" s="6"/>
      <c r="H77" s="6"/>
    </row>
    <row r="78" spans="1:8" ht="15">
      <c r="A78" s="3" t="s">
        <v>31</v>
      </c>
      <c r="B78" s="3">
        <v>3000</v>
      </c>
      <c r="C78" s="3"/>
      <c r="D78" s="5"/>
      <c r="E78" s="5"/>
      <c r="F78" s="5"/>
      <c r="G78" s="5"/>
      <c r="H78" s="5"/>
    </row>
    <row r="79" spans="1:8" ht="15">
      <c r="A79" s="3"/>
      <c r="B79" s="3"/>
      <c r="C79" s="3" t="s">
        <v>8</v>
      </c>
      <c r="D79" s="5">
        <v>1146</v>
      </c>
      <c r="E79" s="5">
        <v>1126</v>
      </c>
      <c r="F79" s="5">
        <v>1200</v>
      </c>
      <c r="G79" s="5">
        <v>1267</v>
      </c>
      <c r="H79" s="5"/>
    </row>
    <row r="80" spans="1:8" ht="15">
      <c r="A80" s="3"/>
      <c r="B80" s="3"/>
      <c r="C80" s="3" t="s">
        <v>9</v>
      </c>
      <c r="D80" s="5">
        <v>25600855</v>
      </c>
      <c r="E80" s="5">
        <v>23731583</v>
      </c>
      <c r="F80" s="5">
        <v>27007618</v>
      </c>
      <c r="G80" s="5">
        <v>25314089</v>
      </c>
      <c r="H80" s="5">
        <f>SUM(D80:G80)</f>
        <v>101654145</v>
      </c>
    </row>
    <row r="81" spans="1:8" ht="15">
      <c r="A81" s="3" t="s">
        <v>32</v>
      </c>
      <c r="B81" s="3">
        <v>3002</v>
      </c>
      <c r="C81" s="3"/>
      <c r="D81" s="5"/>
      <c r="E81" s="5"/>
      <c r="F81" s="5"/>
      <c r="G81" s="5"/>
      <c r="H81" s="5"/>
    </row>
    <row r="82" spans="1:8" ht="15">
      <c r="A82" s="3"/>
      <c r="B82" s="3"/>
      <c r="C82" s="3" t="s">
        <v>8</v>
      </c>
      <c r="D82" s="5">
        <v>104</v>
      </c>
      <c r="E82" s="5">
        <v>105</v>
      </c>
      <c r="F82" s="5">
        <v>116</v>
      </c>
      <c r="G82" s="5">
        <v>115</v>
      </c>
      <c r="H82" s="5"/>
    </row>
    <row r="83" spans="1:8" ht="15">
      <c r="A83" s="3"/>
      <c r="B83" s="3"/>
      <c r="C83" s="3" t="s">
        <v>9</v>
      </c>
      <c r="D83" s="5">
        <v>6414477</v>
      </c>
      <c r="E83" s="5">
        <v>5351038</v>
      </c>
      <c r="F83" s="5">
        <v>5691363</v>
      </c>
      <c r="G83" s="5">
        <v>5132604</v>
      </c>
      <c r="H83" s="5">
        <f>SUM(D83:G83)</f>
        <v>22589482</v>
      </c>
    </row>
    <row r="84" spans="1:8" ht="15">
      <c r="A84" s="3" t="s">
        <v>33</v>
      </c>
      <c r="B84" s="3">
        <v>3006</v>
      </c>
      <c r="C84" s="3"/>
      <c r="D84" s="5"/>
      <c r="E84" s="5"/>
      <c r="F84" s="5"/>
      <c r="G84" s="5"/>
      <c r="H84" s="5"/>
    </row>
    <row r="85" spans="1:8" ht="15">
      <c r="A85" s="3"/>
      <c r="B85" s="3"/>
      <c r="C85" s="3" t="s">
        <v>8</v>
      </c>
      <c r="D85" s="5">
        <v>26</v>
      </c>
      <c r="E85" s="5">
        <v>28</v>
      </c>
      <c r="F85" s="5">
        <v>48</v>
      </c>
      <c r="G85" s="5">
        <v>36</v>
      </c>
      <c r="H85" s="5"/>
    </row>
    <row r="86" spans="1:8" ht="15">
      <c r="A86" s="3"/>
      <c r="B86" s="3"/>
      <c r="C86" s="3" t="s">
        <v>34</v>
      </c>
      <c r="D86" s="5">
        <v>14074974.8</v>
      </c>
      <c r="E86" s="5">
        <v>22696136</v>
      </c>
      <c r="F86" s="5">
        <v>30348424.2</v>
      </c>
      <c r="G86" s="5">
        <v>17093218.8</v>
      </c>
      <c r="H86" s="5">
        <f>SUM(D86:G86)</f>
        <v>84212753.8</v>
      </c>
    </row>
    <row r="87" spans="1:8" ht="15">
      <c r="A87" s="3" t="s">
        <v>42</v>
      </c>
      <c r="B87" s="3">
        <v>3008</v>
      </c>
      <c r="C87" s="3"/>
      <c r="D87" s="5"/>
      <c r="E87" s="5"/>
      <c r="F87" s="5"/>
      <c r="G87" s="5"/>
      <c r="H87" s="5"/>
    </row>
    <row r="88" spans="1:8" ht="15">
      <c r="A88" s="3"/>
      <c r="B88" s="3"/>
      <c r="C88" s="3" t="s">
        <v>8</v>
      </c>
      <c r="D88" s="5">
        <v>8</v>
      </c>
      <c r="E88" s="5">
        <v>10</v>
      </c>
      <c r="F88" s="5">
        <v>14</v>
      </c>
      <c r="G88" s="5">
        <v>13</v>
      </c>
      <c r="H88" s="5"/>
    </row>
    <row r="89" spans="1:8" ht="15">
      <c r="A89" s="3"/>
      <c r="B89" s="3"/>
      <c r="C89" s="3" t="s">
        <v>34</v>
      </c>
      <c r="D89" s="5">
        <v>4244450</v>
      </c>
      <c r="E89" s="5">
        <v>3512925</v>
      </c>
      <c r="F89" s="5">
        <v>3756700</v>
      </c>
      <c r="G89" s="5">
        <v>4483825</v>
      </c>
      <c r="H89" s="5">
        <f>SUM(D89:G89)</f>
        <v>15997900</v>
      </c>
    </row>
    <row r="90" spans="1:8" ht="15">
      <c r="A90" s="3" t="s">
        <v>43</v>
      </c>
      <c r="B90" s="3"/>
      <c r="C90" s="3"/>
      <c r="D90" s="5"/>
      <c r="E90" s="5"/>
      <c r="F90" s="5"/>
      <c r="G90" s="5"/>
      <c r="H90" s="5"/>
    </row>
    <row r="91" spans="1:8" ht="15">
      <c r="A91" s="3"/>
      <c r="B91" s="3"/>
      <c r="C91" s="3" t="s">
        <v>8</v>
      </c>
      <c r="D91" s="5">
        <v>4</v>
      </c>
      <c r="E91" s="5">
        <v>4</v>
      </c>
      <c r="F91" s="5">
        <v>4</v>
      </c>
      <c r="G91" s="5">
        <v>4</v>
      </c>
      <c r="H91" s="5"/>
    </row>
    <row r="92" spans="1:8" ht="15">
      <c r="A92" s="3"/>
      <c r="B92" s="3"/>
      <c r="C92" s="3" t="s">
        <v>9</v>
      </c>
      <c r="D92" s="5">
        <v>28656500</v>
      </c>
      <c r="E92" s="5">
        <v>24762700</v>
      </c>
      <c r="F92" s="5">
        <v>22168500</v>
      </c>
      <c r="G92" s="5">
        <v>26559300</v>
      </c>
      <c r="H92" s="5">
        <v>80482100</v>
      </c>
    </row>
    <row r="93" spans="1:8" ht="15">
      <c r="A93" s="3"/>
      <c r="B93" s="3"/>
      <c r="C93" s="3"/>
      <c r="D93" s="5"/>
      <c r="E93" s="5"/>
      <c r="F93" s="5"/>
      <c r="G93" s="5"/>
      <c r="H93" s="5"/>
    </row>
    <row r="94" spans="1:8" ht="15.75">
      <c r="A94" s="3"/>
      <c r="B94" s="3"/>
      <c r="C94" s="3" t="s">
        <v>8</v>
      </c>
      <c r="D94" s="6">
        <f aca="true" t="shared" si="2" ref="D94:G95">D79+D82+D85+D88+D91</f>
        <v>1288</v>
      </c>
      <c r="E94" s="6">
        <f t="shared" si="2"/>
        <v>1273</v>
      </c>
      <c r="F94" s="6">
        <f t="shared" si="2"/>
        <v>1382</v>
      </c>
      <c r="G94" s="6">
        <f t="shared" si="2"/>
        <v>1435</v>
      </c>
      <c r="H94" s="6"/>
    </row>
    <row r="95" spans="1:8" ht="15.75">
      <c r="A95" s="7" t="s">
        <v>44</v>
      </c>
      <c r="B95" s="7"/>
      <c r="C95" s="3" t="s">
        <v>9</v>
      </c>
      <c r="D95" s="6">
        <f t="shared" si="2"/>
        <v>78991256.8</v>
      </c>
      <c r="E95" s="6">
        <f t="shared" si="2"/>
        <v>80054382</v>
      </c>
      <c r="F95" s="6">
        <f t="shared" si="2"/>
        <v>88972605.2</v>
      </c>
      <c r="G95" s="6">
        <f t="shared" si="2"/>
        <v>78583036.8</v>
      </c>
      <c r="H95" s="6">
        <f>SUM(D95:G95)</f>
        <v>326601280.8</v>
      </c>
    </row>
    <row r="96" spans="1:8" ht="15.75">
      <c r="A96" s="7"/>
      <c r="B96" s="7"/>
      <c r="C96" s="7"/>
      <c r="D96" s="6"/>
      <c r="E96" s="6"/>
      <c r="F96" s="6"/>
      <c r="G96" s="6"/>
      <c r="H96" s="6"/>
    </row>
    <row r="97" spans="1:8" ht="15">
      <c r="A97" s="3" t="s">
        <v>45</v>
      </c>
      <c r="B97" s="3">
        <v>4000</v>
      </c>
      <c r="C97" s="3"/>
      <c r="D97" s="5"/>
      <c r="E97" s="5"/>
      <c r="F97" s="5"/>
      <c r="G97" s="5"/>
      <c r="H97" s="5"/>
    </row>
    <row r="98" spans="1:8" ht="15">
      <c r="A98" s="3"/>
      <c r="B98" s="3"/>
      <c r="C98" s="3" t="s">
        <v>8</v>
      </c>
      <c r="D98" s="5">
        <v>1006</v>
      </c>
      <c r="E98" s="5">
        <v>955</v>
      </c>
      <c r="F98" s="5">
        <v>1101</v>
      </c>
      <c r="G98" s="5">
        <v>1085</v>
      </c>
      <c r="H98" s="5"/>
    </row>
    <row r="99" spans="1:8" ht="15">
      <c r="A99" s="3"/>
      <c r="B99" s="3"/>
      <c r="C99" s="3" t="s">
        <v>9</v>
      </c>
      <c r="D99" s="5">
        <v>36679</v>
      </c>
      <c r="E99" s="5">
        <v>34071</v>
      </c>
      <c r="F99" s="5">
        <v>41307</v>
      </c>
      <c r="G99" s="5">
        <v>41008</v>
      </c>
      <c r="H99" s="5">
        <f>SUM(D99:G99)</f>
        <v>153065</v>
      </c>
    </row>
    <row r="100" spans="1:8" ht="15">
      <c r="A100" s="3" t="s">
        <v>46</v>
      </c>
      <c r="B100" s="3">
        <v>4001</v>
      </c>
      <c r="C100" s="3"/>
      <c r="D100" s="5"/>
      <c r="E100" s="5"/>
      <c r="F100" s="5"/>
      <c r="G100" s="5"/>
      <c r="H100" s="5"/>
    </row>
    <row r="101" spans="1:8" ht="15">
      <c r="A101" s="3"/>
      <c r="B101" s="3"/>
      <c r="C101" s="3" t="s">
        <v>8</v>
      </c>
      <c r="D101" s="5">
        <v>3</v>
      </c>
      <c r="E101" s="5">
        <v>3</v>
      </c>
      <c r="F101" s="5">
        <v>3</v>
      </c>
      <c r="G101" s="5">
        <v>3</v>
      </c>
      <c r="H101" s="5"/>
    </row>
    <row r="102" spans="1:8" ht="15">
      <c r="A102" s="3"/>
      <c r="B102" s="3"/>
      <c r="C102" s="3" t="s">
        <v>9</v>
      </c>
      <c r="D102" s="5">
        <v>60</v>
      </c>
      <c r="E102" s="5">
        <v>60</v>
      </c>
      <c r="F102" s="5">
        <v>60</v>
      </c>
      <c r="G102" s="5">
        <v>51</v>
      </c>
      <c r="H102" s="5">
        <f>SUM(D102:G102)</f>
        <v>231</v>
      </c>
    </row>
    <row r="103" spans="1:8" ht="15">
      <c r="A103" s="3" t="s">
        <v>47</v>
      </c>
      <c r="B103" s="3">
        <v>4002</v>
      </c>
      <c r="C103" s="3"/>
      <c r="D103" s="5"/>
      <c r="E103" s="5"/>
      <c r="F103" s="5"/>
      <c r="G103" s="5"/>
      <c r="H103" s="5"/>
    </row>
    <row r="104" spans="1:8" ht="15">
      <c r="A104" s="3"/>
      <c r="B104" s="3"/>
      <c r="C104" s="3" t="s">
        <v>8</v>
      </c>
      <c r="D104" s="5">
        <v>520</v>
      </c>
      <c r="E104" s="5">
        <v>487</v>
      </c>
      <c r="F104" s="5">
        <v>564</v>
      </c>
      <c r="G104" s="5">
        <v>557</v>
      </c>
      <c r="H104" s="5"/>
    </row>
    <row r="105" spans="1:8" ht="15">
      <c r="A105" s="3"/>
      <c r="B105" s="3"/>
      <c r="C105" s="3" t="s">
        <v>9</v>
      </c>
      <c r="D105" s="5">
        <v>113037</v>
      </c>
      <c r="E105" s="5">
        <v>81387</v>
      </c>
      <c r="F105" s="5">
        <v>146801</v>
      </c>
      <c r="G105" s="5">
        <v>116947</v>
      </c>
      <c r="H105" s="5">
        <f>SUM(D105:G105)</f>
        <v>458172</v>
      </c>
    </row>
    <row r="106" spans="1:8" ht="15">
      <c r="A106" s="3" t="s">
        <v>48</v>
      </c>
      <c r="B106" s="3">
        <v>4003</v>
      </c>
      <c r="C106" s="3"/>
      <c r="D106" s="5"/>
      <c r="E106" s="5"/>
      <c r="F106" s="5"/>
      <c r="G106" s="5"/>
      <c r="H106" s="5"/>
    </row>
    <row r="107" spans="1:8" ht="15">
      <c r="A107" s="3"/>
      <c r="B107" s="3"/>
      <c r="C107" s="3" t="s">
        <v>8</v>
      </c>
      <c r="D107" s="5">
        <v>1</v>
      </c>
      <c r="E107" s="5">
        <v>1</v>
      </c>
      <c r="F107" s="5">
        <v>1</v>
      </c>
      <c r="G107" s="5">
        <v>1</v>
      </c>
      <c r="H107" s="5"/>
    </row>
    <row r="108" spans="1:8" ht="15">
      <c r="A108" s="3"/>
      <c r="B108" s="3"/>
      <c r="C108" s="3" t="s">
        <v>9</v>
      </c>
      <c r="D108" s="5">
        <v>29</v>
      </c>
      <c r="E108" s="5">
        <v>29</v>
      </c>
      <c r="F108" s="5">
        <v>29</v>
      </c>
      <c r="G108" s="5">
        <v>29</v>
      </c>
      <c r="H108" s="5">
        <f>SUM(D108:G108)</f>
        <v>116</v>
      </c>
    </row>
    <row r="109" spans="1:8" ht="15">
      <c r="A109" s="3" t="s">
        <v>49</v>
      </c>
      <c r="B109" s="3">
        <v>4004</v>
      </c>
      <c r="C109" s="3"/>
      <c r="D109" s="5"/>
      <c r="E109" s="5"/>
      <c r="F109" s="5"/>
      <c r="G109" s="5"/>
      <c r="H109" s="5"/>
    </row>
    <row r="110" spans="1:8" ht="15">
      <c r="A110" s="3"/>
      <c r="B110" s="3"/>
      <c r="C110" s="3" t="s">
        <v>8</v>
      </c>
      <c r="D110" s="5">
        <v>407</v>
      </c>
      <c r="E110" s="5">
        <v>378</v>
      </c>
      <c r="F110" s="5">
        <v>446</v>
      </c>
      <c r="G110" s="5">
        <v>438</v>
      </c>
      <c r="H110" s="5"/>
    </row>
    <row r="111" spans="1:8" ht="15">
      <c r="A111" s="3"/>
      <c r="B111" s="3"/>
      <c r="C111" s="3" t="s">
        <v>9</v>
      </c>
      <c r="D111" s="5">
        <v>26897</v>
      </c>
      <c r="E111" s="5">
        <v>22670</v>
      </c>
      <c r="F111" s="5">
        <v>31228</v>
      </c>
      <c r="G111" s="5">
        <v>29008</v>
      </c>
      <c r="H111" s="5">
        <f>SUM(D111:G111)</f>
        <v>109803</v>
      </c>
    </row>
    <row r="112" spans="1:8" ht="15">
      <c r="A112" s="3" t="s">
        <v>50</v>
      </c>
      <c r="B112" s="3">
        <v>4005</v>
      </c>
      <c r="C112" s="3"/>
      <c r="D112" s="5"/>
      <c r="E112" s="5"/>
      <c r="F112" s="5"/>
      <c r="G112" s="5"/>
      <c r="H112" s="5"/>
    </row>
    <row r="113" spans="1:8" ht="15">
      <c r="A113" s="3"/>
      <c r="B113" s="3"/>
      <c r="C113" s="3" t="s">
        <v>8</v>
      </c>
      <c r="D113" s="5">
        <v>4</v>
      </c>
      <c r="E113" s="5">
        <v>4</v>
      </c>
      <c r="F113" s="5">
        <v>5</v>
      </c>
      <c r="G113" s="5">
        <v>4</v>
      </c>
      <c r="H113" s="5"/>
    </row>
    <row r="114" spans="1:8" ht="15">
      <c r="A114" s="3"/>
      <c r="B114" s="3"/>
      <c r="C114" s="3" t="s">
        <v>9</v>
      </c>
      <c r="D114" s="5">
        <v>224</v>
      </c>
      <c r="E114" s="5">
        <v>246</v>
      </c>
      <c r="F114" s="5">
        <v>328</v>
      </c>
      <c r="G114" s="5">
        <v>176</v>
      </c>
      <c r="H114" s="5">
        <f>SUM(D114:G114)</f>
        <v>974</v>
      </c>
    </row>
    <row r="115" spans="1:8" ht="15">
      <c r="A115" s="3" t="s">
        <v>51</v>
      </c>
      <c r="B115" s="3">
        <v>4006</v>
      </c>
      <c r="C115" s="3"/>
      <c r="D115" s="5"/>
      <c r="E115" s="5"/>
      <c r="F115" s="5"/>
      <c r="G115" s="5"/>
      <c r="H115" s="5"/>
    </row>
    <row r="116" spans="1:8" ht="15">
      <c r="A116" s="3"/>
      <c r="B116" s="3"/>
      <c r="C116" s="3" t="s">
        <v>8</v>
      </c>
      <c r="D116" s="5">
        <v>249</v>
      </c>
      <c r="E116" s="5">
        <v>230</v>
      </c>
      <c r="F116" s="5">
        <v>273</v>
      </c>
      <c r="G116" s="5">
        <v>268</v>
      </c>
      <c r="H116" s="5"/>
    </row>
    <row r="117" spans="1:8" ht="15">
      <c r="A117" s="3"/>
      <c r="B117" s="3"/>
      <c r="C117" s="3" t="s">
        <v>9</v>
      </c>
      <c r="D117" s="5">
        <v>42612</v>
      </c>
      <c r="E117" s="5">
        <v>34692</v>
      </c>
      <c r="F117" s="5">
        <v>50844</v>
      </c>
      <c r="G117" s="5">
        <v>47294</v>
      </c>
      <c r="H117" s="5">
        <f>SUM(D117:G117)</f>
        <v>175442</v>
      </c>
    </row>
    <row r="118" spans="1:8" ht="15">
      <c r="A118" s="3" t="s">
        <v>52</v>
      </c>
      <c r="B118" s="3">
        <v>4007</v>
      </c>
      <c r="C118" s="3"/>
      <c r="D118" s="5"/>
      <c r="E118" s="5"/>
      <c r="F118" s="5"/>
      <c r="G118" s="5"/>
      <c r="H118" s="5"/>
    </row>
    <row r="119" spans="1:8" ht="15">
      <c r="A119" s="3"/>
      <c r="B119" s="3"/>
      <c r="C119" s="3" t="s">
        <v>8</v>
      </c>
      <c r="D119" s="5">
        <v>4</v>
      </c>
      <c r="E119" s="5">
        <v>3</v>
      </c>
      <c r="F119" s="5">
        <v>4</v>
      </c>
      <c r="G119" s="5">
        <v>6</v>
      </c>
      <c r="H119" s="5"/>
    </row>
    <row r="120" spans="1:8" ht="15">
      <c r="A120" s="3"/>
      <c r="B120" s="3"/>
      <c r="C120" s="3" t="s">
        <v>9</v>
      </c>
      <c r="D120" s="5">
        <v>240</v>
      </c>
      <c r="E120" s="5">
        <v>180</v>
      </c>
      <c r="F120" s="5">
        <v>180</v>
      </c>
      <c r="G120" s="5">
        <v>1404</v>
      </c>
      <c r="H120" s="5">
        <f>SUM(D120:G120)</f>
        <v>2004</v>
      </c>
    </row>
    <row r="121" spans="1:8" ht="15">
      <c r="A121" s="3" t="s">
        <v>53</v>
      </c>
      <c r="B121" s="3">
        <v>4008</v>
      </c>
      <c r="C121" s="3"/>
      <c r="D121" s="5"/>
      <c r="E121" s="5"/>
      <c r="F121" s="5"/>
      <c r="G121" s="5"/>
      <c r="H121" s="5"/>
    </row>
    <row r="122" spans="1:8" ht="15">
      <c r="A122" s="3"/>
      <c r="B122" s="3"/>
      <c r="C122" s="3" t="s">
        <v>8</v>
      </c>
      <c r="D122" s="5">
        <v>325</v>
      </c>
      <c r="E122" s="5">
        <v>314</v>
      </c>
      <c r="F122" s="5">
        <v>359</v>
      </c>
      <c r="G122" s="5">
        <v>376</v>
      </c>
      <c r="H122" s="5"/>
    </row>
    <row r="123" spans="1:8" ht="15">
      <c r="A123" s="3"/>
      <c r="B123" s="3"/>
      <c r="C123" s="3" t="s">
        <v>9</v>
      </c>
      <c r="D123" s="5">
        <v>69216</v>
      </c>
      <c r="E123" s="5">
        <v>70000</v>
      </c>
      <c r="F123" s="5">
        <v>75421</v>
      </c>
      <c r="G123" s="5">
        <v>78502</v>
      </c>
      <c r="H123" s="5">
        <f>SUM(D123:G123)</f>
        <v>293139</v>
      </c>
    </row>
    <row r="124" spans="1:8" ht="15">
      <c r="A124" s="3" t="s">
        <v>54</v>
      </c>
      <c r="B124" s="3">
        <v>4009</v>
      </c>
      <c r="C124" s="3"/>
      <c r="D124" s="5"/>
      <c r="E124" s="5"/>
      <c r="F124" s="5"/>
      <c r="G124" s="5"/>
      <c r="H124" s="5"/>
    </row>
    <row r="125" spans="1:8" ht="15">
      <c r="A125" s="3"/>
      <c r="B125" s="3"/>
      <c r="C125" s="3" t="s">
        <v>8</v>
      </c>
      <c r="D125" s="5">
        <v>5</v>
      </c>
      <c r="E125" s="5">
        <v>5</v>
      </c>
      <c r="F125" s="5">
        <v>8</v>
      </c>
      <c r="G125" s="5">
        <v>6</v>
      </c>
      <c r="H125" s="5"/>
    </row>
    <row r="126" spans="1:8" ht="15">
      <c r="A126" s="3"/>
      <c r="B126" s="3"/>
      <c r="C126" s="3" t="s">
        <v>9</v>
      </c>
      <c r="D126" s="5">
        <v>640</v>
      </c>
      <c r="E126" s="5">
        <v>666</v>
      </c>
      <c r="F126" s="5">
        <v>1147</v>
      </c>
      <c r="G126" s="5">
        <v>744</v>
      </c>
      <c r="H126" s="5">
        <f>SUM(D126:G126)</f>
        <v>3197</v>
      </c>
    </row>
    <row r="127" spans="1:8" ht="15">
      <c r="A127" s="3" t="s">
        <v>55</v>
      </c>
      <c r="B127" s="3">
        <v>4010</v>
      </c>
      <c r="C127" s="3"/>
      <c r="D127" s="5"/>
      <c r="E127" s="5"/>
      <c r="F127" s="5"/>
      <c r="G127" s="5"/>
      <c r="H127" s="5"/>
    </row>
    <row r="128" spans="1:8" ht="15">
      <c r="A128" s="3"/>
      <c r="B128" s="3"/>
      <c r="C128" s="3" t="s">
        <v>8</v>
      </c>
      <c r="D128" s="5">
        <v>82</v>
      </c>
      <c r="E128" s="5">
        <v>81</v>
      </c>
      <c r="F128" s="5">
        <v>84</v>
      </c>
      <c r="G128" s="5">
        <v>96</v>
      </c>
      <c r="H128" s="5"/>
    </row>
    <row r="129" spans="1:8" ht="15">
      <c r="A129" s="3"/>
      <c r="B129" s="3"/>
      <c r="C129" s="3" t="s">
        <v>9</v>
      </c>
      <c r="D129" s="5">
        <v>23004</v>
      </c>
      <c r="E129" s="5">
        <v>21517</v>
      </c>
      <c r="F129" s="5">
        <v>23649</v>
      </c>
      <c r="G129" s="5">
        <v>26870</v>
      </c>
      <c r="H129" s="5">
        <f>SUM(D129:G129)</f>
        <v>95040</v>
      </c>
    </row>
    <row r="130" spans="1:8" ht="15">
      <c r="A130" s="3" t="s">
        <v>56</v>
      </c>
      <c r="B130" s="3">
        <v>4012</v>
      </c>
      <c r="C130" s="3"/>
      <c r="D130" s="5"/>
      <c r="E130" s="5"/>
      <c r="F130" s="5"/>
      <c r="G130" s="5"/>
      <c r="H130" s="5"/>
    </row>
    <row r="131" spans="1:8" ht="15">
      <c r="A131" s="3"/>
      <c r="B131" s="3"/>
      <c r="C131" s="3" t="s">
        <v>8</v>
      </c>
      <c r="D131" s="5">
        <v>1159</v>
      </c>
      <c r="E131" s="5">
        <v>1078</v>
      </c>
      <c r="F131" s="5">
        <v>1287</v>
      </c>
      <c r="G131" s="5">
        <v>1220</v>
      </c>
      <c r="H131" s="5"/>
    </row>
    <row r="132" spans="1:8" ht="15">
      <c r="A132" s="3"/>
      <c r="B132" s="3"/>
      <c r="C132" s="3" t="s">
        <v>9</v>
      </c>
      <c r="D132" s="5">
        <v>209796</v>
      </c>
      <c r="E132" s="5">
        <v>200954</v>
      </c>
      <c r="F132" s="5">
        <v>231792</v>
      </c>
      <c r="G132" s="5">
        <v>234555</v>
      </c>
      <c r="H132" s="5">
        <f>SUM(D132:G132)</f>
        <v>877097</v>
      </c>
    </row>
    <row r="133" spans="1:8" ht="15">
      <c r="A133" s="3" t="s">
        <v>57</v>
      </c>
      <c r="B133" s="3">
        <v>4013</v>
      </c>
      <c r="C133" s="3"/>
      <c r="D133" s="5"/>
      <c r="E133" s="5"/>
      <c r="F133" s="5"/>
      <c r="G133" s="5"/>
      <c r="H133" s="5"/>
    </row>
    <row r="134" spans="1:8" ht="15">
      <c r="A134" s="3"/>
      <c r="B134" s="3"/>
      <c r="C134" s="3" t="s">
        <v>8</v>
      </c>
      <c r="D134" s="5">
        <v>4</v>
      </c>
      <c r="E134" s="5">
        <v>4</v>
      </c>
      <c r="F134" s="5">
        <v>4</v>
      </c>
      <c r="G134" s="5">
        <v>4</v>
      </c>
      <c r="H134" s="5"/>
    </row>
    <row r="135" spans="1:8" ht="15">
      <c r="A135" s="3"/>
      <c r="B135" s="3"/>
      <c r="C135" s="3" t="s">
        <v>9</v>
      </c>
      <c r="D135" s="5">
        <v>180</v>
      </c>
      <c r="E135" s="5">
        <v>180</v>
      </c>
      <c r="F135" s="5">
        <v>180</v>
      </c>
      <c r="G135" s="5">
        <v>168</v>
      </c>
      <c r="H135" s="5">
        <f>SUM(D135:G135)</f>
        <v>708</v>
      </c>
    </row>
    <row r="136" spans="1:8" ht="15">
      <c r="A136" s="3" t="s">
        <v>58</v>
      </c>
      <c r="B136" s="3">
        <v>4014</v>
      </c>
      <c r="C136" s="3"/>
      <c r="D136" s="5"/>
      <c r="E136" s="5"/>
      <c r="F136" s="5"/>
      <c r="G136" s="5"/>
      <c r="H136" s="5"/>
    </row>
    <row r="137" spans="1:8" ht="15">
      <c r="A137" s="3"/>
      <c r="B137" s="3"/>
      <c r="C137" s="3" t="s">
        <v>8</v>
      </c>
      <c r="D137" s="5">
        <v>121</v>
      </c>
      <c r="E137" s="5">
        <v>109</v>
      </c>
      <c r="F137" s="5">
        <v>128</v>
      </c>
      <c r="G137" s="5">
        <v>117</v>
      </c>
      <c r="H137" s="5"/>
    </row>
    <row r="138" spans="1:8" ht="15">
      <c r="A138" s="3"/>
      <c r="B138" s="3"/>
      <c r="C138" s="3" t="s">
        <v>9</v>
      </c>
      <c r="D138" s="5">
        <v>14205</v>
      </c>
      <c r="E138" s="5">
        <v>12730</v>
      </c>
      <c r="F138" s="5">
        <v>15219</v>
      </c>
      <c r="G138" s="5">
        <v>14109</v>
      </c>
      <c r="H138" s="5">
        <f>SUM(D138:G138)</f>
        <v>56263</v>
      </c>
    </row>
    <row r="139" spans="1:8" ht="15">
      <c r="A139" s="3" t="s">
        <v>59</v>
      </c>
      <c r="B139" s="3">
        <v>4015</v>
      </c>
      <c r="C139" s="3"/>
      <c r="D139" s="5"/>
      <c r="E139" s="5"/>
      <c r="F139" s="5"/>
      <c r="G139" s="5"/>
      <c r="H139" s="5"/>
    </row>
    <row r="140" spans="1:8" ht="15">
      <c r="A140" s="3"/>
      <c r="B140" s="3"/>
      <c r="C140" s="3" t="s">
        <v>8</v>
      </c>
      <c r="D140" s="5">
        <v>1</v>
      </c>
      <c r="E140" s="5">
        <v>1</v>
      </c>
      <c r="F140" s="5">
        <v>1</v>
      </c>
      <c r="G140" s="5">
        <v>1</v>
      </c>
      <c r="H140" s="5"/>
    </row>
    <row r="141" spans="1:8" ht="15">
      <c r="A141" s="3"/>
      <c r="B141" s="3"/>
      <c r="C141" s="3" t="s">
        <v>9</v>
      </c>
      <c r="D141" s="5">
        <v>80</v>
      </c>
      <c r="E141" s="5">
        <v>80</v>
      </c>
      <c r="F141" s="5">
        <v>80</v>
      </c>
      <c r="G141" s="5">
        <v>80</v>
      </c>
      <c r="H141" s="5">
        <f>SUM(D141:G141)</f>
        <v>320</v>
      </c>
    </row>
    <row r="142" spans="1:8" ht="15">
      <c r="A142" s="3" t="s">
        <v>60</v>
      </c>
      <c r="B142" s="3">
        <v>4016</v>
      </c>
      <c r="C142" s="3"/>
      <c r="D142" s="5"/>
      <c r="E142" s="5"/>
      <c r="F142" s="5"/>
      <c r="G142" s="5"/>
      <c r="H142" s="5"/>
    </row>
    <row r="143" spans="1:8" ht="15">
      <c r="A143" s="3"/>
      <c r="B143" s="3"/>
      <c r="C143" s="3" t="s">
        <v>8</v>
      </c>
      <c r="D143" s="5">
        <v>25</v>
      </c>
      <c r="E143" s="5">
        <v>25</v>
      </c>
      <c r="F143" s="5">
        <v>26</v>
      </c>
      <c r="G143" s="5">
        <v>28</v>
      </c>
      <c r="H143" s="5"/>
    </row>
    <row r="144" spans="1:8" ht="15">
      <c r="A144" s="3"/>
      <c r="B144" s="3"/>
      <c r="C144" s="3" t="s">
        <v>9</v>
      </c>
      <c r="D144" s="5">
        <v>13440</v>
      </c>
      <c r="E144" s="5">
        <v>13440</v>
      </c>
      <c r="F144" s="5">
        <v>13315</v>
      </c>
      <c r="G144" s="5">
        <v>14025</v>
      </c>
      <c r="H144" s="5">
        <f>SUM(D144:G144)</f>
        <v>54220</v>
      </c>
    </row>
    <row r="145" spans="1:8" ht="15">
      <c r="A145" s="3" t="s">
        <v>61</v>
      </c>
      <c r="B145" s="3">
        <v>4017</v>
      </c>
      <c r="C145" s="3"/>
      <c r="D145" s="5"/>
      <c r="E145" s="5"/>
      <c r="F145" s="5"/>
      <c r="G145" s="5"/>
      <c r="H145" s="5"/>
    </row>
    <row r="146" spans="1:8" ht="15">
      <c r="A146" s="3"/>
      <c r="B146" s="3"/>
      <c r="C146" s="3" t="s">
        <v>8</v>
      </c>
      <c r="D146" s="5">
        <v>2</v>
      </c>
      <c r="E146" s="5">
        <v>2</v>
      </c>
      <c r="F146" s="5">
        <v>3</v>
      </c>
      <c r="G146" s="5">
        <v>2</v>
      </c>
      <c r="H146" s="5"/>
    </row>
    <row r="147" spans="1:8" ht="15">
      <c r="A147" s="3"/>
      <c r="B147" s="3"/>
      <c r="C147" s="3" t="s">
        <v>9</v>
      </c>
      <c r="D147" s="5">
        <v>210</v>
      </c>
      <c r="E147" s="5">
        <v>210</v>
      </c>
      <c r="F147" s="5">
        <v>315</v>
      </c>
      <c r="G147" s="5">
        <v>210</v>
      </c>
      <c r="H147" s="5">
        <f>SUM(D147:G147)</f>
        <v>945</v>
      </c>
    </row>
    <row r="148" spans="1:8" ht="15">
      <c r="A148" s="3" t="s">
        <v>62</v>
      </c>
      <c r="B148" s="3">
        <v>4018</v>
      </c>
      <c r="C148" s="3"/>
      <c r="D148" s="5"/>
      <c r="E148" s="5"/>
      <c r="F148" s="5"/>
      <c r="G148" s="5"/>
      <c r="H148" s="5"/>
    </row>
    <row r="149" spans="1:8" ht="15">
      <c r="A149" s="3"/>
      <c r="B149" s="3"/>
      <c r="C149" s="3" t="s">
        <v>8</v>
      </c>
      <c r="D149" s="5">
        <v>249</v>
      </c>
      <c r="E149" s="5">
        <v>233</v>
      </c>
      <c r="F149" s="5">
        <v>268</v>
      </c>
      <c r="G149" s="5">
        <v>268</v>
      </c>
      <c r="H149" s="5"/>
    </row>
    <row r="150" spans="1:8" ht="15">
      <c r="A150" s="3"/>
      <c r="B150" s="3"/>
      <c r="C150" s="3" t="s">
        <v>9</v>
      </c>
      <c r="D150" s="5">
        <v>60308</v>
      </c>
      <c r="E150" s="5">
        <v>55533</v>
      </c>
      <c r="F150" s="5">
        <v>64529</v>
      </c>
      <c r="G150" s="5">
        <v>65125</v>
      </c>
      <c r="H150" s="5">
        <f>SUM(D150:G150)</f>
        <v>245495</v>
      </c>
    </row>
    <row r="151" spans="1:8" ht="15">
      <c r="A151" s="3" t="s">
        <v>63</v>
      </c>
      <c r="B151" s="3">
        <v>4019</v>
      </c>
      <c r="C151" s="3"/>
      <c r="D151" s="5"/>
      <c r="E151" s="5"/>
      <c r="F151" s="5"/>
      <c r="G151" s="5"/>
      <c r="H151" s="5"/>
    </row>
    <row r="152" spans="1:8" ht="15">
      <c r="A152" s="3"/>
      <c r="B152" s="3"/>
      <c r="C152" s="3" t="s">
        <v>8</v>
      </c>
      <c r="D152" s="5">
        <v>1</v>
      </c>
      <c r="E152" s="5">
        <v>1</v>
      </c>
      <c r="F152" s="5">
        <v>1</v>
      </c>
      <c r="G152" s="5">
        <v>1</v>
      </c>
      <c r="H152" s="5"/>
    </row>
    <row r="153" spans="1:8" ht="15">
      <c r="A153" s="3"/>
      <c r="B153" s="3"/>
      <c r="C153" s="3" t="s">
        <v>9</v>
      </c>
      <c r="D153" s="5">
        <v>167</v>
      </c>
      <c r="E153" s="5">
        <v>167</v>
      </c>
      <c r="F153" s="5">
        <v>167</v>
      </c>
      <c r="G153" s="5">
        <v>167</v>
      </c>
      <c r="H153" s="5">
        <f>SUM(D153:G153)</f>
        <v>668</v>
      </c>
    </row>
    <row r="154" spans="1:8" ht="15">
      <c r="A154" s="3" t="s">
        <v>64</v>
      </c>
      <c r="B154" s="3">
        <v>4020</v>
      </c>
      <c r="C154" s="3"/>
      <c r="D154" s="5"/>
      <c r="E154" s="5"/>
      <c r="F154" s="5"/>
      <c r="G154" s="5"/>
      <c r="H154" s="5"/>
    </row>
    <row r="155" spans="1:8" ht="15">
      <c r="A155" s="3"/>
      <c r="B155" s="3"/>
      <c r="C155" s="3" t="s">
        <v>8</v>
      </c>
      <c r="D155" s="5">
        <v>8</v>
      </c>
      <c r="E155" s="5">
        <v>8</v>
      </c>
      <c r="F155" s="5">
        <v>8</v>
      </c>
      <c r="G155" s="5">
        <v>10</v>
      </c>
      <c r="H155" s="5"/>
    </row>
    <row r="156" spans="1:8" ht="15">
      <c r="A156" s="3"/>
      <c r="B156" s="3"/>
      <c r="C156" s="3" t="s">
        <v>9</v>
      </c>
      <c r="D156" s="5">
        <v>6030</v>
      </c>
      <c r="E156" s="5">
        <v>6030</v>
      </c>
      <c r="F156" s="5">
        <v>6030</v>
      </c>
      <c r="G156" s="5">
        <v>7638</v>
      </c>
      <c r="H156" s="5">
        <f>SUM(D156:G156)</f>
        <v>25728</v>
      </c>
    </row>
    <row r="157" spans="1:8" ht="15">
      <c r="A157" s="3" t="s">
        <v>65</v>
      </c>
      <c r="B157" s="3">
        <v>4022</v>
      </c>
      <c r="C157" s="3"/>
      <c r="D157" s="5"/>
      <c r="E157" s="5"/>
      <c r="F157" s="5"/>
      <c r="G157" s="5"/>
      <c r="H157" s="5"/>
    </row>
    <row r="158" spans="1:8" ht="15">
      <c r="A158" s="3"/>
      <c r="B158" s="3"/>
      <c r="C158" s="3" t="s">
        <v>8</v>
      </c>
      <c r="D158" s="5">
        <v>16</v>
      </c>
      <c r="E158" s="5">
        <v>12</v>
      </c>
      <c r="F158" s="5">
        <v>20</v>
      </c>
      <c r="G158" s="5">
        <v>16</v>
      </c>
      <c r="H158" s="5"/>
    </row>
    <row r="159" spans="1:8" ht="15">
      <c r="A159" s="3"/>
      <c r="B159" s="3"/>
      <c r="C159" s="3" t="s">
        <v>9</v>
      </c>
      <c r="D159" s="5">
        <v>3432</v>
      </c>
      <c r="E159" s="5">
        <v>2310</v>
      </c>
      <c r="F159" s="5">
        <v>4554</v>
      </c>
      <c r="G159" s="5">
        <v>3432</v>
      </c>
      <c r="H159" s="5">
        <f>SUM(D159:G159)</f>
        <v>13728</v>
      </c>
    </row>
    <row r="160" spans="1:8" ht="15">
      <c r="A160" s="3" t="s">
        <v>66</v>
      </c>
      <c r="B160" s="3">
        <v>4024</v>
      </c>
      <c r="C160" s="3"/>
      <c r="D160" s="5"/>
      <c r="E160" s="5"/>
      <c r="F160" s="5"/>
      <c r="G160" s="5"/>
      <c r="H160" s="5"/>
    </row>
    <row r="161" spans="1:8" ht="15">
      <c r="A161" s="3"/>
      <c r="B161" s="3"/>
      <c r="C161" s="3" t="s">
        <v>8</v>
      </c>
      <c r="D161" s="5">
        <v>4</v>
      </c>
      <c r="E161" s="5">
        <v>3</v>
      </c>
      <c r="F161" s="5">
        <v>5</v>
      </c>
      <c r="G161" s="5">
        <v>4</v>
      </c>
      <c r="H161" s="5"/>
    </row>
    <row r="162" spans="1:8" ht="15">
      <c r="A162" s="3"/>
      <c r="B162" s="3"/>
      <c r="C162" s="3" t="s">
        <v>9</v>
      </c>
      <c r="D162" s="5">
        <v>400</v>
      </c>
      <c r="E162" s="5">
        <v>350</v>
      </c>
      <c r="F162" s="5">
        <v>450</v>
      </c>
      <c r="G162" s="5">
        <v>400</v>
      </c>
      <c r="H162" s="5">
        <f>SUM(D162:G162)</f>
        <v>1600</v>
      </c>
    </row>
    <row r="163" spans="1:8" ht="15">
      <c r="A163" s="3" t="s">
        <v>67</v>
      </c>
      <c r="B163" s="3">
        <v>4026</v>
      </c>
      <c r="C163" s="3"/>
      <c r="D163" s="5"/>
      <c r="E163" s="5"/>
      <c r="F163" s="5"/>
      <c r="G163" s="5"/>
      <c r="H163" s="5"/>
    </row>
    <row r="164" spans="1:8" ht="15">
      <c r="A164" s="3"/>
      <c r="B164" s="3"/>
      <c r="C164" s="3" t="s">
        <v>8</v>
      </c>
      <c r="D164" s="5">
        <v>1</v>
      </c>
      <c r="E164" s="5">
        <v>1</v>
      </c>
      <c r="F164" s="5">
        <v>1</v>
      </c>
      <c r="G164" s="5">
        <v>1</v>
      </c>
      <c r="H164" s="5"/>
    </row>
    <row r="165" spans="1:8" ht="15">
      <c r="A165" s="3"/>
      <c r="B165" s="3"/>
      <c r="C165" s="3" t="s">
        <v>9</v>
      </c>
      <c r="D165" s="5">
        <v>535</v>
      </c>
      <c r="E165" s="5">
        <v>535</v>
      </c>
      <c r="F165" s="5">
        <v>535</v>
      </c>
      <c r="G165" s="5">
        <v>535</v>
      </c>
      <c r="H165" s="5">
        <f>SUM(D165:G165)</f>
        <v>2140</v>
      </c>
    </row>
    <row r="166" spans="1:8" ht="15">
      <c r="A166" s="3" t="s">
        <v>68</v>
      </c>
      <c r="B166" s="3">
        <v>4029</v>
      </c>
      <c r="C166" s="3"/>
      <c r="D166" s="5"/>
      <c r="E166" s="5"/>
      <c r="F166" s="5"/>
      <c r="G166" s="5"/>
      <c r="H166" s="5"/>
    </row>
    <row r="167" spans="1:8" ht="15">
      <c r="A167" s="3"/>
      <c r="B167" s="3"/>
      <c r="C167" s="3" t="s">
        <v>8</v>
      </c>
      <c r="D167" s="5">
        <v>1</v>
      </c>
      <c r="E167" s="5">
        <v>1</v>
      </c>
      <c r="F167" s="5">
        <v>1</v>
      </c>
      <c r="G167" s="5">
        <v>2</v>
      </c>
      <c r="H167" s="5"/>
    </row>
    <row r="168" spans="1:8" ht="15">
      <c r="A168" s="3"/>
      <c r="B168" s="3"/>
      <c r="C168" s="3" t="s">
        <v>9</v>
      </c>
      <c r="D168" s="5">
        <v>29</v>
      </c>
      <c r="E168" s="5">
        <v>29</v>
      </c>
      <c r="F168" s="5">
        <v>29</v>
      </c>
      <c r="G168" s="5">
        <v>58</v>
      </c>
      <c r="H168" s="5">
        <f>SUM(D168:G168)</f>
        <v>145</v>
      </c>
    </row>
    <row r="169" spans="1:8" ht="15">
      <c r="A169" s="3" t="s">
        <v>69</v>
      </c>
      <c r="B169" s="3">
        <v>4030</v>
      </c>
      <c r="C169" s="3"/>
      <c r="D169" s="5"/>
      <c r="E169" s="5"/>
      <c r="F169" s="5"/>
      <c r="G169" s="5"/>
      <c r="H169" s="5"/>
    </row>
    <row r="170" spans="1:8" ht="15">
      <c r="A170" s="3"/>
      <c r="B170" s="3"/>
      <c r="C170" s="3" t="s">
        <v>8</v>
      </c>
      <c r="D170" s="5">
        <v>2</v>
      </c>
      <c r="E170" s="5"/>
      <c r="F170" s="5">
        <v>4</v>
      </c>
      <c r="G170" s="5">
        <v>2</v>
      </c>
      <c r="H170" s="5"/>
    </row>
    <row r="171" spans="1:8" ht="15">
      <c r="A171" s="3"/>
      <c r="B171" s="3"/>
      <c r="C171" s="3" t="s">
        <v>9</v>
      </c>
      <c r="D171" s="5">
        <v>89462</v>
      </c>
      <c r="E171" s="5"/>
      <c r="F171" s="5">
        <v>178924</v>
      </c>
      <c r="G171" s="5">
        <v>89462</v>
      </c>
      <c r="H171" s="5">
        <f>SUM(D171:G171)</f>
        <v>357848</v>
      </c>
    </row>
    <row r="172" spans="1:8" ht="15">
      <c r="A172" s="3" t="s">
        <v>70</v>
      </c>
      <c r="B172" s="3">
        <v>4031</v>
      </c>
      <c r="C172" s="3"/>
      <c r="D172" s="5"/>
      <c r="E172" s="5"/>
      <c r="F172" s="5"/>
      <c r="G172" s="5"/>
      <c r="H172" s="5"/>
    </row>
    <row r="173" spans="1:8" ht="15">
      <c r="A173" s="3"/>
      <c r="B173" s="3"/>
      <c r="C173" s="3" t="s">
        <v>8</v>
      </c>
      <c r="D173" s="5">
        <v>3</v>
      </c>
      <c r="E173" s="5">
        <v>1</v>
      </c>
      <c r="F173" s="5">
        <v>5</v>
      </c>
      <c r="G173" s="5">
        <v>3</v>
      </c>
      <c r="H173" s="5"/>
    </row>
    <row r="174" spans="1:8" ht="15">
      <c r="A174" s="3"/>
      <c r="B174" s="3"/>
      <c r="C174" s="3" t="s">
        <v>9</v>
      </c>
      <c r="D174" s="5">
        <v>10620</v>
      </c>
      <c r="E174" s="5">
        <v>660</v>
      </c>
      <c r="F174" s="5">
        <v>20580</v>
      </c>
      <c r="G174" s="5">
        <v>10620</v>
      </c>
      <c r="H174" s="5">
        <f>SUM(D174:G174)</f>
        <v>42480</v>
      </c>
    </row>
    <row r="175" spans="1:8" ht="15">
      <c r="A175" s="3" t="s">
        <v>71</v>
      </c>
      <c r="B175" s="3">
        <v>4032</v>
      </c>
      <c r="C175" s="3"/>
      <c r="D175" s="5"/>
      <c r="E175" s="5"/>
      <c r="F175" s="5"/>
      <c r="G175" s="5"/>
      <c r="H175" s="5"/>
    </row>
    <row r="176" spans="1:8" ht="15">
      <c r="A176" s="3"/>
      <c r="B176" s="3"/>
      <c r="C176" s="3" t="s">
        <v>8</v>
      </c>
      <c r="D176" s="5">
        <v>2</v>
      </c>
      <c r="E176" s="5"/>
      <c r="F176" s="5">
        <v>4</v>
      </c>
      <c r="G176" s="5">
        <v>2</v>
      </c>
      <c r="H176" s="5"/>
    </row>
    <row r="177" spans="1:8" ht="15">
      <c r="A177" s="3"/>
      <c r="B177" s="3"/>
      <c r="C177" s="3" t="s">
        <v>9</v>
      </c>
      <c r="D177" s="5">
        <v>15984</v>
      </c>
      <c r="E177" s="5"/>
      <c r="F177" s="5">
        <v>31968</v>
      </c>
      <c r="G177" s="5">
        <v>15984</v>
      </c>
      <c r="H177" s="5">
        <f>SUM(D177:G177)</f>
        <v>63936</v>
      </c>
    </row>
    <row r="178" spans="1:8" ht="15">
      <c r="A178" s="3" t="s">
        <v>72</v>
      </c>
      <c r="B178" s="3">
        <v>4033</v>
      </c>
      <c r="C178" s="3"/>
      <c r="D178" s="5"/>
      <c r="E178" s="5"/>
      <c r="F178" s="5"/>
      <c r="G178" s="5"/>
      <c r="H178" s="5"/>
    </row>
    <row r="179" spans="1:8" ht="15">
      <c r="A179" s="3"/>
      <c r="B179" s="3"/>
      <c r="C179" s="3" t="s">
        <v>8</v>
      </c>
      <c r="D179" s="5">
        <v>2</v>
      </c>
      <c r="E179" s="5"/>
      <c r="F179" s="5">
        <v>4</v>
      </c>
      <c r="G179" s="5">
        <v>2</v>
      </c>
      <c r="H179" s="5"/>
    </row>
    <row r="180" spans="1:8" ht="15">
      <c r="A180" s="3"/>
      <c r="B180" s="3"/>
      <c r="C180" s="3" t="s">
        <v>9</v>
      </c>
      <c r="D180" s="5">
        <v>3591</v>
      </c>
      <c r="E180" s="5"/>
      <c r="F180" s="5">
        <v>7182</v>
      </c>
      <c r="G180" s="5">
        <v>3591</v>
      </c>
      <c r="H180" s="5">
        <f>SUM(D180:G180)</f>
        <v>14364</v>
      </c>
    </row>
    <row r="181" spans="1:8" ht="15">
      <c r="A181" s="3" t="s">
        <v>73</v>
      </c>
      <c r="B181" s="3">
        <v>4037</v>
      </c>
      <c r="C181" s="3"/>
      <c r="D181" s="5"/>
      <c r="E181" s="5"/>
      <c r="F181" s="5"/>
      <c r="G181" s="5"/>
      <c r="H181" s="5"/>
    </row>
    <row r="182" spans="1:8" ht="15">
      <c r="A182" s="3"/>
      <c r="B182" s="3"/>
      <c r="C182" s="3" t="s">
        <v>8</v>
      </c>
      <c r="D182" s="5">
        <v>1</v>
      </c>
      <c r="E182" s="5"/>
      <c r="F182" s="5">
        <v>2</v>
      </c>
      <c r="G182" s="5">
        <v>1</v>
      </c>
      <c r="H182" s="5"/>
    </row>
    <row r="183" spans="1:8" ht="15">
      <c r="A183" s="3"/>
      <c r="B183" s="3"/>
      <c r="C183" s="3" t="s">
        <v>9</v>
      </c>
      <c r="D183" s="5">
        <v>668</v>
      </c>
      <c r="E183" s="5"/>
      <c r="F183" s="5">
        <v>1336</v>
      </c>
      <c r="G183" s="5">
        <v>668</v>
      </c>
      <c r="H183" s="5">
        <f>SUM(D183:G183)</f>
        <v>2672</v>
      </c>
    </row>
    <row r="184" spans="1:8" ht="15">
      <c r="A184" s="3" t="s">
        <v>74</v>
      </c>
      <c r="B184" s="3">
        <v>4042</v>
      </c>
      <c r="C184" s="3"/>
      <c r="D184" s="5"/>
      <c r="E184" s="5"/>
      <c r="F184" s="5"/>
      <c r="G184" s="5"/>
      <c r="H184" s="5"/>
    </row>
    <row r="185" spans="1:8" ht="15">
      <c r="A185" s="3"/>
      <c r="B185" s="3"/>
      <c r="C185" s="3" t="s">
        <v>8</v>
      </c>
      <c r="D185" s="5">
        <v>11</v>
      </c>
      <c r="E185" s="5">
        <v>11</v>
      </c>
      <c r="F185" s="5">
        <v>11</v>
      </c>
      <c r="G185" s="5">
        <v>14</v>
      </c>
      <c r="H185" s="5"/>
    </row>
    <row r="186" spans="1:8" ht="15">
      <c r="A186" s="3"/>
      <c r="B186" s="3"/>
      <c r="C186" s="3" t="s">
        <v>9</v>
      </c>
      <c r="D186" s="5">
        <v>0</v>
      </c>
      <c r="E186" s="5">
        <v>0</v>
      </c>
      <c r="F186" s="5">
        <v>0</v>
      </c>
      <c r="G186" s="5">
        <v>0</v>
      </c>
      <c r="H186" s="5">
        <f>SUM(D186:G186)</f>
        <v>0</v>
      </c>
    </row>
    <row r="187" spans="1:8" ht="15">
      <c r="A187" s="3" t="s">
        <v>75</v>
      </c>
      <c r="B187" s="3">
        <v>4045</v>
      </c>
      <c r="C187" s="3"/>
      <c r="D187" s="5"/>
      <c r="E187" s="5"/>
      <c r="F187" s="5"/>
      <c r="G187" s="5"/>
      <c r="H187" s="5"/>
    </row>
    <row r="188" spans="1:8" ht="15">
      <c r="A188" s="3"/>
      <c r="B188" s="3"/>
      <c r="C188" s="3" t="s">
        <v>8</v>
      </c>
      <c r="D188" s="5">
        <v>11</v>
      </c>
      <c r="E188" s="5">
        <v>11</v>
      </c>
      <c r="F188" s="5">
        <v>11</v>
      </c>
      <c r="G188" s="5">
        <v>13</v>
      </c>
      <c r="H188" s="5"/>
    </row>
    <row r="189" spans="1:8" ht="15">
      <c r="A189" s="3"/>
      <c r="B189" s="3"/>
      <c r="C189" s="3" t="s">
        <v>9</v>
      </c>
      <c r="D189" s="5">
        <v>0</v>
      </c>
      <c r="E189" s="5">
        <v>0</v>
      </c>
      <c r="F189" s="5">
        <v>0</v>
      </c>
      <c r="G189" s="5">
        <v>0</v>
      </c>
      <c r="H189" s="5">
        <f>SUM(D189:G189)</f>
        <v>0</v>
      </c>
    </row>
    <row r="190" spans="1:8" ht="15">
      <c r="A190" s="3" t="s">
        <v>76</v>
      </c>
      <c r="B190" s="3">
        <v>4046</v>
      </c>
      <c r="C190" s="3"/>
      <c r="D190" s="5"/>
      <c r="E190" s="5"/>
      <c r="F190" s="5"/>
      <c r="G190" s="5"/>
      <c r="H190" s="5"/>
    </row>
    <row r="191" spans="1:8" ht="15">
      <c r="A191" s="3"/>
      <c r="B191" s="3"/>
      <c r="C191" s="3" t="s">
        <v>8</v>
      </c>
      <c r="D191" s="5">
        <v>1</v>
      </c>
      <c r="E191" s="5">
        <v>1</v>
      </c>
      <c r="F191" s="5">
        <v>1</v>
      </c>
      <c r="G191" s="5">
        <v>2</v>
      </c>
      <c r="H191" s="5"/>
    </row>
    <row r="192" spans="1:8" ht="15">
      <c r="A192" s="3"/>
      <c r="B192" s="3"/>
      <c r="C192" s="3" t="s">
        <v>9</v>
      </c>
      <c r="D192" s="5">
        <v>0</v>
      </c>
      <c r="E192" s="5">
        <v>0</v>
      </c>
      <c r="F192" s="5">
        <v>0</v>
      </c>
      <c r="G192" s="5">
        <v>0</v>
      </c>
      <c r="H192" s="5">
        <f>SUM(D192:G192)</f>
        <v>0</v>
      </c>
    </row>
    <row r="193" spans="1:8" ht="15">
      <c r="A193" s="3" t="s">
        <v>77</v>
      </c>
      <c r="B193" s="3">
        <v>4047</v>
      </c>
      <c r="C193" s="3"/>
      <c r="D193" s="5"/>
      <c r="E193" s="5"/>
      <c r="F193" s="5"/>
      <c r="G193" s="5"/>
      <c r="H193" s="5"/>
    </row>
    <row r="194" spans="1:8" ht="15">
      <c r="A194" s="3"/>
      <c r="B194" s="3"/>
      <c r="C194" s="3" t="s">
        <v>8</v>
      </c>
      <c r="D194" s="5">
        <v>1</v>
      </c>
      <c r="E194" s="5">
        <v>1</v>
      </c>
      <c r="F194" s="5">
        <v>1</v>
      </c>
      <c r="G194" s="5">
        <v>1</v>
      </c>
      <c r="H194" s="5"/>
    </row>
    <row r="195" spans="1:8" ht="15">
      <c r="A195" s="3"/>
      <c r="B195" s="3"/>
      <c r="C195" s="3" t="s">
        <v>9</v>
      </c>
      <c r="D195" s="5">
        <v>0</v>
      </c>
      <c r="E195" s="5">
        <v>0</v>
      </c>
      <c r="F195" s="5">
        <v>0</v>
      </c>
      <c r="G195" s="5">
        <v>0</v>
      </c>
      <c r="H195" s="5">
        <f>SUM(D195:G195)</f>
        <v>0</v>
      </c>
    </row>
    <row r="196" spans="1:8" ht="15">
      <c r="A196" s="3"/>
      <c r="B196" s="3"/>
      <c r="C196" s="3"/>
      <c r="D196" s="5"/>
      <c r="E196" s="5"/>
      <c r="F196" s="5"/>
      <c r="G196" s="5"/>
      <c r="H196" s="5"/>
    </row>
    <row r="197" spans="1:8" ht="15.75">
      <c r="A197" s="3"/>
      <c r="B197" s="3"/>
      <c r="C197" s="3" t="s">
        <v>8</v>
      </c>
      <c r="D197" s="6">
        <f aca="true" t="shared" si="3" ref="D197:G198">D98+D101+D104+D107+D110+D113+D116+D119+D122+D125+D128+D131+D134+D137+D140+D143+D146+D149+D152+D155+D158+D161+D164+D167+D170+D173+D176+D179+D182+D185+D188+D191+D194</f>
        <v>4232</v>
      </c>
      <c r="E197" s="6">
        <f t="shared" si="3"/>
        <v>3964</v>
      </c>
      <c r="F197" s="6">
        <f t="shared" si="3"/>
        <v>4644</v>
      </c>
      <c r="G197" s="6">
        <f t="shared" si="3"/>
        <v>4554</v>
      </c>
      <c r="H197" s="6"/>
    </row>
    <row r="198" spans="1:8" ht="15.75">
      <c r="A198" s="7" t="s">
        <v>78</v>
      </c>
      <c r="B198" s="7"/>
      <c r="C198" s="3" t="s">
        <v>9</v>
      </c>
      <c r="D198" s="6">
        <f t="shared" si="3"/>
        <v>741775</v>
      </c>
      <c r="E198" s="6">
        <f t="shared" si="3"/>
        <v>558726</v>
      </c>
      <c r="F198" s="6">
        <f t="shared" si="3"/>
        <v>948179</v>
      </c>
      <c r="G198" s="6">
        <f t="shared" si="3"/>
        <v>802860</v>
      </c>
      <c r="H198" s="6">
        <f>H99+H102+H105+H108+H111+H114+H117+H120+H123+H126+H129+H132+H135+H138+H141+H144+H147+H150+H153+H156+H159+H162+H165+H168+H171+H174+H177+H180+H183+H186+H189+H192+H195</f>
        <v>3051540</v>
      </c>
    </row>
    <row r="200" spans="1:8" ht="15.75">
      <c r="A200" s="3"/>
      <c r="B200" s="3"/>
      <c r="C200" s="3" t="s">
        <v>8</v>
      </c>
      <c r="D200" s="6">
        <f aca="true" t="shared" si="4" ref="D200:G201">D51+D75+D94+D197</f>
        <v>109740</v>
      </c>
      <c r="E200" s="6">
        <f t="shared" si="4"/>
        <v>104664</v>
      </c>
      <c r="F200" s="6">
        <f t="shared" si="4"/>
        <v>121029</v>
      </c>
      <c r="G200" s="6">
        <f t="shared" si="4"/>
        <v>116311</v>
      </c>
      <c r="H200" s="6"/>
    </row>
    <row r="201" spans="1:8" ht="15.75">
      <c r="A201" s="7" t="s">
        <v>84</v>
      </c>
      <c r="B201" s="7"/>
      <c r="C201" s="3" t="s">
        <v>9</v>
      </c>
      <c r="D201" s="6">
        <f t="shared" si="4"/>
        <v>155018002.884</v>
      </c>
      <c r="E201" s="6">
        <f t="shared" si="4"/>
        <v>140506640.217</v>
      </c>
      <c r="F201" s="6">
        <f t="shared" si="4"/>
        <v>157895205.73000002</v>
      </c>
      <c r="G201" s="6">
        <f t="shared" si="4"/>
        <v>138839334.445</v>
      </c>
      <c r="H201" s="6">
        <f>SUM(D201:G201)</f>
        <v>592259183.276</v>
      </c>
    </row>
  </sheetData>
  <printOptions/>
  <pageMargins left="0.5" right="0.5" top="0.5" bottom="0.5" header="0" footer="0"/>
  <pageSetup fitToHeight="3" horizontalDpi="600" verticalDpi="600" orientation="landscape" scale="43" r:id="rId1"/>
  <headerFooter alignWithMargins="0">
    <oddFooter>&amp;C&amp;P</oddFooter>
  </headerFooter>
  <rowBreaks count="2" manualBreakCount="2">
    <brk id="76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5.6640625" style="1" customWidth="1"/>
    <col min="2" max="2" width="9.6640625" style="1" customWidth="1"/>
    <col min="3" max="7" width="12.6640625" style="1" customWidth="1"/>
    <col min="8" max="16384" width="9.6640625" style="1" customWidth="1"/>
  </cols>
  <sheetData>
    <row r="1" ht="15">
      <c r="B1" s="2" t="s">
        <v>0</v>
      </c>
    </row>
    <row r="2" ht="15">
      <c r="B2" s="2" t="s">
        <v>85</v>
      </c>
    </row>
    <row r="4" spans="1:7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s="3"/>
      <c r="B5" s="3"/>
      <c r="C5" s="4"/>
      <c r="D5" s="4"/>
      <c r="E5" s="4"/>
      <c r="F5" s="4"/>
      <c r="G5" s="4"/>
    </row>
    <row r="6" spans="1:7" ht="15">
      <c r="A6" s="3" t="s">
        <v>86</v>
      </c>
      <c r="B6" s="3" t="s">
        <v>8</v>
      </c>
      <c r="C6" s="5">
        <v>90725</v>
      </c>
      <c r="D6" s="5">
        <v>86420</v>
      </c>
      <c r="E6" s="5">
        <v>100372</v>
      </c>
      <c r="F6" s="5">
        <v>95807</v>
      </c>
      <c r="G6" s="5"/>
    </row>
    <row r="7" spans="1:7" ht="15">
      <c r="A7" s="3"/>
      <c r="B7" s="3" t="s">
        <v>9</v>
      </c>
      <c r="C7" s="5">
        <v>58665193.14</v>
      </c>
      <c r="D7" s="5">
        <v>46073640.976</v>
      </c>
      <c r="E7" s="5">
        <v>52569885.057</v>
      </c>
      <c r="F7" s="5">
        <v>45420920.007</v>
      </c>
      <c r="G7" s="5">
        <f>SUM(C7:F7)</f>
        <v>202729639.17999998</v>
      </c>
    </row>
    <row r="8" spans="1:7" ht="15.75">
      <c r="A8" s="7"/>
      <c r="B8" s="3"/>
      <c r="C8" s="5"/>
      <c r="D8" s="5"/>
      <c r="E8" s="5"/>
      <c r="F8" s="5"/>
      <c r="G8" s="5"/>
    </row>
    <row r="9" spans="1:7" ht="15">
      <c r="A9" s="3" t="s">
        <v>87</v>
      </c>
      <c r="B9" s="3" t="s">
        <v>8</v>
      </c>
      <c r="C9" s="5">
        <v>13495</v>
      </c>
      <c r="D9" s="5">
        <v>13007</v>
      </c>
      <c r="E9" s="5">
        <v>14631</v>
      </c>
      <c r="F9" s="5">
        <v>14515</v>
      </c>
      <c r="G9" s="5"/>
    </row>
    <row r="10" spans="1:7" ht="15">
      <c r="A10" s="3"/>
      <c r="B10" s="3" t="s">
        <v>9</v>
      </c>
      <c r="C10" s="5">
        <v>16619777.944</v>
      </c>
      <c r="D10" s="5">
        <v>13819891.241</v>
      </c>
      <c r="E10" s="5">
        <v>15404536.473</v>
      </c>
      <c r="F10" s="5">
        <v>14032517.638</v>
      </c>
      <c r="G10" s="5">
        <f>SUM(C10:F10)</f>
        <v>59876723.296000004</v>
      </c>
    </row>
    <row r="11" spans="1:7" ht="15.75">
      <c r="A11" s="7"/>
      <c r="B11" s="7"/>
      <c r="C11" s="6"/>
      <c r="D11" s="6"/>
      <c r="E11" s="6"/>
      <c r="F11" s="6"/>
      <c r="G11" s="6"/>
    </row>
    <row r="12" spans="1:7" ht="15">
      <c r="A12" s="3" t="s">
        <v>88</v>
      </c>
      <c r="B12" s="3" t="s">
        <v>8</v>
      </c>
      <c r="C12" s="5">
        <v>4232</v>
      </c>
      <c r="D12" s="5">
        <v>3964</v>
      </c>
      <c r="E12" s="5">
        <v>4644</v>
      </c>
      <c r="F12" s="5">
        <v>4554</v>
      </c>
      <c r="G12" s="5"/>
    </row>
    <row r="13" spans="1:7" ht="15">
      <c r="A13" s="3"/>
      <c r="B13" s="3" t="s">
        <v>9</v>
      </c>
      <c r="C13" s="5">
        <v>741775</v>
      </c>
      <c r="D13" s="5">
        <v>558726</v>
      </c>
      <c r="E13" s="5">
        <v>948179</v>
      </c>
      <c r="F13" s="5">
        <v>802860</v>
      </c>
      <c r="G13" s="5">
        <f>SUM(C13:F13)</f>
        <v>3051540</v>
      </c>
    </row>
    <row r="14" spans="1:7" ht="15.75">
      <c r="A14" s="7"/>
      <c r="B14" s="7"/>
      <c r="C14" s="6"/>
      <c r="D14" s="6"/>
      <c r="E14" s="6"/>
      <c r="F14" s="6"/>
      <c r="G14" s="6"/>
    </row>
    <row r="15" spans="1:7" ht="15.75">
      <c r="A15" s="7" t="s">
        <v>89</v>
      </c>
      <c r="B15" s="3" t="s">
        <v>8</v>
      </c>
      <c r="C15" s="6">
        <f aca="true" t="shared" si="0" ref="C15:F16">C6+C9+C12</f>
        <v>108452</v>
      </c>
      <c r="D15" s="6">
        <f t="shared" si="0"/>
        <v>103391</v>
      </c>
      <c r="E15" s="6">
        <f t="shared" si="0"/>
        <v>119647</v>
      </c>
      <c r="F15" s="6">
        <f t="shared" si="0"/>
        <v>114876</v>
      </c>
      <c r="G15" s="6"/>
    </row>
    <row r="16" spans="1:7" ht="15.75">
      <c r="A16" s="7"/>
      <c r="B16" s="3" t="s">
        <v>9</v>
      </c>
      <c r="C16" s="6">
        <f t="shared" si="0"/>
        <v>76026746.084</v>
      </c>
      <c r="D16" s="6">
        <f t="shared" si="0"/>
        <v>60452258.21700001</v>
      </c>
      <c r="E16" s="6">
        <f t="shared" si="0"/>
        <v>68922600.53</v>
      </c>
      <c r="F16" s="6">
        <f t="shared" si="0"/>
        <v>60256297.644999996</v>
      </c>
      <c r="G16" s="6">
        <f>SUM(C16:F16)</f>
        <v>265657902.476</v>
      </c>
    </row>
    <row r="17" spans="1:7" ht="15.75">
      <c r="A17" s="7"/>
      <c r="B17" s="7"/>
      <c r="C17" s="6"/>
      <c r="D17" s="6"/>
      <c r="E17" s="6"/>
      <c r="F17" s="6"/>
      <c r="G17" s="6"/>
    </row>
    <row r="18" spans="1:7" ht="15">
      <c r="A18" s="3" t="s">
        <v>31</v>
      </c>
      <c r="B18" s="3" t="s">
        <v>8</v>
      </c>
      <c r="C18" s="5">
        <v>1146</v>
      </c>
      <c r="D18" s="5">
        <v>1126</v>
      </c>
      <c r="E18" s="5">
        <v>1200</v>
      </c>
      <c r="F18" s="5">
        <v>1267</v>
      </c>
      <c r="G18" s="5"/>
    </row>
    <row r="19" spans="1:7" ht="15">
      <c r="A19" s="3"/>
      <c r="B19" s="3" t="s">
        <v>9</v>
      </c>
      <c r="C19" s="5">
        <v>25600855</v>
      </c>
      <c r="D19" s="5">
        <v>23731583</v>
      </c>
      <c r="E19" s="5">
        <v>27007618</v>
      </c>
      <c r="F19" s="5">
        <v>25314089</v>
      </c>
      <c r="G19" s="5">
        <f>SUM(C19:F19)</f>
        <v>101654145</v>
      </c>
    </row>
    <row r="20" spans="1:7" ht="15">
      <c r="A20" s="3"/>
      <c r="B20" s="3"/>
      <c r="C20" s="5"/>
      <c r="D20" s="5"/>
      <c r="E20" s="5"/>
      <c r="F20" s="5"/>
      <c r="G20" s="5"/>
    </row>
    <row r="21" spans="1:7" ht="15">
      <c r="A21" s="3" t="s">
        <v>32</v>
      </c>
      <c r="B21" s="3" t="s">
        <v>8</v>
      </c>
      <c r="C21" s="5">
        <v>104</v>
      </c>
      <c r="D21" s="5">
        <v>105</v>
      </c>
      <c r="E21" s="5">
        <v>116</v>
      </c>
      <c r="F21" s="5">
        <v>115</v>
      </c>
      <c r="G21" s="5"/>
    </row>
    <row r="22" spans="1:7" ht="15">
      <c r="A22" s="3"/>
      <c r="B22" s="3" t="s">
        <v>9</v>
      </c>
      <c r="C22" s="5">
        <v>6414477</v>
      </c>
      <c r="D22" s="5">
        <v>5351038</v>
      </c>
      <c r="E22" s="5">
        <v>5691363</v>
      </c>
      <c r="F22" s="5">
        <v>5132604</v>
      </c>
      <c r="G22" s="5">
        <f>SUM(C22:F22)</f>
        <v>22589482</v>
      </c>
    </row>
    <row r="23" spans="1:7" ht="15">
      <c r="A23" s="3"/>
      <c r="B23" s="3"/>
      <c r="C23" s="5"/>
      <c r="D23" s="5"/>
      <c r="E23" s="5"/>
      <c r="F23" s="5"/>
      <c r="G23" s="5"/>
    </row>
    <row r="24" spans="1:7" ht="15.75">
      <c r="A24" s="7" t="s">
        <v>90</v>
      </c>
      <c r="B24" s="3" t="s">
        <v>8</v>
      </c>
      <c r="C24" s="6">
        <f aca="true" t="shared" si="1" ref="C24:F25">C18+C21</f>
        <v>1250</v>
      </c>
      <c r="D24" s="6">
        <f t="shared" si="1"/>
        <v>1231</v>
      </c>
      <c r="E24" s="6">
        <f t="shared" si="1"/>
        <v>1316</v>
      </c>
      <c r="F24" s="6">
        <f t="shared" si="1"/>
        <v>1382</v>
      </c>
      <c r="G24" s="6"/>
    </row>
    <row r="25" spans="1:7" ht="15.75">
      <c r="A25" s="3"/>
      <c r="B25" s="3" t="s">
        <v>9</v>
      </c>
      <c r="C25" s="6">
        <f t="shared" si="1"/>
        <v>32015332</v>
      </c>
      <c r="D25" s="6">
        <f t="shared" si="1"/>
        <v>29082621</v>
      </c>
      <c r="E25" s="6">
        <f t="shared" si="1"/>
        <v>32698981</v>
      </c>
      <c r="F25" s="6">
        <f t="shared" si="1"/>
        <v>30446693</v>
      </c>
      <c r="G25" s="6">
        <f>SUM(C25:F25)</f>
        <v>124243627</v>
      </c>
    </row>
    <row r="26" spans="1:7" ht="15">
      <c r="A26" s="3"/>
      <c r="B26" s="3"/>
      <c r="C26" s="5"/>
      <c r="D26" s="5"/>
      <c r="E26" s="5"/>
      <c r="F26" s="5"/>
      <c r="G26" s="5"/>
    </row>
    <row r="27" spans="1:7" ht="15">
      <c r="A27" s="3" t="s">
        <v>33</v>
      </c>
      <c r="B27" s="3" t="s">
        <v>8</v>
      </c>
      <c r="C27" s="5">
        <v>26</v>
      </c>
      <c r="D27" s="5">
        <v>28</v>
      </c>
      <c r="E27" s="5">
        <v>48</v>
      </c>
      <c r="F27" s="5">
        <v>36</v>
      </c>
      <c r="G27" s="5"/>
    </row>
    <row r="28" spans="1:7" ht="15">
      <c r="A28" s="3"/>
      <c r="B28" s="3" t="s">
        <v>34</v>
      </c>
      <c r="C28" s="5">
        <v>14074974.8</v>
      </c>
      <c r="D28" s="5">
        <v>22696136</v>
      </c>
      <c r="E28" s="5">
        <v>30348424.2</v>
      </c>
      <c r="F28" s="5">
        <v>17093218.8</v>
      </c>
      <c r="G28" s="5">
        <f>SUM(C28:F28)</f>
        <v>84212753.8</v>
      </c>
    </row>
    <row r="29" spans="1:7" ht="15">
      <c r="A29" s="3"/>
      <c r="B29" s="3"/>
      <c r="C29" s="5"/>
      <c r="D29" s="5"/>
      <c r="E29" s="5"/>
      <c r="F29" s="5"/>
      <c r="G29" s="5"/>
    </row>
    <row r="30" spans="1:7" ht="15">
      <c r="A30" s="3" t="s">
        <v>42</v>
      </c>
      <c r="B30" s="3" t="s">
        <v>8</v>
      </c>
      <c r="C30" s="5">
        <v>8</v>
      </c>
      <c r="D30" s="5">
        <v>10</v>
      </c>
      <c r="E30" s="5">
        <v>14</v>
      </c>
      <c r="F30" s="5">
        <v>13</v>
      </c>
      <c r="G30" s="5"/>
    </row>
    <row r="31" spans="1:7" ht="15">
      <c r="A31" s="3"/>
      <c r="B31" s="3" t="s">
        <v>34</v>
      </c>
      <c r="C31" s="5">
        <v>4244450</v>
      </c>
      <c r="D31" s="5">
        <v>3512925</v>
      </c>
      <c r="E31" s="5">
        <v>3756700</v>
      </c>
      <c r="F31" s="5">
        <v>4483825</v>
      </c>
      <c r="G31" s="5">
        <f>SUM(C31:F31)</f>
        <v>15997900</v>
      </c>
    </row>
    <row r="32" spans="1:7" ht="15">
      <c r="A32" s="3"/>
      <c r="B32" s="3"/>
      <c r="C32" s="5"/>
      <c r="D32" s="5"/>
      <c r="E32" s="5"/>
      <c r="F32" s="5"/>
      <c r="G32" s="5"/>
    </row>
    <row r="33" spans="1:7" ht="15">
      <c r="A33" s="3" t="s">
        <v>43</v>
      </c>
      <c r="B33" s="3" t="s">
        <v>8</v>
      </c>
      <c r="C33" s="5">
        <v>4</v>
      </c>
      <c r="D33" s="5">
        <v>4</v>
      </c>
      <c r="E33" s="5">
        <v>4</v>
      </c>
      <c r="F33" s="5">
        <v>4</v>
      </c>
      <c r="G33" s="5"/>
    </row>
    <row r="34" spans="1:7" ht="15">
      <c r="A34" s="3"/>
      <c r="B34" s="3" t="s">
        <v>9</v>
      </c>
      <c r="C34" s="5">
        <v>28656500</v>
      </c>
      <c r="D34" s="5">
        <v>24762700</v>
      </c>
      <c r="E34" s="5">
        <v>22168500</v>
      </c>
      <c r="F34" s="5">
        <v>26559300</v>
      </c>
      <c r="G34" s="5">
        <f>SUM(C34:F34)</f>
        <v>102147000</v>
      </c>
    </row>
    <row r="35" spans="1:7" ht="15">
      <c r="A35" s="3"/>
      <c r="B35" s="3"/>
      <c r="C35" s="5"/>
      <c r="D35" s="5"/>
      <c r="E35" s="5"/>
      <c r="F35" s="5"/>
      <c r="G35" s="5"/>
    </row>
    <row r="36" spans="1:7" ht="15.75">
      <c r="A36" s="7" t="s">
        <v>91</v>
      </c>
      <c r="B36" s="3" t="s">
        <v>8</v>
      </c>
      <c r="C36" s="6">
        <f aca="true" t="shared" si="2" ref="C36:F37">C27+C30+C33</f>
        <v>38</v>
      </c>
      <c r="D36" s="6">
        <f t="shared" si="2"/>
        <v>42</v>
      </c>
      <c r="E36" s="6">
        <f t="shared" si="2"/>
        <v>66</v>
      </c>
      <c r="F36" s="6">
        <f t="shared" si="2"/>
        <v>53</v>
      </c>
      <c r="G36" s="6"/>
    </row>
    <row r="37" spans="1:7" ht="15.75">
      <c r="A37" s="3"/>
      <c r="B37" s="3" t="s">
        <v>9</v>
      </c>
      <c r="C37" s="6">
        <f t="shared" si="2"/>
        <v>46975924.8</v>
      </c>
      <c r="D37" s="6">
        <f t="shared" si="2"/>
        <v>50971761</v>
      </c>
      <c r="E37" s="6">
        <f t="shared" si="2"/>
        <v>56273624.2</v>
      </c>
      <c r="F37" s="6">
        <f t="shared" si="2"/>
        <v>48136343.8</v>
      </c>
      <c r="G37" s="6">
        <f>SUM(C37:F37)</f>
        <v>202357653.8</v>
      </c>
    </row>
    <row r="38" spans="1:7" ht="15.75">
      <c r="A38" s="7"/>
      <c r="B38" s="7"/>
      <c r="C38" s="6"/>
      <c r="D38" s="6"/>
      <c r="E38" s="6"/>
      <c r="F38" s="6"/>
      <c r="G38" s="6"/>
    </row>
    <row r="39" spans="1:7" ht="15.75">
      <c r="A39" s="7"/>
      <c r="B39" s="7"/>
      <c r="C39" s="6"/>
      <c r="D39" s="6"/>
      <c r="E39" s="6"/>
      <c r="F39" s="6"/>
      <c r="G39" s="6"/>
    </row>
    <row r="40" spans="1:7" ht="15.75">
      <c r="A40" s="7" t="s">
        <v>84</v>
      </c>
      <c r="B40" s="3" t="s">
        <v>8</v>
      </c>
      <c r="C40" s="6">
        <f aca="true" t="shared" si="3" ref="C40:F41">C15+C24+C36</f>
        <v>109740</v>
      </c>
      <c r="D40" s="6">
        <f t="shared" si="3"/>
        <v>104664</v>
      </c>
      <c r="E40" s="6">
        <f t="shared" si="3"/>
        <v>121029</v>
      </c>
      <c r="F40" s="6">
        <f t="shared" si="3"/>
        <v>116311</v>
      </c>
      <c r="G40" s="6"/>
    </row>
    <row r="41" spans="1:7" ht="15.75">
      <c r="A41" s="3"/>
      <c r="B41" s="3" t="s">
        <v>9</v>
      </c>
      <c r="C41" s="6">
        <f t="shared" si="3"/>
        <v>155018002.884</v>
      </c>
      <c r="D41" s="6">
        <f t="shared" si="3"/>
        <v>140506640.217</v>
      </c>
      <c r="E41" s="6">
        <f t="shared" si="3"/>
        <v>157895205.73000002</v>
      </c>
      <c r="F41" s="6">
        <f t="shared" si="3"/>
        <v>138839334.445</v>
      </c>
      <c r="G41" s="6">
        <f>G16+G25+G37</f>
        <v>592259183.276</v>
      </c>
    </row>
    <row r="42" spans="1:7" ht="15">
      <c r="A42" s="3"/>
      <c r="B42" s="3"/>
      <c r="C42" s="5"/>
      <c r="D42" s="5"/>
      <c r="E42" s="5"/>
      <c r="F42" s="5"/>
      <c r="G42" s="5"/>
    </row>
    <row r="43" spans="1:7" ht="15">
      <c r="A43" s="3"/>
      <c r="B43" s="3"/>
      <c r="C43" s="5"/>
      <c r="D43" s="5"/>
      <c r="E43" s="5"/>
      <c r="F43" s="5"/>
      <c r="G43" s="5"/>
    </row>
    <row r="44" spans="1:7" ht="15">
      <c r="A44" s="3"/>
      <c r="B44" s="3"/>
      <c r="C44" s="5"/>
      <c r="D44" s="5"/>
      <c r="E44" s="5"/>
      <c r="F44" s="5"/>
      <c r="G44" s="5"/>
    </row>
    <row r="45" spans="1:7" ht="15">
      <c r="A45" s="3"/>
      <c r="B45" s="3"/>
      <c r="C45" s="5"/>
      <c r="D45" s="5"/>
      <c r="E45" s="5"/>
      <c r="F45" s="5"/>
      <c r="G45" s="5"/>
    </row>
    <row r="46" spans="1:7" ht="15">
      <c r="A46" s="3"/>
      <c r="B46" s="3"/>
      <c r="C46" s="5"/>
      <c r="D46" s="5"/>
      <c r="E46" s="5"/>
      <c r="F46" s="5"/>
      <c r="G46" s="5"/>
    </row>
    <row r="47" spans="1:7" ht="15">
      <c r="A47" s="3"/>
      <c r="B47" s="3"/>
      <c r="C47" s="5"/>
      <c r="D47" s="5"/>
      <c r="E47" s="5"/>
      <c r="F47" s="5"/>
      <c r="G47" s="5"/>
    </row>
    <row r="48" spans="1:7" ht="15">
      <c r="A48" s="3"/>
      <c r="B48" s="3"/>
      <c r="C48" s="5"/>
      <c r="D48" s="5"/>
      <c r="E48" s="5"/>
      <c r="F48" s="5"/>
      <c r="G48" s="5"/>
    </row>
    <row r="49" spans="1:7" ht="15">
      <c r="A49" s="3"/>
      <c r="B49" s="3"/>
      <c r="C49" s="5"/>
      <c r="D49" s="5"/>
      <c r="E49" s="5"/>
      <c r="F49" s="5"/>
      <c r="G49" s="5"/>
    </row>
    <row r="50" spans="1:7" ht="15">
      <c r="A50" s="3"/>
      <c r="B50" s="3"/>
      <c r="C50" s="5"/>
      <c r="D50" s="5"/>
      <c r="E50" s="5"/>
      <c r="F50" s="5"/>
      <c r="G50" s="5"/>
    </row>
    <row r="51" spans="1:7" ht="15">
      <c r="A51" s="3"/>
      <c r="B51" s="3"/>
      <c r="C51" s="5"/>
      <c r="D51" s="5"/>
      <c r="E51" s="5"/>
      <c r="F51" s="5"/>
      <c r="G51" s="5"/>
    </row>
    <row r="52" spans="1:7" ht="15">
      <c r="A52" s="3"/>
      <c r="B52" s="3"/>
      <c r="C52" s="5"/>
      <c r="D52" s="5"/>
      <c r="E52" s="5"/>
      <c r="F52" s="5"/>
      <c r="G52" s="5"/>
    </row>
    <row r="53" spans="1:7" ht="15">
      <c r="A53" s="3"/>
      <c r="B53" s="3"/>
      <c r="C53" s="5"/>
      <c r="D53" s="5"/>
      <c r="E53" s="5"/>
      <c r="F53" s="5"/>
      <c r="G53" s="5"/>
    </row>
    <row r="54" spans="1:7" ht="15">
      <c r="A54" s="3"/>
      <c r="B54" s="3"/>
      <c r="C54" s="5"/>
      <c r="D54" s="5"/>
      <c r="E54" s="5"/>
      <c r="F54" s="5"/>
      <c r="G54" s="5"/>
    </row>
    <row r="55" spans="1:7" ht="15">
      <c r="A55" s="3"/>
      <c r="B55" s="3"/>
      <c r="C55" s="5"/>
      <c r="D55" s="5"/>
      <c r="E55" s="5"/>
      <c r="F55" s="5"/>
      <c r="G55" s="5"/>
    </row>
    <row r="56" spans="1:7" ht="15">
      <c r="A56" s="3"/>
      <c r="B56" s="3"/>
      <c r="C56" s="5"/>
      <c r="D56" s="5"/>
      <c r="E56" s="5"/>
      <c r="F56" s="5"/>
      <c r="G56" s="5"/>
    </row>
    <row r="57" spans="1:7" ht="15">
      <c r="A57" s="3"/>
      <c r="B57" s="3"/>
      <c r="C57" s="5"/>
      <c r="D57" s="5"/>
      <c r="E57" s="5"/>
      <c r="F57" s="5"/>
      <c r="G57" s="5"/>
    </row>
    <row r="58" spans="1:7" ht="15">
      <c r="A58" s="3"/>
      <c r="B58" s="3"/>
      <c r="C58" s="5"/>
      <c r="D58" s="5"/>
      <c r="E58" s="5"/>
      <c r="F58" s="5"/>
      <c r="G58" s="5"/>
    </row>
    <row r="59" spans="1:7" ht="15">
      <c r="A59" s="3"/>
      <c r="B59" s="3"/>
      <c r="C59" s="5"/>
      <c r="D59" s="5"/>
      <c r="E59" s="5"/>
      <c r="F59" s="5"/>
      <c r="G59" s="5"/>
    </row>
    <row r="60" spans="1:7" ht="15">
      <c r="A60" s="3"/>
      <c r="B60" s="3"/>
      <c r="C60" s="5"/>
      <c r="D60" s="5"/>
      <c r="E60" s="5"/>
      <c r="F60" s="5"/>
      <c r="G60" s="5"/>
    </row>
    <row r="61" spans="1:7" ht="15">
      <c r="A61" s="3"/>
      <c r="B61" s="3"/>
      <c r="C61" s="5"/>
      <c r="D61" s="5"/>
      <c r="E61" s="5"/>
      <c r="F61" s="5"/>
      <c r="G61" s="5"/>
    </row>
    <row r="62" spans="1:7" ht="15">
      <c r="A62" s="3"/>
      <c r="B62" s="3"/>
      <c r="C62" s="5"/>
      <c r="D62" s="5"/>
      <c r="E62" s="5"/>
      <c r="F62" s="5"/>
      <c r="G62" s="5"/>
    </row>
    <row r="63" spans="1:7" ht="15">
      <c r="A63" s="3"/>
      <c r="B63" s="3"/>
      <c r="C63" s="5"/>
      <c r="D63" s="5"/>
      <c r="E63" s="5"/>
      <c r="F63" s="5"/>
      <c r="G63" s="5"/>
    </row>
    <row r="64" spans="1:7" ht="15">
      <c r="A64" s="3"/>
      <c r="B64" s="3"/>
      <c r="C64" s="5"/>
      <c r="D64" s="5"/>
      <c r="E64" s="5"/>
      <c r="F64" s="5"/>
      <c r="G64" s="5"/>
    </row>
    <row r="65" spans="1:7" ht="15">
      <c r="A65" s="3"/>
      <c r="B65" s="3"/>
      <c r="C65" s="5"/>
      <c r="D65" s="5"/>
      <c r="E65" s="5"/>
      <c r="F65" s="5"/>
      <c r="G65" s="5"/>
    </row>
    <row r="66" spans="1:7" ht="15">
      <c r="A66" s="3"/>
      <c r="B66" s="3"/>
      <c r="C66" s="5"/>
      <c r="D66" s="5"/>
      <c r="E66" s="5"/>
      <c r="F66" s="5"/>
      <c r="G66" s="5"/>
    </row>
    <row r="67" spans="1:7" ht="15">
      <c r="A67" s="3"/>
      <c r="B67" s="3"/>
      <c r="C67" s="5"/>
      <c r="D67" s="5"/>
      <c r="E67" s="5"/>
      <c r="F67" s="5"/>
      <c r="G67" s="5"/>
    </row>
    <row r="68" spans="1:7" ht="15">
      <c r="A68" s="3"/>
      <c r="B68" s="3"/>
      <c r="C68" s="5"/>
      <c r="D68" s="5"/>
      <c r="E68" s="5"/>
      <c r="F68" s="5"/>
      <c r="G68" s="5"/>
    </row>
    <row r="69" spans="1:7" ht="15">
      <c r="A69" s="3"/>
      <c r="B69" s="3"/>
      <c r="C69" s="5"/>
      <c r="D69" s="5"/>
      <c r="E69" s="5"/>
      <c r="F69" s="5"/>
      <c r="G69" s="5"/>
    </row>
    <row r="70" spans="1:7" ht="15">
      <c r="A70" s="3"/>
      <c r="B70" s="3"/>
      <c r="C70" s="5"/>
      <c r="D70" s="5"/>
      <c r="E70" s="5"/>
      <c r="F70" s="5"/>
      <c r="G70" s="5"/>
    </row>
    <row r="71" spans="1:7" ht="15">
      <c r="A71" s="3"/>
      <c r="B71" s="3"/>
      <c r="C71" s="5"/>
      <c r="D71" s="5"/>
      <c r="E71" s="5"/>
      <c r="F71" s="5"/>
      <c r="G71" s="5"/>
    </row>
    <row r="72" spans="1:7" ht="15">
      <c r="A72" s="3"/>
      <c r="B72" s="3"/>
      <c r="C72" s="5"/>
      <c r="D72" s="5"/>
      <c r="E72" s="5"/>
      <c r="F72" s="5"/>
      <c r="G72" s="5"/>
    </row>
    <row r="73" spans="1:7" ht="15">
      <c r="A73" s="3"/>
      <c r="B73" s="3"/>
      <c r="C73" s="5"/>
      <c r="D73" s="5"/>
      <c r="E73" s="5"/>
      <c r="F73" s="5"/>
      <c r="G73" s="5"/>
    </row>
    <row r="74" spans="1:7" ht="15">
      <c r="A74" s="3"/>
      <c r="B74" s="3"/>
      <c r="C74" s="5"/>
      <c r="D74" s="5"/>
      <c r="E74" s="5"/>
      <c r="F74" s="5"/>
      <c r="G74" s="5"/>
    </row>
    <row r="75" spans="1:7" ht="15">
      <c r="A75" s="3"/>
      <c r="B75" s="3"/>
      <c r="C75" s="5"/>
      <c r="D75" s="5"/>
      <c r="E75" s="5"/>
      <c r="F75" s="5"/>
      <c r="G75" s="5"/>
    </row>
    <row r="76" spans="1:7" ht="15">
      <c r="A76" s="3"/>
      <c r="B76" s="3"/>
      <c r="C76" s="5"/>
      <c r="D76" s="5"/>
      <c r="E76" s="5"/>
      <c r="F76" s="5"/>
      <c r="G76" s="5"/>
    </row>
    <row r="77" spans="1:7" ht="15">
      <c r="A77" s="3"/>
      <c r="B77" s="3"/>
      <c r="C77" s="5"/>
      <c r="D77" s="5"/>
      <c r="E77" s="5"/>
      <c r="F77" s="5"/>
      <c r="G77" s="5"/>
    </row>
    <row r="78" spans="1:7" ht="15">
      <c r="A78" s="3"/>
      <c r="B78" s="3"/>
      <c r="C78" s="5"/>
      <c r="D78" s="5"/>
      <c r="E78" s="5"/>
      <c r="F78" s="5"/>
      <c r="G78" s="5"/>
    </row>
    <row r="79" spans="1:7" ht="15">
      <c r="A79" s="3"/>
      <c r="B79" s="3"/>
      <c r="C79" s="5"/>
      <c r="D79" s="5"/>
      <c r="E79" s="5"/>
      <c r="F79" s="5"/>
      <c r="G79" s="5"/>
    </row>
    <row r="80" spans="1:7" ht="15">
      <c r="A80" s="3"/>
      <c r="B80" s="3"/>
      <c r="C80" s="5"/>
      <c r="D80" s="5"/>
      <c r="E80" s="5"/>
      <c r="F80" s="5"/>
      <c r="G80" s="5"/>
    </row>
    <row r="81" spans="1:7" ht="15">
      <c r="A81" s="3"/>
      <c r="B81" s="3"/>
      <c r="C81" s="5"/>
      <c r="D81" s="5"/>
      <c r="E81" s="5"/>
      <c r="F81" s="5"/>
      <c r="G81" s="5"/>
    </row>
    <row r="82" spans="1:7" ht="15">
      <c r="A82" s="3"/>
      <c r="B82" s="3"/>
      <c r="C82" s="5"/>
      <c r="D82" s="5"/>
      <c r="E82" s="5"/>
      <c r="F82" s="5"/>
      <c r="G82" s="5"/>
    </row>
    <row r="83" spans="1:7" ht="15">
      <c r="A83" s="3"/>
      <c r="B83" s="3"/>
      <c r="C83" s="5"/>
      <c r="D83" s="5"/>
      <c r="E83" s="5"/>
      <c r="F83" s="5"/>
      <c r="G83" s="5"/>
    </row>
    <row r="84" spans="1:7" ht="15">
      <c r="A84" s="3"/>
      <c r="B84" s="3"/>
      <c r="C84" s="5"/>
      <c r="D84" s="5"/>
      <c r="E84" s="5"/>
      <c r="F84" s="5"/>
      <c r="G84" s="5"/>
    </row>
    <row r="85" spans="1:7" ht="15">
      <c r="A85" s="3"/>
      <c r="B85" s="3"/>
      <c r="C85" s="5"/>
      <c r="D85" s="5"/>
      <c r="E85" s="5"/>
      <c r="F85" s="5"/>
      <c r="G85" s="5"/>
    </row>
    <row r="86" spans="1:7" ht="15">
      <c r="A86" s="3"/>
      <c r="B86" s="3"/>
      <c r="C86" s="5"/>
      <c r="D86" s="5"/>
      <c r="E86" s="5"/>
      <c r="F86" s="5"/>
      <c r="G86" s="5"/>
    </row>
    <row r="87" spans="1:7" ht="15">
      <c r="A87" s="3"/>
      <c r="B87" s="3"/>
      <c r="C87" s="5"/>
      <c r="D87" s="5"/>
      <c r="E87" s="5"/>
      <c r="F87" s="5"/>
      <c r="G87" s="5"/>
    </row>
    <row r="88" spans="1:7" ht="15">
      <c r="A88" s="3"/>
      <c r="B88" s="3"/>
      <c r="C88" s="5"/>
      <c r="D88" s="5"/>
      <c r="E88" s="5"/>
      <c r="F88" s="5"/>
      <c r="G88" s="5"/>
    </row>
    <row r="89" spans="1:7" ht="15">
      <c r="A89" s="3"/>
      <c r="B89" s="3"/>
      <c r="C89" s="5"/>
      <c r="D89" s="5"/>
      <c r="E89" s="5"/>
      <c r="F89" s="5"/>
      <c r="G89" s="5"/>
    </row>
    <row r="90" spans="1:7" ht="15.75">
      <c r="A90" s="7"/>
      <c r="B90" s="7"/>
      <c r="C90" s="6"/>
      <c r="D90" s="6"/>
      <c r="E90" s="6"/>
      <c r="F90" s="6"/>
      <c r="G90" s="6"/>
    </row>
    <row r="91" spans="1:7" ht="15.75">
      <c r="A91" s="7"/>
      <c r="B91" s="7"/>
      <c r="C91" s="6"/>
      <c r="D91" s="6"/>
      <c r="E91" s="6"/>
      <c r="F91" s="6"/>
      <c r="G91" s="6"/>
    </row>
  </sheetData>
  <printOptions/>
  <pageMargins left="0.5" right="0.5" top="0.5" bottom="0.5" header="0" footer="0"/>
  <pageSetup fitToHeight="1" fitToWidth="1" horizontalDpi="600" verticalDpi="6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