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emily_doughty_maine_gov/Documents/"/>
    </mc:Choice>
  </mc:AlternateContent>
  <xr:revisionPtr revIDLastSave="0" documentId="8_{D897A97B-FA04-45C9-879C-DB3F4641E826}" xr6:coauthVersionLast="47" xr6:coauthVersionMax="47" xr10:uidLastSave="{00000000-0000-0000-0000-000000000000}"/>
  <workbookProtection lockStructure="1"/>
  <bookViews>
    <workbookView xWindow="-110" yWindow="-110" windowWidth="19420" windowHeight="10420" firstSheet="1" activeTab="1" xr2:uid="{00000000-000D-0000-FFFF-FFFF00000000}"/>
  </bookViews>
  <sheets>
    <sheet name="half day" sheetId="1" r:id="rId1"/>
    <sheet name="full day" sheetId="2" r:id="rId2"/>
  </sheets>
  <definedNames>
    <definedName name="Out">'half day'!$E$6</definedName>
    <definedName name="_xlnm.Print_Area" localSheetId="1">'full day'!$A$1:$H$257</definedName>
    <definedName name="_xlnm.Print_Area" localSheetId="0">'half day'!$A$1:$P$258</definedName>
    <definedName name="_xlnm.Print_Titles" localSheetId="1">'full day'!$A:$A,'full day'!$4:$4</definedName>
    <definedName name="_xlnm.Print_Titles" localSheetId="0">'half day'!$A:$A,'half day'!$4:$5</definedName>
    <definedName name="RNG_FD_Dates">'full day'!$A$5:$A$244</definedName>
    <definedName name="RNG_FD_DD_COUNT">'full day'!$B$5:$B$244</definedName>
    <definedName name="RNG_FD_SY_Selector">'full day'!$A$287:$A$289</definedName>
    <definedName name="RNG_HD_Dates">'half day'!$A$6:$A$245</definedName>
    <definedName name="RNG_HD_DD_COUNT">'half day'!$B$6:$B$245</definedName>
    <definedName name="RNG_HD_SY_Selector">'half day'!$E$278:$E$280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3" i="2" l="1"/>
  <c r="C251" i="1"/>
  <c r="V252" i="1"/>
  <c r="U252" i="1"/>
  <c r="T252" i="1"/>
  <c r="S252" i="1"/>
  <c r="R252" i="1"/>
  <c r="Q252" i="1"/>
  <c r="P252" i="1"/>
  <c r="O252" i="1"/>
  <c r="N252" i="1"/>
  <c r="N253" i="1" s="1"/>
  <c r="M252" i="1"/>
  <c r="M253" i="1" s="1"/>
  <c r="L252" i="1"/>
  <c r="K252" i="1"/>
  <c r="J252" i="1"/>
  <c r="I252" i="1"/>
  <c r="H252" i="1"/>
  <c r="G252" i="1"/>
  <c r="F252" i="1"/>
  <c r="E252" i="1"/>
  <c r="D252" i="1"/>
  <c r="C252" i="1"/>
  <c r="S250" i="1"/>
  <c r="T250" i="1"/>
  <c r="V250" i="1"/>
  <c r="U250" i="1"/>
  <c r="R250" i="1"/>
  <c r="Q250" i="1"/>
  <c r="P250" i="1"/>
  <c r="O250" i="1"/>
  <c r="N250" i="1"/>
  <c r="M250" i="1"/>
  <c r="L250" i="1"/>
  <c r="L251" i="1"/>
  <c r="M251" i="1"/>
  <c r="N251" i="1"/>
  <c r="K250" i="1"/>
  <c r="J250" i="1"/>
  <c r="I250" i="1"/>
  <c r="H250" i="1"/>
  <c r="G250" i="1"/>
  <c r="F250" i="1"/>
  <c r="E250" i="1"/>
  <c r="D250" i="1"/>
  <c r="C249" i="2"/>
  <c r="C250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C247" i="2"/>
  <c r="L251" i="2"/>
  <c r="K251" i="2"/>
  <c r="J251" i="2"/>
  <c r="I251" i="2"/>
  <c r="H251" i="2"/>
  <c r="G251" i="2"/>
  <c r="F251" i="2"/>
  <c r="E251" i="2"/>
  <c r="D251" i="2"/>
  <c r="C251" i="2"/>
  <c r="L250" i="2"/>
  <c r="K250" i="2"/>
  <c r="J250" i="2"/>
  <c r="I250" i="2"/>
  <c r="H250" i="2"/>
  <c r="G250" i="2"/>
  <c r="F250" i="2"/>
  <c r="E250" i="2"/>
  <c r="D250" i="2"/>
  <c r="C250" i="2"/>
  <c r="L249" i="2"/>
  <c r="K249" i="2"/>
  <c r="J249" i="2"/>
  <c r="I249" i="2"/>
  <c r="H249" i="2"/>
  <c r="G249" i="2"/>
  <c r="F249" i="2"/>
  <c r="E249" i="2"/>
  <c r="D249" i="2"/>
  <c r="L248" i="2"/>
  <c r="K248" i="2"/>
  <c r="J248" i="2"/>
  <c r="I248" i="2"/>
  <c r="H248" i="2"/>
  <c r="G248" i="2"/>
  <c r="F248" i="2"/>
  <c r="E248" i="2"/>
  <c r="D248" i="2"/>
  <c r="C248" i="2"/>
  <c r="L247" i="2"/>
  <c r="K247" i="2"/>
  <c r="J247" i="2"/>
  <c r="I247" i="2"/>
  <c r="H247" i="2"/>
  <c r="G247" i="2"/>
  <c r="F247" i="2"/>
  <c r="E247" i="2"/>
  <c r="D247" i="2"/>
  <c r="E257" i="1"/>
  <c r="C256" i="1"/>
  <c r="J256" i="2"/>
  <c r="L255" i="2"/>
  <c r="L254" i="2"/>
  <c r="K254" i="2"/>
  <c r="J254" i="2"/>
  <c r="I254" i="2"/>
  <c r="H254" i="2"/>
  <c r="G254" i="2"/>
  <c r="F254" i="2"/>
  <c r="E254" i="2"/>
  <c r="D254" i="2"/>
  <c r="C254" i="2"/>
  <c r="K255" i="2"/>
  <c r="J255" i="2"/>
  <c r="I255" i="2"/>
  <c r="H255" i="2"/>
  <c r="G255" i="2"/>
  <c r="F255" i="2"/>
  <c r="E255" i="2"/>
  <c r="D255" i="2"/>
  <c r="C255" i="2"/>
  <c r="L256" i="2"/>
  <c r="K256" i="2"/>
  <c r="I256" i="2"/>
  <c r="H256" i="2"/>
  <c r="G256" i="2"/>
  <c r="F256" i="2"/>
  <c r="E256" i="2"/>
  <c r="D256" i="2"/>
  <c r="C256" i="2"/>
  <c r="C253" i="2"/>
  <c r="C247" i="1"/>
  <c r="D247" i="1"/>
  <c r="D251" i="1"/>
  <c r="C254" i="1"/>
  <c r="D254" i="1"/>
  <c r="C255" i="1"/>
  <c r="D255" i="1"/>
  <c r="D256" i="1"/>
  <c r="C257" i="1"/>
  <c r="D257" i="1"/>
  <c r="B258" i="1"/>
  <c r="A262" i="1"/>
  <c r="A261" i="1"/>
  <c r="A260" i="2"/>
  <c r="A269" i="2"/>
  <c r="A268" i="2"/>
  <c r="A267" i="2"/>
  <c r="A266" i="2"/>
  <c r="A265" i="2"/>
  <c r="A264" i="2"/>
  <c r="A263" i="2"/>
  <c r="A262" i="2"/>
  <c r="A261" i="2"/>
  <c r="B257" i="2"/>
  <c r="E253" i="2"/>
  <c r="F253" i="2"/>
  <c r="G253" i="2"/>
  <c r="H253" i="2"/>
  <c r="I253" i="2"/>
  <c r="J253" i="2"/>
  <c r="K253" i="2"/>
  <c r="L253" i="2"/>
  <c r="D246" i="2"/>
  <c r="E246" i="2"/>
  <c r="F246" i="2"/>
  <c r="G246" i="2"/>
  <c r="H246" i="2"/>
  <c r="I246" i="2"/>
  <c r="J246" i="2"/>
  <c r="K246" i="2"/>
  <c r="L246" i="2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E247" i="1"/>
  <c r="C246" i="2"/>
  <c r="G251" i="1"/>
  <c r="H251" i="1"/>
  <c r="I251" i="1"/>
  <c r="J251" i="1"/>
  <c r="K251" i="1"/>
  <c r="O251" i="1"/>
  <c r="P251" i="1"/>
  <c r="Q251" i="1"/>
  <c r="R251" i="1"/>
  <c r="S251" i="1"/>
  <c r="T251" i="1"/>
  <c r="U251" i="1"/>
  <c r="V251" i="1"/>
  <c r="A269" i="1"/>
  <c r="A268" i="1"/>
  <c r="A267" i="1"/>
  <c r="A266" i="1"/>
  <c r="A265" i="1"/>
  <c r="A264" i="1"/>
  <c r="A263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F254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E256" i="1"/>
  <c r="E255" i="1"/>
  <c r="E254" i="1"/>
  <c r="E251" i="1"/>
  <c r="C252" i="2" l="1"/>
  <c r="J252" i="2"/>
  <c r="I252" i="2"/>
  <c r="H252" i="2"/>
  <c r="G252" i="2"/>
  <c r="I253" i="1"/>
  <c r="S253" i="1"/>
  <c r="Q253" i="1"/>
  <c r="L253" i="1"/>
  <c r="V253" i="1"/>
  <c r="U253" i="1"/>
  <c r="T253" i="1"/>
  <c r="R253" i="1"/>
  <c r="J253" i="1"/>
  <c r="H253" i="1"/>
  <c r="G253" i="1"/>
  <c r="F253" i="1"/>
  <c r="E253" i="1"/>
  <c r="D253" i="1"/>
  <c r="C253" i="1"/>
  <c r="L252" i="2"/>
  <c r="K252" i="2"/>
  <c r="F252" i="2"/>
  <c r="E252" i="2"/>
  <c r="P253" i="1"/>
  <c r="O253" i="1"/>
  <c r="K253" i="1"/>
  <c r="D252" i="2"/>
</calcChain>
</file>

<file path=xl/sharedStrings.xml><?xml version="1.0" encoding="utf-8"?>
<sst xmlns="http://schemas.openxmlformats.org/spreadsheetml/2006/main" count="412" uniqueCount="48">
  <si>
    <t>Maine Department of Education</t>
  </si>
  <si>
    <r>
      <t xml:space="preserve">Regional School Calendar Template </t>
    </r>
    <r>
      <rPr>
        <sz val="12"/>
        <color indexed="8"/>
        <rFont val="Times New Roman"/>
        <family val="1"/>
      </rPr>
      <t>(half day)</t>
    </r>
  </si>
  <si>
    <t xml:space="preserve">CTE Catchment Area (Chap 313):  </t>
  </si>
  <si>
    <t xml:space="preserve">School Year: </t>
  </si>
  <si>
    <t xml:space="preserve">SY 2024-2025 </t>
  </si>
  <si>
    <t>Date</t>
  </si>
  <si>
    <t>DD</t>
  </si>
  <si>
    <t>CTE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</si>
  <si>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</si>
  <si>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</si>
  <si>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</si>
  <si>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</si>
  <si>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</si>
  <si>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</si>
  <si>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</si>
  <si>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</si>
  <si>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</si>
  <si>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AM session</t>
  </si>
  <si>
    <t>PM session</t>
  </si>
  <si>
    <t>Holiday</t>
  </si>
  <si>
    <t>Total count of days</t>
  </si>
  <si>
    <t>count In-Service Days</t>
  </si>
  <si>
    <t>count Vacation Days</t>
  </si>
  <si>
    <t>count Holidays</t>
  </si>
  <si>
    <t>count Out of Session Days</t>
  </si>
  <si>
    <t>count Storm Days</t>
  </si>
  <si>
    <t>Net Days</t>
  </si>
  <si>
    <t>count Instructional Days  AM/PM</t>
  </si>
  <si>
    <t>count No 10-12</t>
  </si>
  <si>
    <t>count Late Start</t>
  </si>
  <si>
    <t>count Early Release</t>
  </si>
  <si>
    <t>Dissimilar Days</t>
  </si>
  <si>
    <t>Late</t>
  </si>
  <si>
    <t>Early</t>
  </si>
  <si>
    <t>Sch Day</t>
  </si>
  <si>
    <t>Drop Down List</t>
  </si>
  <si>
    <t>SY</t>
  </si>
  <si>
    <t>SY 2023-2024</t>
  </si>
  <si>
    <t>Harvest</t>
  </si>
  <si>
    <t>SY 2025-2026</t>
  </si>
  <si>
    <t>In-Service</t>
  </si>
  <si>
    <t>No 10-12</t>
  </si>
  <si>
    <t>Out</t>
  </si>
  <si>
    <t>Storm</t>
  </si>
  <si>
    <t>Vacation</t>
  </si>
  <si>
    <r>
      <t xml:space="preserve">Regional School Calendar Template </t>
    </r>
    <r>
      <rPr>
        <sz val="12"/>
        <color indexed="8"/>
        <rFont val="Times New Roman"/>
        <family val="1"/>
      </rPr>
      <t>(full day)</t>
    </r>
  </si>
  <si>
    <t>count Instructional Days</t>
  </si>
  <si>
    <t>Count "No 10-12"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</si>
</sst>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"/>
    <numFmt numFmtId="165" formatCode="[$-F800]dddd\,\ mmmm\ dd\,\ yyyy"/>
    <numFmt numFmtId="166" formatCode="dddd\,\ mm/dd/yyyy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0"/>
      <name val="Arial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sz val="8"/>
      <color theme="1"/>
      <name val="Arial"/>
      <family val="2"/>
    </font>
    <font>
      <sz val="11"/>
      <color rgb="FF006100"/>
      <name val="Arial"/>
      <family val="2"/>
    </font>
    <font>
      <b/>
      <sz val="14"/>
      <color theme="1"/>
      <name val="Arial"/>
      <family val="2"/>
    </font>
    <font>
      <sz val="26"/>
      <color theme="1"/>
      <name val="Times New Roman"/>
      <family val="1"/>
    </font>
    <font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5" fillId="0" borderId="0" xfId="0" applyFont="1" applyBorder="1"/>
    <xf numFmtId="165" fontId="6" fillId="0" borderId="0" xfId="0" applyNumberFormat="1" applyFont="1"/>
    <xf numFmtId="0" fontId="7" fillId="0" borderId="0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/>
    <xf numFmtId="165" fontId="6" fillId="3" borderId="1" xfId="0" applyNumberFormat="1" applyFont="1" applyFill="1" applyBorder="1"/>
    <xf numFmtId="0" fontId="5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0" borderId="0" xfId="0" applyFont="1" applyBorder="1"/>
    <xf numFmtId="0" fontId="5" fillId="3" borderId="0" xfId="0" applyFont="1" applyFill="1" applyBorder="1"/>
    <xf numFmtId="165" fontId="6" fillId="4" borderId="0" xfId="0" applyNumberFormat="1" applyFont="1" applyFill="1"/>
    <xf numFmtId="166" fontId="6" fillId="0" borderId="1" xfId="0" applyNumberFormat="1" applyFont="1" applyFill="1" applyBorder="1"/>
    <xf numFmtId="165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165" fontId="6" fillId="5" borderId="1" xfId="0" applyNumberFormat="1" applyFont="1" applyFill="1" applyBorder="1"/>
    <xf numFmtId="165" fontId="8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165" fontId="10" fillId="0" borderId="1" xfId="0" applyNumberFormat="1" applyFont="1" applyBorder="1"/>
    <xf numFmtId="165" fontId="10" fillId="0" borderId="3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 applyProtection="1">
      <alignment horizontal="center"/>
      <protection hidden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1" xfId="0" applyNumberFormat="1" applyFont="1" applyFill="1" applyBorder="1"/>
    <xf numFmtId="164" fontId="6" fillId="0" borderId="0" xfId="0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/>
    </xf>
    <xf numFmtId="0" fontId="11" fillId="2" borderId="1" xfId="1" applyNumberFormat="1" applyFont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4" fontId="11" fillId="2" borderId="1" xfId="1" applyNumberFormat="1" applyFont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66" fontId="6" fillId="0" borderId="1" xfId="0" quotePrefix="1" applyNumberFormat="1" applyFont="1" applyFill="1" applyBorder="1"/>
    <xf numFmtId="0" fontId="11" fillId="2" borderId="1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2" borderId="1" xfId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4" fontId="14" fillId="7" borderId="7" xfId="0" applyNumberFormat="1" applyFont="1" applyFill="1" applyBorder="1" applyAlignment="1" applyProtection="1">
      <alignment horizontal="center" vertical="center"/>
      <protection locked="0"/>
    </xf>
    <xf numFmtId="164" fontId="14" fillId="7" borderId="8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11" fillId="2" borderId="1" xfId="1" applyFont="1" applyBorder="1" applyAlignment="1">
      <alignment horizontal="center"/>
    </xf>
    <xf numFmtId="0" fontId="11" fillId="2" borderId="3" xfId="1" applyFont="1" applyBorder="1" applyAlignment="1">
      <alignment horizontal="center" vertical="center"/>
    </xf>
    <xf numFmtId="0" fontId="11" fillId="2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4" fillId="7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F800]dddd\,\ mmmm\ dd\,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38100</xdr:rowOff>
    </xdr:from>
    <xdr:to>
      <xdr:col>0</xdr:col>
      <xdr:colOff>1228725</xdr:colOff>
      <xdr:row>1</xdr:row>
      <xdr:rowOff>390525</xdr:rowOff>
    </xdr:to>
    <xdr:pic>
      <xdr:nvPicPr>
        <xdr:cNvPr id="1145" name="Picture 1">
          <a:extLst>
            <a:ext uri="{FF2B5EF4-FFF2-40B4-BE49-F238E27FC236}">
              <a16:creationId xmlns:a16="http://schemas.microsoft.com/office/drawing/2014/main" id="{A358A6C4-6CEC-4628-892B-EB2EDDAF0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38100</xdr:rowOff>
    </xdr:from>
    <xdr:to>
      <xdr:col>0</xdr:col>
      <xdr:colOff>1228725</xdr:colOff>
      <xdr:row>1</xdr:row>
      <xdr:rowOff>390525</xdr:rowOff>
    </xdr:to>
    <xdr:pic>
      <xdr:nvPicPr>
        <xdr:cNvPr id="2172" name="Picture 1">
          <a:extLst>
            <a:ext uri="{FF2B5EF4-FFF2-40B4-BE49-F238E27FC236}">
              <a16:creationId xmlns:a16="http://schemas.microsoft.com/office/drawing/2014/main" id="{B7E1EE43-327D-0DEB-9304-0C89B53E2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8100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77:A286" totalsRowShown="0" headerRowDxfId="11" dataDxfId="10">
  <autoFilter ref="A277:A286" xr:uid="{00000000-0009-0000-0100-000001000000}"/>
  <tableColumns count="1">
    <tableColumn id="1" xr3:uid="{00000000-0010-0000-0000-000001000000}" name="Drop Down List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1000000}" name="tbl_SY" displayName="tbl_SY" ref="E277:E280" totalsRowShown="0" headerRowDxfId="8" dataDxfId="7">
  <autoFilter ref="E277:E280" xr:uid="{00000000-0009-0000-0100-00001B000000}"/>
  <tableColumns count="1">
    <tableColumn id="1" xr3:uid="{00000000-0010-0000-0100-000001000000}" name="SY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5" displayName="Table15" ref="A273:A282" totalsRowShown="0" headerRowDxfId="5" dataDxfId="4">
  <autoFilter ref="A273:A282" xr:uid="{00000000-0009-0000-0100-000004000000}"/>
  <tableColumns count="1">
    <tableColumn id="1" xr3:uid="{00000000-0010-0000-0200-000001000000}" name="Drop Down List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3000000}" name="tbl_FD_SY" displayName="tbl_FD_SY" ref="A286:A289" totalsRowShown="0" headerRowDxfId="2" dataDxfId="1">
  <autoFilter ref="A286:A289" xr:uid="{00000000-0009-0000-0100-00001C000000}"/>
  <tableColumns count="1">
    <tableColumn id="1" xr3:uid="{00000000-0010-0000-0300-000001000000}" name="S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97"/>
  <sheetViews>
    <sheetView zoomScaleNormal="100" zoomScaleSheetLayoutView="30" workbookViewId="0">
      <pane xSplit="2" ySplit="5" topLeftCell="C208" activePane="bottomRight" state="frozen"/>
      <selection pane="topRight" activeCell="C1" sqref="C1"/>
      <selection pane="bottomLeft" activeCell="A6" sqref="A6"/>
      <selection pane="bottomRight" activeCell="C227" sqref="C227"/>
    </sheetView>
  </sheetViews>
  <sheetFormatPr defaultColWidth="9.1796875" defaultRowHeight="14" x14ac:dyDescent="0.3"/>
  <cols>
    <col min="1" max="1" width="24.1796875" style="15" customWidth="1"/>
    <col min="2" max="2" width="5.54296875" style="56" customWidth="1"/>
    <col min="3" max="4" width="10.81640625" style="56" bestFit="1" customWidth="1"/>
    <col min="5" max="5" width="13.453125" style="32" bestFit="1" customWidth="1"/>
    <col min="6" max="6" width="10.81640625" style="32" bestFit="1" customWidth="1"/>
    <col min="7" max="22" width="12.54296875" style="20" customWidth="1"/>
    <col min="23" max="16384" width="9.1796875" style="2"/>
  </cols>
  <sheetData>
    <row r="1" spans="1:22" ht="25.5" x14ac:dyDescent="0.3">
      <c r="A1" s="62"/>
      <c r="B1" s="62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33.5" thickBot="1" x14ac:dyDescent="0.75">
      <c r="A2" s="62"/>
      <c r="B2" s="62"/>
      <c r="C2" s="73" t="s">
        <v>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4.5" customHeight="1" thickBot="1" x14ac:dyDescent="0.35">
      <c r="A3" s="63" t="s">
        <v>2</v>
      </c>
      <c r="B3" s="63"/>
      <c r="C3" s="63" t="s">
        <v>3</v>
      </c>
      <c r="D3" s="63"/>
      <c r="E3" s="64" t="s">
        <v>4</v>
      </c>
      <c r="F3" s="65"/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4.5" customHeight="1" x14ac:dyDescent="0.3">
      <c r="A4" s="69" t="s">
        <v>5</v>
      </c>
      <c r="B4" s="66" t="s">
        <v>6</v>
      </c>
      <c r="C4" s="68" t="s">
        <v>7</v>
      </c>
      <c r="D4" s="68"/>
      <c r="E4" s="68" t="s">
        <v>8</v>
      </c>
      <c r="F4" s="68"/>
      <c r="G4" s="61" t="s">
        <v>9</v>
      </c>
      <c r="H4" s="61"/>
      <c r="I4" s="61" t="s">
        <v>10</v>
      </c>
      <c r="J4" s="61"/>
      <c r="K4" s="61" t="s">
        <v>11</v>
      </c>
      <c r="L4" s="61"/>
      <c r="M4" s="61" t="s">
        <v>12</v>
      </c>
      <c r="N4" s="61"/>
      <c r="O4" s="61" t="s">
        <v>13</v>
      </c>
      <c r="P4" s="61"/>
      <c r="Q4" s="61" t="s">
        <v>14</v>
      </c>
      <c r="R4" s="61"/>
      <c r="S4" s="61" t="s">
        <v>15</v>
      </c>
      <c r="T4" s="61"/>
      <c r="U4" s="61" t="s">
        <v>16</v>
      </c>
      <c r="V4" s="61"/>
    </row>
    <row r="5" spans="1:22" s="10" customFormat="1" ht="13" x14ac:dyDescent="0.3">
      <c r="A5" s="70"/>
      <c r="B5" s="67"/>
      <c r="C5" s="33" t="s">
        <v>17</v>
      </c>
      <c r="D5" s="33" t="s">
        <v>18</v>
      </c>
      <c r="E5" s="33" t="s">
        <v>17</v>
      </c>
      <c r="F5" s="33" t="s">
        <v>18</v>
      </c>
      <c r="G5" s="33" t="s">
        <v>17</v>
      </c>
      <c r="H5" s="33" t="s">
        <v>18</v>
      </c>
      <c r="I5" s="33" t="s">
        <v>17</v>
      </c>
      <c r="J5" s="33" t="s">
        <v>18</v>
      </c>
      <c r="K5" s="33" t="s">
        <v>17</v>
      </c>
      <c r="L5" s="33" t="s">
        <v>18</v>
      </c>
      <c r="M5" s="33" t="s">
        <v>17</v>
      </c>
      <c r="N5" s="33" t="s">
        <v>18</v>
      </c>
      <c r="O5" s="33" t="s">
        <v>17</v>
      </c>
      <c r="P5" s="33" t="s">
        <v>18</v>
      </c>
      <c r="Q5" s="33" t="s">
        <v>17</v>
      </c>
      <c r="R5" s="33" t="s">
        <v>18</v>
      </c>
      <c r="S5" s="33" t="s">
        <v>17</v>
      </c>
      <c r="T5" s="33" t="s">
        <v>18</v>
      </c>
      <c r="U5" s="33" t="s">
        <v>17</v>
      </c>
      <c r="V5" s="33" t="s">
        <v>18</v>
      </c>
    </row>
    <row r="6" spans="1:22" s="4" customFormat="1" ht="12.5" x14ac:dyDescent="0.25">
      <c r="A6" s="14">
        <v>45502</v>
      </c>
      <c r="B6" s="44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s="4" customFormat="1" ht="12.5" x14ac:dyDescent="0.25">
      <c r="A7" s="14">
        <v>45503</v>
      </c>
      <c r="B7" s="4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s="4" customFormat="1" ht="12.5" x14ac:dyDescent="0.25">
      <c r="A8" s="14">
        <v>45504</v>
      </c>
      <c r="B8" s="4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4" customFormat="1" ht="12.5" x14ac:dyDescent="0.25">
      <c r="A9" s="14">
        <v>45505</v>
      </c>
      <c r="B9" s="44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4" customFormat="1" ht="12.5" x14ac:dyDescent="0.25">
      <c r="A10" s="14">
        <v>45506</v>
      </c>
      <c r="B10" s="4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4" customFormat="1" ht="12.5" x14ac:dyDescent="0.25">
      <c r="A11" s="14">
        <v>45509</v>
      </c>
      <c r="B11" s="44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4" customFormat="1" ht="12.5" x14ac:dyDescent="0.25">
      <c r="A12" s="14">
        <v>45510</v>
      </c>
      <c r="B12" s="4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s="4" customFormat="1" ht="12.5" x14ac:dyDescent="0.25">
      <c r="A13" s="14">
        <v>45511</v>
      </c>
      <c r="B13" s="4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s="4" customFormat="1" ht="12.5" x14ac:dyDescent="0.25">
      <c r="A14" s="14">
        <v>45512</v>
      </c>
      <c r="B14" s="4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s="4" customFormat="1" ht="12.5" x14ac:dyDescent="0.25">
      <c r="A15" s="14">
        <v>45513</v>
      </c>
      <c r="B15" s="4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s="4" customFormat="1" ht="12.5" x14ac:dyDescent="0.25">
      <c r="A16" s="14">
        <v>45516</v>
      </c>
      <c r="B16" s="44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s="4" customFormat="1" ht="12.5" x14ac:dyDescent="0.25">
      <c r="A17" s="14">
        <v>45517</v>
      </c>
      <c r="B17" s="4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s="4" customFormat="1" ht="12.5" x14ac:dyDescent="0.25">
      <c r="A18" s="14">
        <v>45518</v>
      </c>
      <c r="B18" s="4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s="4" customFormat="1" ht="12.5" x14ac:dyDescent="0.25">
      <c r="A19" s="14">
        <v>45519</v>
      </c>
      <c r="B19" s="44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s="4" customFormat="1" ht="12.5" x14ac:dyDescent="0.25">
      <c r="A20" s="14">
        <v>45520</v>
      </c>
      <c r="B20" s="4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s="4" customFormat="1" ht="12.5" x14ac:dyDescent="0.25">
      <c r="A21" s="14">
        <v>45523</v>
      </c>
      <c r="B21" s="4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s="4" customFormat="1" ht="12.5" x14ac:dyDescent="0.25">
      <c r="A22" s="14">
        <v>45524</v>
      </c>
      <c r="B22" s="4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x14ac:dyDescent="0.3">
      <c r="A23" s="14">
        <v>45525</v>
      </c>
      <c r="B23" s="4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x14ac:dyDescent="0.3">
      <c r="A24" s="14">
        <v>45526</v>
      </c>
      <c r="B24" s="4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x14ac:dyDescent="0.3">
      <c r="A25" s="14">
        <v>45527</v>
      </c>
      <c r="B25" s="4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x14ac:dyDescent="0.3">
      <c r="A26" s="14">
        <v>45530</v>
      </c>
      <c r="B26" s="44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x14ac:dyDescent="0.3">
      <c r="A27" s="14">
        <v>45531</v>
      </c>
      <c r="B27" s="44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x14ac:dyDescent="0.3">
      <c r="A28" s="14">
        <v>45532</v>
      </c>
      <c r="B28" s="44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x14ac:dyDescent="0.3">
      <c r="A29" s="14">
        <v>45533</v>
      </c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x14ac:dyDescent="0.3">
      <c r="A30" s="14">
        <v>45534</v>
      </c>
      <c r="B30" s="44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x14ac:dyDescent="0.3">
      <c r="A31" s="14">
        <v>45537</v>
      </c>
      <c r="B31" s="44"/>
      <c r="C31" s="21" t="s">
        <v>19</v>
      </c>
      <c r="D31" s="21" t="s">
        <v>19</v>
      </c>
      <c r="E31" s="21" t="s">
        <v>19</v>
      </c>
      <c r="F31" s="21" t="s">
        <v>19</v>
      </c>
      <c r="G31" s="21" t="s">
        <v>19</v>
      </c>
      <c r="H31" s="21" t="s">
        <v>19</v>
      </c>
      <c r="I31" s="21" t="s">
        <v>19</v>
      </c>
      <c r="J31" s="21" t="s">
        <v>19</v>
      </c>
      <c r="K31" s="21" t="s">
        <v>19</v>
      </c>
      <c r="L31" s="21" t="s">
        <v>19</v>
      </c>
      <c r="M31" s="21" t="s">
        <v>19</v>
      </c>
      <c r="N31" s="21" t="s">
        <v>19</v>
      </c>
      <c r="O31" s="21" t="s">
        <v>19</v>
      </c>
      <c r="P31" s="21" t="s">
        <v>19</v>
      </c>
      <c r="Q31" s="21" t="s">
        <v>19</v>
      </c>
      <c r="R31" s="21" t="s">
        <v>19</v>
      </c>
      <c r="S31" s="21" t="s">
        <v>19</v>
      </c>
      <c r="T31" s="21" t="s">
        <v>19</v>
      </c>
      <c r="U31" s="21" t="s">
        <v>19</v>
      </c>
      <c r="V31" s="21" t="s">
        <v>19</v>
      </c>
    </row>
    <row r="32" spans="1:22" x14ac:dyDescent="0.3">
      <c r="A32" s="14">
        <v>45538</v>
      </c>
      <c r="B32" s="4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x14ac:dyDescent="0.3">
      <c r="A33" s="14">
        <v>45539</v>
      </c>
      <c r="B33" s="4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3">
      <c r="A34" s="14">
        <v>45540</v>
      </c>
      <c r="B34" s="4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3">
      <c r="A35" s="14">
        <v>45541</v>
      </c>
      <c r="B35" s="4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3">
      <c r="A36" s="14">
        <v>45544</v>
      </c>
      <c r="B36" s="4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x14ac:dyDescent="0.3">
      <c r="A37" s="14">
        <v>45545</v>
      </c>
      <c r="B37" s="44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x14ac:dyDescent="0.3">
      <c r="A38" s="14">
        <v>45546</v>
      </c>
      <c r="B38" s="44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x14ac:dyDescent="0.3">
      <c r="A39" s="14">
        <v>45547</v>
      </c>
      <c r="B39" s="4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3">
      <c r="A40" s="14">
        <v>45548</v>
      </c>
      <c r="B40" s="44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x14ac:dyDescent="0.3">
      <c r="A41" s="14">
        <v>45551</v>
      </c>
      <c r="B41" s="4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x14ac:dyDescent="0.3">
      <c r="A42" s="14">
        <v>45552</v>
      </c>
      <c r="B42" s="4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x14ac:dyDescent="0.3">
      <c r="A43" s="14">
        <v>45553</v>
      </c>
      <c r="B43" s="4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x14ac:dyDescent="0.3">
      <c r="A44" s="14">
        <v>45554</v>
      </c>
      <c r="B44" s="4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x14ac:dyDescent="0.3">
      <c r="A45" s="14">
        <v>45555</v>
      </c>
      <c r="B45" s="4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x14ac:dyDescent="0.3">
      <c r="A46" s="14">
        <v>45558</v>
      </c>
      <c r="B46" s="4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x14ac:dyDescent="0.3">
      <c r="A47" s="14">
        <v>45559</v>
      </c>
      <c r="B47" s="4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x14ac:dyDescent="0.3">
      <c r="A48" s="14">
        <v>45560</v>
      </c>
      <c r="B48" s="44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x14ac:dyDescent="0.3">
      <c r="A49" s="14">
        <v>45561</v>
      </c>
      <c r="B49" s="4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x14ac:dyDescent="0.3">
      <c r="A50" s="14">
        <v>45562</v>
      </c>
      <c r="B50" s="4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x14ac:dyDescent="0.3">
      <c r="A51" s="14">
        <v>45565</v>
      </c>
      <c r="B51" s="44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x14ac:dyDescent="0.3">
      <c r="A52" s="14">
        <v>45566</v>
      </c>
      <c r="B52" s="44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x14ac:dyDescent="0.3">
      <c r="A53" s="14">
        <v>45567</v>
      </c>
      <c r="B53" s="44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x14ac:dyDescent="0.3">
      <c r="A54" s="14">
        <v>45568</v>
      </c>
      <c r="B54" s="4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x14ac:dyDescent="0.3">
      <c r="A55" s="14">
        <v>45569</v>
      </c>
      <c r="B55" s="4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x14ac:dyDescent="0.3">
      <c r="A56" s="14">
        <v>45572</v>
      </c>
      <c r="B56" s="4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x14ac:dyDescent="0.3">
      <c r="A57" s="14">
        <v>45573</v>
      </c>
      <c r="B57" s="4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x14ac:dyDescent="0.3">
      <c r="A58" s="14">
        <v>45574</v>
      </c>
      <c r="B58" s="4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x14ac:dyDescent="0.3">
      <c r="A59" s="14">
        <v>45575</v>
      </c>
      <c r="B59" s="4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x14ac:dyDescent="0.3">
      <c r="A60" s="14">
        <v>45576</v>
      </c>
      <c r="B60" s="4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x14ac:dyDescent="0.3">
      <c r="A61" s="14">
        <v>45579</v>
      </c>
      <c r="B61" s="44"/>
      <c r="C61" s="21" t="s">
        <v>19</v>
      </c>
      <c r="D61" s="21" t="s">
        <v>19</v>
      </c>
      <c r="E61" s="21" t="s">
        <v>19</v>
      </c>
      <c r="F61" s="21" t="s">
        <v>19</v>
      </c>
      <c r="G61" s="21" t="s">
        <v>19</v>
      </c>
      <c r="H61" s="21" t="s">
        <v>19</v>
      </c>
      <c r="I61" s="21" t="s">
        <v>19</v>
      </c>
      <c r="J61" s="21" t="s">
        <v>19</v>
      </c>
      <c r="K61" s="21" t="s">
        <v>19</v>
      </c>
      <c r="L61" s="21" t="s">
        <v>19</v>
      </c>
      <c r="M61" s="21" t="s">
        <v>19</v>
      </c>
      <c r="N61" s="21" t="s">
        <v>19</v>
      </c>
      <c r="O61" s="21" t="s">
        <v>19</v>
      </c>
      <c r="P61" s="21" t="s">
        <v>19</v>
      </c>
      <c r="Q61" s="21" t="s">
        <v>19</v>
      </c>
      <c r="R61" s="21" t="s">
        <v>19</v>
      </c>
      <c r="S61" s="21" t="s">
        <v>19</v>
      </c>
      <c r="T61" s="21" t="s">
        <v>19</v>
      </c>
      <c r="U61" s="21" t="s">
        <v>19</v>
      </c>
      <c r="V61" s="21" t="s">
        <v>19</v>
      </c>
    </row>
    <row r="62" spans="1:22" x14ac:dyDescent="0.3">
      <c r="A62" s="14">
        <v>45580</v>
      </c>
      <c r="B62" s="4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x14ac:dyDescent="0.3">
      <c r="A63" s="14">
        <v>45581</v>
      </c>
      <c r="B63" s="4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x14ac:dyDescent="0.3">
      <c r="A64" s="14">
        <v>45582</v>
      </c>
      <c r="B64" s="4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55" x14ac:dyDescent="0.3">
      <c r="A65" s="14">
        <v>45583</v>
      </c>
      <c r="B65" s="4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55" x14ac:dyDescent="0.3">
      <c r="A66" s="14">
        <v>45586</v>
      </c>
      <c r="B66" s="44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55" x14ac:dyDescent="0.3">
      <c r="A67" s="14">
        <v>45587</v>
      </c>
      <c r="B67" s="4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55" x14ac:dyDescent="0.3">
      <c r="A68" s="14">
        <v>45588</v>
      </c>
      <c r="B68" s="44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55" x14ac:dyDescent="0.3">
      <c r="A69" s="14">
        <v>45589</v>
      </c>
      <c r="B69" s="4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55" x14ac:dyDescent="0.3">
      <c r="A70" s="14">
        <v>45590</v>
      </c>
      <c r="B70" s="4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55" x14ac:dyDescent="0.3">
      <c r="A71" s="14">
        <v>45593</v>
      </c>
      <c r="B71" s="4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55" x14ac:dyDescent="0.3">
      <c r="A72" s="14">
        <v>45594</v>
      </c>
      <c r="B72" s="44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55" x14ac:dyDescent="0.3">
      <c r="A73" s="14">
        <v>45595</v>
      </c>
      <c r="B73" s="44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Z73" s="11"/>
      <c r="AA73" s="11"/>
      <c r="AL73" s="11"/>
      <c r="AM73" s="11"/>
      <c r="AX73" s="11"/>
      <c r="AY73" s="11"/>
      <c r="BJ73" s="11"/>
      <c r="BK73" s="11"/>
      <c r="BV73" s="11"/>
      <c r="BW73" s="11"/>
      <c r="CH73" s="11"/>
      <c r="CI73" s="11"/>
      <c r="CT73" s="11"/>
      <c r="CU73" s="11"/>
      <c r="DF73" s="11"/>
      <c r="DG73" s="11"/>
      <c r="DR73" s="11"/>
      <c r="DS73" s="11"/>
      <c r="ED73" s="11"/>
      <c r="EE73" s="11"/>
      <c r="EP73" s="11"/>
      <c r="EQ73" s="11"/>
      <c r="FB73" s="11"/>
      <c r="FC73" s="11"/>
      <c r="FN73" s="11"/>
      <c r="FO73" s="11"/>
      <c r="FZ73" s="11"/>
      <c r="GA73" s="11"/>
      <c r="GL73" s="11"/>
      <c r="GM73" s="11"/>
      <c r="GX73" s="11"/>
      <c r="GY73" s="11"/>
      <c r="HJ73" s="11"/>
      <c r="HK73" s="11"/>
      <c r="HV73" s="11"/>
      <c r="HW73" s="11"/>
      <c r="IH73" s="11"/>
      <c r="II73" s="11"/>
      <c r="IT73" s="11"/>
      <c r="IU73" s="11"/>
    </row>
    <row r="74" spans="1:255" x14ac:dyDescent="0.3">
      <c r="A74" s="14">
        <v>45596</v>
      </c>
      <c r="B74" s="44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55" x14ac:dyDescent="0.3">
      <c r="A75" s="14">
        <v>45597</v>
      </c>
      <c r="B75" s="44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55" x14ac:dyDescent="0.3">
      <c r="A76" s="14">
        <v>45600</v>
      </c>
      <c r="B76" s="44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55" x14ac:dyDescent="0.3">
      <c r="A77" s="14">
        <v>45601</v>
      </c>
      <c r="B77" s="4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55" x14ac:dyDescent="0.3">
      <c r="A78" s="14">
        <v>45602</v>
      </c>
      <c r="B78" s="44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55" x14ac:dyDescent="0.3">
      <c r="A79" s="14">
        <v>45603</v>
      </c>
      <c r="B79" s="44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55" x14ac:dyDescent="0.3">
      <c r="A80" s="14">
        <v>45604</v>
      </c>
      <c r="B80" s="44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x14ac:dyDescent="0.3">
      <c r="A81" s="14">
        <v>45607</v>
      </c>
      <c r="B81" s="44"/>
      <c r="C81" s="21" t="s">
        <v>19</v>
      </c>
      <c r="D81" s="21" t="s">
        <v>19</v>
      </c>
      <c r="E81" s="21" t="s">
        <v>19</v>
      </c>
      <c r="F81" s="21" t="s">
        <v>19</v>
      </c>
      <c r="G81" s="21" t="s">
        <v>19</v>
      </c>
      <c r="H81" s="21" t="s">
        <v>19</v>
      </c>
      <c r="I81" s="21" t="s">
        <v>19</v>
      </c>
      <c r="J81" s="21" t="s">
        <v>19</v>
      </c>
      <c r="K81" s="21" t="s">
        <v>19</v>
      </c>
      <c r="L81" s="21" t="s">
        <v>19</v>
      </c>
      <c r="M81" s="21" t="s">
        <v>19</v>
      </c>
      <c r="N81" s="21" t="s">
        <v>19</v>
      </c>
      <c r="O81" s="21" t="s">
        <v>19</v>
      </c>
      <c r="P81" s="21" t="s">
        <v>19</v>
      </c>
      <c r="Q81" s="21" t="s">
        <v>19</v>
      </c>
      <c r="R81" s="21" t="s">
        <v>19</v>
      </c>
      <c r="S81" s="21" t="s">
        <v>19</v>
      </c>
      <c r="T81" s="21" t="s">
        <v>19</v>
      </c>
      <c r="U81" s="21" t="s">
        <v>19</v>
      </c>
      <c r="V81" s="21" t="s">
        <v>19</v>
      </c>
    </row>
    <row r="82" spans="1:22" x14ac:dyDescent="0.3">
      <c r="A82" s="14">
        <v>45608</v>
      </c>
      <c r="B82" s="44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x14ac:dyDescent="0.3">
      <c r="A83" s="14">
        <v>45609</v>
      </c>
      <c r="B83" s="44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x14ac:dyDescent="0.3">
      <c r="A84" s="14">
        <v>45610</v>
      </c>
      <c r="B84" s="4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x14ac:dyDescent="0.3">
      <c r="A85" s="14">
        <v>45611</v>
      </c>
      <c r="B85" s="44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x14ac:dyDescent="0.3">
      <c r="A86" s="14">
        <v>45614</v>
      </c>
      <c r="B86" s="44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x14ac:dyDescent="0.3">
      <c r="A87" s="14">
        <v>45615</v>
      </c>
      <c r="B87" s="44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x14ac:dyDescent="0.3">
      <c r="A88" s="14">
        <v>45616</v>
      </c>
      <c r="B88" s="44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x14ac:dyDescent="0.3">
      <c r="A89" s="14">
        <v>45617</v>
      </c>
      <c r="B89" s="44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x14ac:dyDescent="0.3">
      <c r="A90" s="14">
        <v>45618</v>
      </c>
      <c r="B90" s="44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x14ac:dyDescent="0.3">
      <c r="A91" s="14">
        <v>45621</v>
      </c>
      <c r="B91" s="44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x14ac:dyDescent="0.3">
      <c r="A92" s="14">
        <v>45622</v>
      </c>
      <c r="B92" s="44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x14ac:dyDescent="0.3">
      <c r="A93" s="14">
        <v>45623</v>
      </c>
      <c r="B93" s="44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x14ac:dyDescent="0.3">
      <c r="A94" s="14">
        <v>45624</v>
      </c>
      <c r="B94" s="44"/>
      <c r="C94" s="21" t="s">
        <v>19</v>
      </c>
      <c r="D94" s="21" t="s">
        <v>19</v>
      </c>
      <c r="E94" s="32" t="s">
        <v>19</v>
      </c>
      <c r="F94" s="32" t="s">
        <v>19</v>
      </c>
      <c r="G94" s="21" t="s">
        <v>19</v>
      </c>
      <c r="H94" s="21" t="s">
        <v>19</v>
      </c>
      <c r="I94" s="21" t="s">
        <v>19</v>
      </c>
      <c r="J94" s="21" t="s">
        <v>19</v>
      </c>
      <c r="K94" s="21" t="s">
        <v>19</v>
      </c>
      <c r="L94" s="21" t="s">
        <v>19</v>
      </c>
      <c r="M94" s="21" t="s">
        <v>19</v>
      </c>
      <c r="N94" s="21" t="s">
        <v>19</v>
      </c>
      <c r="O94" s="21" t="s">
        <v>19</v>
      </c>
      <c r="P94" s="21" t="s">
        <v>19</v>
      </c>
      <c r="Q94" s="21" t="s">
        <v>19</v>
      </c>
      <c r="R94" s="21" t="s">
        <v>19</v>
      </c>
      <c r="S94" s="21" t="s">
        <v>19</v>
      </c>
      <c r="T94" s="21" t="s">
        <v>19</v>
      </c>
      <c r="U94" s="21" t="s">
        <v>19</v>
      </c>
      <c r="V94" s="21" t="s">
        <v>19</v>
      </c>
    </row>
    <row r="95" spans="1:22" x14ac:dyDescent="0.3">
      <c r="A95" s="14">
        <v>45625</v>
      </c>
      <c r="B95" s="44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x14ac:dyDescent="0.3">
      <c r="A96" s="14">
        <v>45628</v>
      </c>
      <c r="B96" s="44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x14ac:dyDescent="0.3">
      <c r="A97" s="14">
        <v>45629</v>
      </c>
      <c r="B97" s="44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x14ac:dyDescent="0.3">
      <c r="A98" s="14">
        <v>45630</v>
      </c>
      <c r="B98" s="44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x14ac:dyDescent="0.3">
      <c r="A99" s="14">
        <v>45631</v>
      </c>
      <c r="B99" s="44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x14ac:dyDescent="0.3">
      <c r="A100" s="14">
        <v>45632</v>
      </c>
      <c r="B100" s="44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x14ac:dyDescent="0.3">
      <c r="A101" s="14">
        <v>45635</v>
      </c>
      <c r="B101" s="44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x14ac:dyDescent="0.3">
      <c r="A102" s="14">
        <v>45636</v>
      </c>
      <c r="B102" s="44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x14ac:dyDescent="0.3">
      <c r="A103" s="14">
        <v>45637</v>
      </c>
      <c r="B103" s="44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x14ac:dyDescent="0.3">
      <c r="A104" s="14">
        <v>45638</v>
      </c>
      <c r="B104" s="44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x14ac:dyDescent="0.3">
      <c r="A105" s="14">
        <v>45639</v>
      </c>
      <c r="B105" s="44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x14ac:dyDescent="0.3">
      <c r="A106" s="14">
        <v>45642</v>
      </c>
      <c r="B106" s="44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x14ac:dyDescent="0.3">
      <c r="A107" s="14">
        <v>45643</v>
      </c>
      <c r="B107" s="44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x14ac:dyDescent="0.3">
      <c r="A108" s="14">
        <v>45644</v>
      </c>
      <c r="B108" s="4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x14ac:dyDescent="0.3">
      <c r="A109" s="14">
        <v>45645</v>
      </c>
      <c r="B109" s="44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x14ac:dyDescent="0.3">
      <c r="A110" s="14">
        <v>45646</v>
      </c>
      <c r="B110" s="44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x14ac:dyDescent="0.3">
      <c r="A111" s="14">
        <v>45649</v>
      </c>
      <c r="B111" s="4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x14ac:dyDescent="0.3">
      <c r="A112" s="14">
        <v>45650</v>
      </c>
      <c r="B112" s="44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x14ac:dyDescent="0.3">
      <c r="A113" s="14">
        <v>45651</v>
      </c>
      <c r="B113" s="44"/>
      <c r="C113" s="21" t="s">
        <v>19</v>
      </c>
      <c r="D113" s="21" t="s">
        <v>19</v>
      </c>
      <c r="E113" s="21" t="s">
        <v>19</v>
      </c>
      <c r="F113" s="21" t="s">
        <v>19</v>
      </c>
      <c r="G113" s="21" t="s">
        <v>19</v>
      </c>
      <c r="H113" s="21" t="s">
        <v>19</v>
      </c>
      <c r="I113" s="21" t="s">
        <v>19</v>
      </c>
      <c r="J113" s="21" t="s">
        <v>19</v>
      </c>
      <c r="K113" s="21" t="s">
        <v>19</v>
      </c>
      <c r="L113" s="21" t="s">
        <v>19</v>
      </c>
      <c r="M113" s="21" t="s">
        <v>19</v>
      </c>
      <c r="N113" s="21" t="s">
        <v>19</v>
      </c>
      <c r="O113" s="21" t="s">
        <v>19</v>
      </c>
      <c r="P113" s="21" t="s">
        <v>19</v>
      </c>
      <c r="Q113" s="21" t="s">
        <v>19</v>
      </c>
      <c r="R113" s="21" t="s">
        <v>19</v>
      </c>
      <c r="S113" s="21" t="s">
        <v>19</v>
      </c>
      <c r="T113" s="21" t="s">
        <v>19</v>
      </c>
      <c r="U113" s="21" t="s">
        <v>19</v>
      </c>
      <c r="V113" s="21" t="s">
        <v>19</v>
      </c>
    </row>
    <row r="114" spans="1:22" x14ac:dyDescent="0.3">
      <c r="A114" s="14">
        <v>45652</v>
      </c>
      <c r="B114" s="44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x14ac:dyDescent="0.3">
      <c r="A115" s="14">
        <v>45653</v>
      </c>
      <c r="B115" s="44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x14ac:dyDescent="0.3">
      <c r="A116" s="14">
        <v>45656</v>
      </c>
      <c r="B116" s="44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x14ac:dyDescent="0.3">
      <c r="A117" s="14">
        <v>45657</v>
      </c>
      <c r="B117" s="44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x14ac:dyDescent="0.3">
      <c r="A118" s="14">
        <v>45658</v>
      </c>
      <c r="B118" s="44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x14ac:dyDescent="0.3">
      <c r="A119" s="14">
        <v>45659</v>
      </c>
      <c r="B119" s="44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x14ac:dyDescent="0.3">
      <c r="A120" s="14">
        <v>45660</v>
      </c>
      <c r="B120" s="44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x14ac:dyDescent="0.3">
      <c r="A121" s="14">
        <v>45663</v>
      </c>
      <c r="B121" s="4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x14ac:dyDescent="0.3">
      <c r="A122" s="14">
        <v>45664</v>
      </c>
      <c r="B122" s="4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x14ac:dyDescent="0.3">
      <c r="A123" s="14">
        <v>45665</v>
      </c>
      <c r="B123" s="4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x14ac:dyDescent="0.3">
      <c r="A124" s="14">
        <v>45666</v>
      </c>
      <c r="B124" s="4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x14ac:dyDescent="0.3">
      <c r="A125" s="14">
        <v>45667</v>
      </c>
      <c r="B125" s="4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x14ac:dyDescent="0.3">
      <c r="A126" s="14">
        <v>45670</v>
      </c>
      <c r="B126" s="4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x14ac:dyDescent="0.3">
      <c r="A127" s="14">
        <v>45671</v>
      </c>
      <c r="B127" s="4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x14ac:dyDescent="0.3">
      <c r="A128" s="14">
        <v>45672</v>
      </c>
      <c r="B128" s="4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x14ac:dyDescent="0.3">
      <c r="A129" s="14">
        <v>45673</v>
      </c>
      <c r="B129" s="4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x14ac:dyDescent="0.3">
      <c r="A130" s="14">
        <v>45674</v>
      </c>
      <c r="B130" s="4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x14ac:dyDescent="0.3">
      <c r="A131" s="14">
        <v>45677</v>
      </c>
      <c r="B131" s="44"/>
      <c r="C131" s="21" t="s">
        <v>19</v>
      </c>
      <c r="D131" s="21" t="s">
        <v>19</v>
      </c>
      <c r="E131" s="21" t="s">
        <v>19</v>
      </c>
      <c r="F131" s="21" t="s">
        <v>19</v>
      </c>
      <c r="G131" s="21" t="s">
        <v>19</v>
      </c>
      <c r="H131" s="21" t="s">
        <v>19</v>
      </c>
      <c r="I131" s="21" t="s">
        <v>19</v>
      </c>
      <c r="J131" s="21" t="s">
        <v>19</v>
      </c>
      <c r="K131" s="21" t="s">
        <v>19</v>
      </c>
      <c r="L131" s="21" t="s">
        <v>19</v>
      </c>
      <c r="M131" s="21" t="s">
        <v>19</v>
      </c>
      <c r="N131" s="21" t="s">
        <v>19</v>
      </c>
      <c r="O131" s="21" t="s">
        <v>19</v>
      </c>
      <c r="P131" s="21" t="s">
        <v>19</v>
      </c>
      <c r="Q131" s="21" t="s">
        <v>19</v>
      </c>
      <c r="R131" s="21" t="s">
        <v>19</v>
      </c>
      <c r="S131" s="21" t="s">
        <v>19</v>
      </c>
      <c r="T131" s="21" t="s">
        <v>19</v>
      </c>
      <c r="U131" s="21" t="s">
        <v>19</v>
      </c>
      <c r="V131" s="21" t="s">
        <v>19</v>
      </c>
    </row>
    <row r="132" spans="1:22" x14ac:dyDescent="0.3">
      <c r="A132" s="14">
        <v>45678</v>
      </c>
      <c r="B132" s="4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x14ac:dyDescent="0.3">
      <c r="A133" s="14">
        <v>45679</v>
      </c>
      <c r="B133" s="4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x14ac:dyDescent="0.3">
      <c r="A134" s="14">
        <v>45680</v>
      </c>
      <c r="B134" s="4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x14ac:dyDescent="0.3">
      <c r="A135" s="14">
        <v>45681</v>
      </c>
      <c r="B135" s="4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x14ac:dyDescent="0.3">
      <c r="A136" s="14">
        <v>45684</v>
      </c>
      <c r="B136" s="4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x14ac:dyDescent="0.3">
      <c r="A137" s="14">
        <v>45685</v>
      </c>
      <c r="B137" s="4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x14ac:dyDescent="0.3">
      <c r="A138" s="14">
        <v>45686</v>
      </c>
      <c r="B138" s="4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x14ac:dyDescent="0.3">
      <c r="A139" s="14">
        <v>45687</v>
      </c>
      <c r="B139" s="4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x14ac:dyDescent="0.3">
      <c r="A140" s="14">
        <v>45688</v>
      </c>
      <c r="B140" s="4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x14ac:dyDescent="0.3">
      <c r="A141" s="14">
        <v>45691</v>
      </c>
      <c r="B141" s="4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x14ac:dyDescent="0.3">
      <c r="A142" s="14">
        <v>45692</v>
      </c>
      <c r="B142" s="4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x14ac:dyDescent="0.3">
      <c r="A143" s="14">
        <v>45693</v>
      </c>
      <c r="B143" s="4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x14ac:dyDescent="0.3">
      <c r="A144" s="14">
        <v>45694</v>
      </c>
      <c r="B144" s="4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x14ac:dyDescent="0.3">
      <c r="A145" s="14">
        <v>45695</v>
      </c>
      <c r="B145" s="4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x14ac:dyDescent="0.3">
      <c r="A146" s="14">
        <v>45698</v>
      </c>
      <c r="B146" s="4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x14ac:dyDescent="0.3">
      <c r="A147" s="14">
        <v>45699</v>
      </c>
      <c r="B147" s="4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x14ac:dyDescent="0.3">
      <c r="A148" s="14">
        <v>45700</v>
      </c>
      <c r="B148" s="4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x14ac:dyDescent="0.3">
      <c r="A149" s="14">
        <v>45701</v>
      </c>
      <c r="B149" s="4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x14ac:dyDescent="0.3">
      <c r="A150" s="14">
        <v>45702</v>
      </c>
      <c r="B150" s="4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x14ac:dyDescent="0.3">
      <c r="A151" s="14">
        <v>45705</v>
      </c>
      <c r="B151" s="44"/>
      <c r="C151" s="21" t="s">
        <v>19</v>
      </c>
      <c r="D151" s="21" t="s">
        <v>19</v>
      </c>
      <c r="E151" s="21" t="s">
        <v>19</v>
      </c>
      <c r="F151" s="21" t="s">
        <v>19</v>
      </c>
      <c r="G151" s="21" t="s">
        <v>19</v>
      </c>
      <c r="H151" s="21" t="s">
        <v>19</v>
      </c>
      <c r="I151" s="21" t="s">
        <v>19</v>
      </c>
      <c r="J151" s="21" t="s">
        <v>19</v>
      </c>
      <c r="K151" s="21" t="s">
        <v>19</v>
      </c>
      <c r="L151" s="21" t="s">
        <v>19</v>
      </c>
      <c r="M151" s="21" t="s">
        <v>19</v>
      </c>
      <c r="N151" s="21" t="s">
        <v>19</v>
      </c>
      <c r="O151" s="21" t="s">
        <v>19</v>
      </c>
      <c r="P151" s="21" t="s">
        <v>19</v>
      </c>
      <c r="Q151" s="21" t="s">
        <v>19</v>
      </c>
      <c r="R151" s="21" t="s">
        <v>19</v>
      </c>
      <c r="S151" s="21" t="s">
        <v>19</v>
      </c>
      <c r="T151" s="21" t="s">
        <v>19</v>
      </c>
      <c r="U151" s="21" t="s">
        <v>19</v>
      </c>
      <c r="V151" s="21" t="s">
        <v>19</v>
      </c>
    </row>
    <row r="152" spans="1:22" x14ac:dyDescent="0.3">
      <c r="A152" s="14">
        <v>45706</v>
      </c>
      <c r="B152" s="4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x14ac:dyDescent="0.3">
      <c r="A153" s="14">
        <v>45707</v>
      </c>
      <c r="B153" s="4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x14ac:dyDescent="0.3">
      <c r="A154" s="14">
        <v>45708</v>
      </c>
      <c r="B154" s="4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x14ac:dyDescent="0.3">
      <c r="A155" s="14">
        <v>45709</v>
      </c>
      <c r="B155" s="4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x14ac:dyDescent="0.3">
      <c r="A156" s="14">
        <v>45712</v>
      </c>
      <c r="B156" s="4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x14ac:dyDescent="0.3">
      <c r="A157" s="14">
        <v>45713</v>
      </c>
      <c r="B157" s="4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x14ac:dyDescent="0.3">
      <c r="A158" s="14">
        <v>45714</v>
      </c>
      <c r="B158" s="4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x14ac:dyDescent="0.3">
      <c r="A159" s="14">
        <v>45715</v>
      </c>
      <c r="B159" s="4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x14ac:dyDescent="0.3">
      <c r="A160" s="14">
        <v>45716</v>
      </c>
      <c r="B160" s="4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x14ac:dyDescent="0.3">
      <c r="A161" s="14">
        <v>45719</v>
      </c>
      <c r="B161" s="4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x14ac:dyDescent="0.3">
      <c r="A162" s="14">
        <v>45720</v>
      </c>
      <c r="B162" s="4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x14ac:dyDescent="0.3">
      <c r="A163" s="14">
        <v>45721</v>
      </c>
      <c r="B163" s="4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x14ac:dyDescent="0.3">
      <c r="A164" s="14">
        <v>45722</v>
      </c>
      <c r="B164" s="4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x14ac:dyDescent="0.3">
      <c r="A165" s="14">
        <v>45723</v>
      </c>
      <c r="B165" s="4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x14ac:dyDescent="0.3">
      <c r="A166" s="14">
        <v>45726</v>
      </c>
      <c r="B166" s="4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x14ac:dyDescent="0.3">
      <c r="A167" s="14">
        <v>45727</v>
      </c>
      <c r="B167" s="4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x14ac:dyDescent="0.3">
      <c r="A168" s="14">
        <v>45728</v>
      </c>
      <c r="B168" s="4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x14ac:dyDescent="0.3">
      <c r="A169" s="14">
        <v>45729</v>
      </c>
      <c r="B169" s="4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x14ac:dyDescent="0.3">
      <c r="A170" s="14">
        <v>45730</v>
      </c>
      <c r="B170" s="4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x14ac:dyDescent="0.3">
      <c r="A171" s="14">
        <v>45733</v>
      </c>
      <c r="B171" s="4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x14ac:dyDescent="0.3">
      <c r="A172" s="14">
        <v>45734</v>
      </c>
      <c r="B172" s="4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x14ac:dyDescent="0.3">
      <c r="A173" s="14">
        <v>45735</v>
      </c>
      <c r="B173" s="4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x14ac:dyDescent="0.3">
      <c r="A174" s="14">
        <v>45736</v>
      </c>
      <c r="B174" s="4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x14ac:dyDescent="0.3">
      <c r="A175" s="14">
        <v>45737</v>
      </c>
      <c r="B175" s="4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x14ac:dyDescent="0.3">
      <c r="A176" s="14">
        <v>45740</v>
      </c>
      <c r="B176" s="4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x14ac:dyDescent="0.3">
      <c r="A177" s="14">
        <v>45741</v>
      </c>
      <c r="B177" s="4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x14ac:dyDescent="0.3">
      <c r="A178" s="14">
        <v>45742</v>
      </c>
      <c r="B178" s="4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x14ac:dyDescent="0.3">
      <c r="A179" s="14">
        <v>45743</v>
      </c>
      <c r="B179" s="4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x14ac:dyDescent="0.3">
      <c r="A180" s="14">
        <v>45744</v>
      </c>
      <c r="B180" s="4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x14ac:dyDescent="0.3">
      <c r="A181" s="14">
        <v>45747</v>
      </c>
      <c r="B181" s="4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x14ac:dyDescent="0.3">
      <c r="A182" s="14">
        <v>45748</v>
      </c>
      <c r="B182" s="4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x14ac:dyDescent="0.3">
      <c r="A183" s="14">
        <v>45749</v>
      </c>
      <c r="B183" s="4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x14ac:dyDescent="0.3">
      <c r="A184" s="14">
        <v>45750</v>
      </c>
      <c r="B184" s="4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x14ac:dyDescent="0.3">
      <c r="A185" s="14">
        <v>45751</v>
      </c>
      <c r="B185" s="4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x14ac:dyDescent="0.3">
      <c r="A186" s="14">
        <v>45754</v>
      </c>
      <c r="B186" s="4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x14ac:dyDescent="0.3">
      <c r="A187" s="14">
        <v>45755</v>
      </c>
      <c r="B187" s="4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x14ac:dyDescent="0.3">
      <c r="A188" s="14">
        <v>45756</v>
      </c>
      <c r="B188" s="4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x14ac:dyDescent="0.3">
      <c r="A189" s="14">
        <v>45757</v>
      </c>
      <c r="B189" s="4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x14ac:dyDescent="0.3">
      <c r="A190" s="14">
        <v>45758</v>
      </c>
      <c r="B190" s="4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x14ac:dyDescent="0.3">
      <c r="A191" s="14">
        <v>45761</v>
      </c>
      <c r="B191" s="4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x14ac:dyDescent="0.3">
      <c r="A192" s="14">
        <v>45762</v>
      </c>
      <c r="B192" s="4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x14ac:dyDescent="0.3">
      <c r="A193" s="14">
        <v>45763</v>
      </c>
      <c r="B193" s="4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x14ac:dyDescent="0.3">
      <c r="A194" s="14">
        <v>45764</v>
      </c>
      <c r="B194" s="4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x14ac:dyDescent="0.3">
      <c r="A195" s="14">
        <v>45765</v>
      </c>
      <c r="B195" s="4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x14ac:dyDescent="0.3">
      <c r="A196" s="14">
        <v>45768</v>
      </c>
      <c r="B196" s="44"/>
      <c r="C196" s="21" t="s">
        <v>19</v>
      </c>
      <c r="D196" s="21" t="s">
        <v>19</v>
      </c>
      <c r="E196" s="21" t="s">
        <v>19</v>
      </c>
      <c r="F196" s="21" t="s">
        <v>19</v>
      </c>
      <c r="G196" s="21" t="s">
        <v>19</v>
      </c>
      <c r="H196" s="21" t="s">
        <v>19</v>
      </c>
      <c r="I196" s="21" t="s">
        <v>19</v>
      </c>
      <c r="J196" s="21" t="s">
        <v>19</v>
      </c>
      <c r="K196" s="21" t="s">
        <v>19</v>
      </c>
      <c r="L196" s="21" t="s">
        <v>19</v>
      </c>
      <c r="M196" s="21" t="s">
        <v>19</v>
      </c>
      <c r="N196" s="21" t="s">
        <v>19</v>
      </c>
      <c r="O196" s="21" t="s">
        <v>19</v>
      </c>
      <c r="P196" s="21" t="s">
        <v>19</v>
      </c>
      <c r="Q196" s="21" t="s">
        <v>19</v>
      </c>
      <c r="R196" s="21" t="s">
        <v>19</v>
      </c>
      <c r="S196" s="21" t="s">
        <v>19</v>
      </c>
      <c r="T196" s="21" t="s">
        <v>19</v>
      </c>
      <c r="U196" s="21" t="s">
        <v>19</v>
      </c>
      <c r="V196" s="21" t="s">
        <v>19</v>
      </c>
    </row>
    <row r="197" spans="1:22" x14ac:dyDescent="0.3">
      <c r="A197" s="14">
        <v>45769</v>
      </c>
      <c r="B197" s="4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x14ac:dyDescent="0.3">
      <c r="A198" s="14">
        <v>45770</v>
      </c>
      <c r="B198" s="4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x14ac:dyDescent="0.3">
      <c r="A199" s="14">
        <v>45771</v>
      </c>
      <c r="B199" s="4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x14ac:dyDescent="0.3">
      <c r="A200" s="14">
        <v>45772</v>
      </c>
      <c r="B200" s="4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x14ac:dyDescent="0.3">
      <c r="A201" s="14">
        <v>45775</v>
      </c>
      <c r="B201" s="4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x14ac:dyDescent="0.3">
      <c r="A202" s="14">
        <v>45776</v>
      </c>
      <c r="B202" s="4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x14ac:dyDescent="0.3">
      <c r="A203" s="14">
        <v>45777</v>
      </c>
      <c r="B203" s="4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x14ac:dyDescent="0.3">
      <c r="A204" s="14">
        <v>45778</v>
      </c>
      <c r="B204" s="4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x14ac:dyDescent="0.3">
      <c r="A205" s="14">
        <v>45779</v>
      </c>
      <c r="B205" s="4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x14ac:dyDescent="0.3">
      <c r="A206" s="14">
        <v>45782</v>
      </c>
      <c r="B206" s="4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x14ac:dyDescent="0.3">
      <c r="A207" s="14">
        <v>45783</v>
      </c>
      <c r="B207" s="4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x14ac:dyDescent="0.3">
      <c r="A208" s="14">
        <v>45784</v>
      </c>
      <c r="B208" s="4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x14ac:dyDescent="0.3">
      <c r="A209" s="14">
        <v>45785</v>
      </c>
      <c r="B209" s="4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x14ac:dyDescent="0.3">
      <c r="A210" s="14">
        <v>45786</v>
      </c>
      <c r="B210" s="4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x14ac:dyDescent="0.3">
      <c r="A211" s="14">
        <v>45789</v>
      </c>
      <c r="B211" s="4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x14ac:dyDescent="0.3">
      <c r="A212" s="14">
        <v>45790</v>
      </c>
      <c r="B212" s="4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x14ac:dyDescent="0.3">
      <c r="A213" s="14">
        <v>45791</v>
      </c>
      <c r="B213" s="4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x14ac:dyDescent="0.3">
      <c r="A214" s="14">
        <v>45792</v>
      </c>
      <c r="B214" s="4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x14ac:dyDescent="0.3">
      <c r="A215" s="14">
        <v>45793</v>
      </c>
      <c r="B215" s="4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x14ac:dyDescent="0.3">
      <c r="A216" s="14">
        <v>45796</v>
      </c>
      <c r="B216" s="4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x14ac:dyDescent="0.3">
      <c r="A217" s="14">
        <v>45797</v>
      </c>
      <c r="B217" s="4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x14ac:dyDescent="0.3">
      <c r="A218" s="14">
        <v>45798</v>
      </c>
      <c r="B218" s="4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x14ac:dyDescent="0.3">
      <c r="A219" s="14">
        <v>45799</v>
      </c>
      <c r="B219" s="4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x14ac:dyDescent="0.3">
      <c r="A220" s="14">
        <v>45800</v>
      </c>
      <c r="B220" s="4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x14ac:dyDescent="0.3">
      <c r="A221" s="14">
        <v>45803</v>
      </c>
      <c r="B221" s="44"/>
      <c r="C221" s="21" t="s">
        <v>19</v>
      </c>
      <c r="D221" s="21" t="s">
        <v>19</v>
      </c>
      <c r="E221" s="21" t="s">
        <v>19</v>
      </c>
      <c r="F221" s="21" t="s">
        <v>19</v>
      </c>
      <c r="G221" s="21" t="s">
        <v>19</v>
      </c>
      <c r="H221" s="21" t="s">
        <v>19</v>
      </c>
      <c r="I221" s="21" t="s">
        <v>19</v>
      </c>
      <c r="J221" s="21" t="s">
        <v>19</v>
      </c>
      <c r="K221" s="21" t="s">
        <v>19</v>
      </c>
      <c r="L221" s="21" t="s">
        <v>19</v>
      </c>
      <c r="M221" s="21" t="s">
        <v>19</v>
      </c>
      <c r="N221" s="21" t="s">
        <v>19</v>
      </c>
      <c r="O221" s="21" t="s">
        <v>19</v>
      </c>
      <c r="P221" s="21" t="s">
        <v>19</v>
      </c>
      <c r="Q221" s="21" t="s">
        <v>19</v>
      </c>
      <c r="R221" s="21" t="s">
        <v>19</v>
      </c>
      <c r="S221" s="21" t="s">
        <v>19</v>
      </c>
      <c r="T221" s="21" t="s">
        <v>19</v>
      </c>
      <c r="U221" s="21" t="s">
        <v>19</v>
      </c>
      <c r="V221" s="21" t="s">
        <v>19</v>
      </c>
    </row>
    <row r="222" spans="1:22" x14ac:dyDescent="0.3">
      <c r="A222" s="14">
        <v>45804</v>
      </c>
      <c r="B222" s="44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x14ac:dyDescent="0.3">
      <c r="A223" s="14">
        <v>45805</v>
      </c>
      <c r="B223" s="44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x14ac:dyDescent="0.3">
      <c r="A224" s="14">
        <v>45806</v>
      </c>
      <c r="B224" s="4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x14ac:dyDescent="0.3">
      <c r="A225" s="14">
        <v>45807</v>
      </c>
      <c r="B225" s="44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x14ac:dyDescent="0.3">
      <c r="A226" s="14">
        <v>45810</v>
      </c>
      <c r="B226" s="44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x14ac:dyDescent="0.3">
      <c r="A227" s="14">
        <v>45811</v>
      </c>
      <c r="B227" s="44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x14ac:dyDescent="0.3">
      <c r="A228" s="14">
        <v>45812</v>
      </c>
      <c r="B228" s="44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x14ac:dyDescent="0.3">
      <c r="A229" s="14">
        <v>45813</v>
      </c>
      <c r="B229" s="44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x14ac:dyDescent="0.3">
      <c r="A230" s="14">
        <v>45814</v>
      </c>
      <c r="B230" s="44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x14ac:dyDescent="0.3">
      <c r="A231" s="14">
        <v>45817</v>
      </c>
      <c r="B231" s="44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x14ac:dyDescent="0.3">
      <c r="A232" s="14">
        <v>45818</v>
      </c>
      <c r="B232" s="4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x14ac:dyDescent="0.3">
      <c r="A233" s="14">
        <v>45819</v>
      </c>
      <c r="B233" s="4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x14ac:dyDescent="0.3">
      <c r="A234" s="14">
        <v>45820</v>
      </c>
      <c r="B234" s="4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x14ac:dyDescent="0.3">
      <c r="A235" s="14">
        <v>45821</v>
      </c>
      <c r="B235" s="44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x14ac:dyDescent="0.3">
      <c r="A236" s="14">
        <v>45824</v>
      </c>
      <c r="B236" s="44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x14ac:dyDescent="0.3">
      <c r="A237" s="14">
        <v>45825</v>
      </c>
      <c r="B237" s="44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x14ac:dyDescent="0.3">
      <c r="A238" s="14">
        <v>45826</v>
      </c>
      <c r="B238" s="44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x14ac:dyDescent="0.3">
      <c r="A239" s="14">
        <v>45827</v>
      </c>
      <c r="B239" s="44"/>
      <c r="C239" s="21" t="s">
        <v>19</v>
      </c>
      <c r="D239" s="21" t="s">
        <v>19</v>
      </c>
      <c r="E239" s="21" t="s">
        <v>19</v>
      </c>
      <c r="F239" s="21" t="s">
        <v>19</v>
      </c>
      <c r="G239" s="21" t="s">
        <v>19</v>
      </c>
      <c r="H239" s="21" t="s">
        <v>19</v>
      </c>
      <c r="I239" s="21" t="s">
        <v>19</v>
      </c>
      <c r="J239" s="21" t="s">
        <v>19</v>
      </c>
      <c r="K239" s="21" t="s">
        <v>19</v>
      </c>
      <c r="L239" s="21" t="s">
        <v>19</v>
      </c>
      <c r="M239" s="21" t="s">
        <v>19</v>
      </c>
      <c r="N239" s="21" t="s">
        <v>19</v>
      </c>
      <c r="O239" s="21" t="s">
        <v>19</v>
      </c>
      <c r="P239" s="21" t="s">
        <v>19</v>
      </c>
      <c r="Q239" s="21" t="s">
        <v>19</v>
      </c>
      <c r="R239" s="21" t="s">
        <v>19</v>
      </c>
      <c r="S239" s="21" t="s">
        <v>19</v>
      </c>
      <c r="T239" s="21" t="s">
        <v>19</v>
      </c>
      <c r="U239" s="21" t="s">
        <v>19</v>
      </c>
      <c r="V239" s="21" t="s">
        <v>19</v>
      </c>
    </row>
    <row r="240" spans="1:22" x14ac:dyDescent="0.3">
      <c r="A240" s="14">
        <v>45828</v>
      </c>
      <c r="B240" s="44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x14ac:dyDescent="0.3">
      <c r="A241" s="14">
        <v>45831</v>
      </c>
      <c r="B241" s="44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x14ac:dyDescent="0.3">
      <c r="A242" s="58">
        <v>45832</v>
      </c>
      <c r="B242" s="44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x14ac:dyDescent="0.3">
      <c r="A243" s="14">
        <v>45833</v>
      </c>
      <c r="B243" s="44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x14ac:dyDescent="0.3">
      <c r="A244" s="14">
        <v>45834</v>
      </c>
      <c r="B244" s="44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x14ac:dyDescent="0.3">
      <c r="A245" s="14">
        <v>45835</v>
      </c>
      <c r="B245" s="44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s="12" customFormat="1" x14ac:dyDescent="0.3">
      <c r="A246" s="17"/>
      <c r="B246" s="52"/>
      <c r="C246" s="52"/>
      <c r="D246" s="52"/>
      <c r="E246" s="30"/>
      <c r="F246" s="30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</row>
    <row r="247" spans="1:22" x14ac:dyDescent="0.3">
      <c r="A247" s="5" t="s">
        <v>20</v>
      </c>
      <c r="B247" s="44"/>
      <c r="C247" s="22">
        <f t="shared" ref="C247:V247" si="0">COUNTA(RNG_HD_Dates)</f>
        <v>240</v>
      </c>
      <c r="D247" s="22">
        <f t="shared" si="0"/>
        <v>240</v>
      </c>
      <c r="E247" s="22">
        <f t="shared" si="0"/>
        <v>240</v>
      </c>
      <c r="F247" s="22">
        <f t="shared" si="0"/>
        <v>240</v>
      </c>
      <c r="G247" s="22">
        <f t="shared" si="0"/>
        <v>240</v>
      </c>
      <c r="H247" s="22">
        <f t="shared" si="0"/>
        <v>240</v>
      </c>
      <c r="I247" s="22">
        <f t="shared" si="0"/>
        <v>240</v>
      </c>
      <c r="J247" s="22">
        <f t="shared" si="0"/>
        <v>240</v>
      </c>
      <c r="K247" s="22">
        <f t="shared" si="0"/>
        <v>240</v>
      </c>
      <c r="L247" s="22">
        <f t="shared" si="0"/>
        <v>240</v>
      </c>
      <c r="M247" s="22">
        <f t="shared" si="0"/>
        <v>240</v>
      </c>
      <c r="N247" s="22">
        <f t="shared" si="0"/>
        <v>240</v>
      </c>
      <c r="O247" s="22">
        <f t="shared" si="0"/>
        <v>240</v>
      </c>
      <c r="P247" s="22">
        <f t="shared" si="0"/>
        <v>240</v>
      </c>
      <c r="Q247" s="22">
        <f t="shared" si="0"/>
        <v>240</v>
      </c>
      <c r="R247" s="22">
        <f t="shared" si="0"/>
        <v>240</v>
      </c>
      <c r="S247" s="22">
        <f t="shared" si="0"/>
        <v>240</v>
      </c>
      <c r="T247" s="22">
        <f t="shared" si="0"/>
        <v>240</v>
      </c>
      <c r="U247" s="22">
        <f t="shared" si="0"/>
        <v>240</v>
      </c>
      <c r="V247" s="22">
        <f t="shared" si="0"/>
        <v>240</v>
      </c>
    </row>
    <row r="248" spans="1:22" x14ac:dyDescent="0.3">
      <c r="A248" s="6" t="s">
        <v>21</v>
      </c>
      <c r="B248" s="44"/>
      <c r="C248" s="22">
        <f t="shared" ref="C248:V248" si="1">COUNTIF(C6:C244,"In*")+COUNTIF(C6:C244,"*ser")+COUNTIF(C6:C244,"wor")</f>
        <v>0</v>
      </c>
      <c r="D248" s="22">
        <f t="shared" si="1"/>
        <v>0</v>
      </c>
      <c r="E248" s="22">
        <f t="shared" si="1"/>
        <v>0</v>
      </c>
      <c r="F248" s="22">
        <f t="shared" si="1"/>
        <v>0</v>
      </c>
      <c r="G248" s="22">
        <f t="shared" si="1"/>
        <v>0</v>
      </c>
      <c r="H248" s="22">
        <f t="shared" si="1"/>
        <v>0</v>
      </c>
      <c r="I248" s="22">
        <f t="shared" si="1"/>
        <v>0</v>
      </c>
      <c r="J248" s="22">
        <f t="shared" si="1"/>
        <v>0</v>
      </c>
      <c r="K248" s="22">
        <f t="shared" si="1"/>
        <v>0</v>
      </c>
      <c r="L248" s="22">
        <f t="shared" si="1"/>
        <v>0</v>
      </c>
      <c r="M248" s="22">
        <f t="shared" si="1"/>
        <v>0</v>
      </c>
      <c r="N248" s="22">
        <f t="shared" si="1"/>
        <v>0</v>
      </c>
      <c r="O248" s="22">
        <f t="shared" si="1"/>
        <v>0</v>
      </c>
      <c r="P248" s="22">
        <f t="shared" si="1"/>
        <v>0</v>
      </c>
      <c r="Q248" s="22">
        <f t="shared" si="1"/>
        <v>0</v>
      </c>
      <c r="R248" s="22">
        <f t="shared" si="1"/>
        <v>0</v>
      </c>
      <c r="S248" s="22">
        <f t="shared" si="1"/>
        <v>0</v>
      </c>
      <c r="T248" s="22">
        <f t="shared" si="1"/>
        <v>0</v>
      </c>
      <c r="U248" s="22">
        <f t="shared" si="1"/>
        <v>0</v>
      </c>
      <c r="V248" s="22">
        <f t="shared" si="1"/>
        <v>0</v>
      </c>
    </row>
    <row r="249" spans="1:22" x14ac:dyDescent="0.3">
      <c r="A249" s="18" t="s">
        <v>22</v>
      </c>
      <c r="B249" s="53"/>
      <c r="C249" s="24">
        <f t="shared" ref="C249:V249" si="2">COUNTIF(C6:C245,"Va")</f>
        <v>0</v>
      </c>
      <c r="D249" s="24">
        <f t="shared" si="2"/>
        <v>0</v>
      </c>
      <c r="E249" s="24">
        <f t="shared" si="2"/>
        <v>0</v>
      </c>
      <c r="F249" s="24">
        <f t="shared" si="2"/>
        <v>0</v>
      </c>
      <c r="G249" s="24">
        <f t="shared" si="2"/>
        <v>0</v>
      </c>
      <c r="H249" s="24">
        <f t="shared" si="2"/>
        <v>0</v>
      </c>
      <c r="I249" s="24">
        <f t="shared" si="2"/>
        <v>0</v>
      </c>
      <c r="J249" s="24">
        <f t="shared" si="2"/>
        <v>0</v>
      </c>
      <c r="K249" s="24">
        <f t="shared" si="2"/>
        <v>0</v>
      </c>
      <c r="L249" s="24">
        <f t="shared" si="2"/>
        <v>0</v>
      </c>
      <c r="M249" s="24">
        <f t="shared" si="2"/>
        <v>0</v>
      </c>
      <c r="N249" s="24">
        <f t="shared" si="2"/>
        <v>0</v>
      </c>
      <c r="O249" s="24">
        <f t="shared" si="2"/>
        <v>0</v>
      </c>
      <c r="P249" s="24">
        <f t="shared" si="2"/>
        <v>0</v>
      </c>
      <c r="Q249" s="24">
        <f t="shared" si="2"/>
        <v>0</v>
      </c>
      <c r="R249" s="24">
        <f t="shared" si="2"/>
        <v>0</v>
      </c>
      <c r="S249" s="24">
        <f t="shared" si="2"/>
        <v>0</v>
      </c>
      <c r="T249" s="24">
        <f t="shared" si="2"/>
        <v>0</v>
      </c>
      <c r="U249" s="24">
        <f t="shared" si="2"/>
        <v>0</v>
      </c>
      <c r="V249" s="24">
        <f t="shared" si="2"/>
        <v>0</v>
      </c>
    </row>
    <row r="250" spans="1:22" x14ac:dyDescent="0.3">
      <c r="A250" s="18" t="s">
        <v>23</v>
      </c>
      <c r="B250" s="53"/>
      <c r="C250" s="24">
        <f>COUNTIF(C6:C245,"Ho*")</f>
        <v>10</v>
      </c>
      <c r="D250" s="24">
        <f>COUNTIF(D5:D244,"Ho*")+COUNTIF(D5:D244,"br*")+COUNTIF(D5:D244,"win*")+COUNTIF(D5:D244,"sp*")</f>
        <v>10</v>
      </c>
      <c r="E250" s="24">
        <f>COUNTIF(D5:D244,"Ho*")+COUNTIF(D5:D244,"br*")+COUNTIF(D5:D244,"win*")+COUNTIF(D5:D244,"sp*")</f>
        <v>10</v>
      </c>
      <c r="F250" s="24">
        <f>COUNTIF(F6:F245,"Ho*")</f>
        <v>10</v>
      </c>
      <c r="G250" s="24">
        <f>COUNTIF(G5:G244,"Ho*")+COUNTIF(G5:G244,"br*")+COUNTIF(G5:G244,"win*")+COUNTIF(G5:G244,"sp*")</f>
        <v>10</v>
      </c>
      <c r="H250" s="24">
        <f>COUNTIF(G5:G244,"Ho*")+COUNTIF(G5:G244,"br*")+COUNTIF(G5:G244,"win*")+COUNTIF(G5:G244,"sp*")</f>
        <v>10</v>
      </c>
      <c r="I250" s="24">
        <f>COUNTIF(I6:I245,"Ho*")</f>
        <v>10</v>
      </c>
      <c r="J250" s="24">
        <f>COUNTIF(J5:J244,"Ho*")+COUNTIF(J5:J244,"br*")+COUNTIF(J5:J244,"win*")+COUNTIF(J5:J244,"sp*")</f>
        <v>10</v>
      </c>
      <c r="K250" s="24">
        <f>COUNTIF(J5:J244,"Ho*")+COUNTIF(J5:J244,"br*")+COUNTIF(J5:J244,"win*")+COUNTIF(J5:J244,"sp*")</f>
        <v>10</v>
      </c>
      <c r="L250" s="24">
        <f>COUNTIF(L6:L245,"Ho*")</f>
        <v>10</v>
      </c>
      <c r="M250" s="24">
        <f>COUNTIF(M5:M244,"Ho*")+COUNTIF(M5:M244,"br*")+COUNTIF(M5:M244,"win*")+COUNTIF(M5:M244,"sp*")</f>
        <v>10</v>
      </c>
      <c r="N250" s="24">
        <f>COUNTIF(M5:M244,"Ho*")+COUNTIF(M5:M244,"br*")+COUNTIF(M5:M244,"win*")+COUNTIF(M5:M244,"sp*")</f>
        <v>10</v>
      </c>
      <c r="O250" s="24">
        <f>COUNTIF(O6:O245,"Ho*")</f>
        <v>10</v>
      </c>
      <c r="P250" s="24">
        <f>COUNTIF(P5:P244,"Ho*")+COUNTIF(P5:P244,"br*")+COUNTIF(P5:P244,"win*")+COUNTIF(P5:P244,"sp*")</f>
        <v>10</v>
      </c>
      <c r="Q250" s="24">
        <f>COUNTIF(P5:P244,"Ho*")+COUNTIF(P5:P244,"br*")+COUNTIF(P5:P244,"win*")+COUNTIF(P5:P244,"sp*")</f>
        <v>10</v>
      </c>
      <c r="R250" s="24">
        <f>COUNTIF(R6:R245,"Ho*")</f>
        <v>10</v>
      </c>
      <c r="S250" s="24">
        <f>COUNTIF(S5:S244,"Ho*")+COUNTIF(S5:S244,"br*")+COUNTIF(S5:S244,"win*")+COUNTIF(S5:S244,"sp*")</f>
        <v>10</v>
      </c>
      <c r="T250" s="24">
        <f>COUNTIF(T5:T244,"Ho*")+COUNTIF(T5:T244,"br*")+COUNTIF(T5:T244,"win*")+COUNTIF(T5:T244,"sp*")</f>
        <v>10</v>
      </c>
      <c r="U250" s="24">
        <f>COUNTIF(U6:U245,"Ho*")</f>
        <v>10</v>
      </c>
      <c r="V250" s="24">
        <f>COUNTIF(V5:V244,"Ho*")+COUNTIF(V5:V244,"br*")+COUNTIF(V5:V244,"win*")+COUNTIF(V5:V244,"sp*")</f>
        <v>10</v>
      </c>
    </row>
    <row r="251" spans="1:22" x14ac:dyDescent="0.3">
      <c r="A251" s="7" t="s">
        <v>24</v>
      </c>
      <c r="B251" s="44"/>
      <c r="C251" s="22">
        <f>COUNTIF(C6:C245,"Out*")</f>
        <v>0</v>
      </c>
      <c r="D251" s="22">
        <f>COUNTIF(D6:D245,"Out*")</f>
        <v>0</v>
      </c>
      <c r="E251" s="22">
        <f t="shared" ref="E251:V251" si="3">COUNTIF(E6:E245,"Out*")</f>
        <v>0</v>
      </c>
      <c r="F251" s="22"/>
      <c r="G251" s="22">
        <f t="shared" si="3"/>
        <v>0</v>
      </c>
      <c r="H251" s="22">
        <f t="shared" si="3"/>
        <v>0</v>
      </c>
      <c r="I251" s="22">
        <f t="shared" si="3"/>
        <v>0</v>
      </c>
      <c r="J251" s="22">
        <f t="shared" si="3"/>
        <v>0</v>
      </c>
      <c r="K251" s="22">
        <f t="shared" si="3"/>
        <v>0</v>
      </c>
      <c r="L251" s="22">
        <f t="shared" si="3"/>
        <v>0</v>
      </c>
      <c r="M251" s="22">
        <f t="shared" si="3"/>
        <v>0</v>
      </c>
      <c r="N251" s="22">
        <f t="shared" si="3"/>
        <v>0</v>
      </c>
      <c r="O251" s="22">
        <f t="shared" si="3"/>
        <v>0</v>
      </c>
      <c r="P251" s="22">
        <f t="shared" si="3"/>
        <v>0</v>
      </c>
      <c r="Q251" s="22">
        <f t="shared" si="3"/>
        <v>0</v>
      </c>
      <c r="R251" s="22">
        <f t="shared" si="3"/>
        <v>0</v>
      </c>
      <c r="S251" s="22">
        <f t="shared" si="3"/>
        <v>0</v>
      </c>
      <c r="T251" s="22">
        <f t="shared" si="3"/>
        <v>0</v>
      </c>
      <c r="U251" s="22">
        <f t="shared" si="3"/>
        <v>0</v>
      </c>
      <c r="V251" s="22">
        <f t="shared" si="3"/>
        <v>0</v>
      </c>
    </row>
    <row r="252" spans="1:22" x14ac:dyDescent="0.3">
      <c r="A252" s="7" t="s">
        <v>25</v>
      </c>
      <c r="B252" s="44"/>
      <c r="C252" s="22">
        <f t="shared" ref="C252:V252" si="4">COUNTIF(C6:C245,"Storm")+COUNTIF(C6:C245,"Sno")</f>
        <v>0</v>
      </c>
      <c r="D252" s="22">
        <f t="shared" si="4"/>
        <v>0</v>
      </c>
      <c r="E252" s="22">
        <f t="shared" si="4"/>
        <v>0</v>
      </c>
      <c r="F252" s="22">
        <f t="shared" si="4"/>
        <v>0</v>
      </c>
      <c r="G252" s="22">
        <f t="shared" si="4"/>
        <v>0</v>
      </c>
      <c r="H252" s="22">
        <f t="shared" si="4"/>
        <v>0</v>
      </c>
      <c r="I252" s="22">
        <f t="shared" si="4"/>
        <v>0</v>
      </c>
      <c r="J252" s="22">
        <f t="shared" si="4"/>
        <v>0</v>
      </c>
      <c r="K252" s="22">
        <f t="shared" si="4"/>
        <v>0</v>
      </c>
      <c r="L252" s="22">
        <f t="shared" si="4"/>
        <v>0</v>
      </c>
      <c r="M252" s="22">
        <f t="shared" si="4"/>
        <v>0</v>
      </c>
      <c r="N252" s="22">
        <f t="shared" si="4"/>
        <v>0</v>
      </c>
      <c r="O252" s="22">
        <f t="shared" si="4"/>
        <v>0</v>
      </c>
      <c r="P252" s="22">
        <f t="shared" si="4"/>
        <v>0</v>
      </c>
      <c r="Q252" s="22">
        <f t="shared" si="4"/>
        <v>0</v>
      </c>
      <c r="R252" s="22">
        <f t="shared" si="4"/>
        <v>0</v>
      </c>
      <c r="S252" s="22">
        <f t="shared" si="4"/>
        <v>0</v>
      </c>
      <c r="T252" s="22">
        <f t="shared" si="4"/>
        <v>0</v>
      </c>
      <c r="U252" s="22">
        <f t="shared" si="4"/>
        <v>0</v>
      </c>
      <c r="V252" s="22">
        <f t="shared" si="4"/>
        <v>0</v>
      </c>
    </row>
    <row r="253" spans="1:22" x14ac:dyDescent="0.3">
      <c r="A253" s="5" t="s">
        <v>26</v>
      </c>
      <c r="B253" s="44"/>
      <c r="C253" s="28">
        <f>C247-(SUM(C248:C252))</f>
        <v>230</v>
      </c>
      <c r="D253" s="28">
        <f>D247-(SUM(D248:D252))</f>
        <v>230</v>
      </c>
      <c r="E253" s="28">
        <f t="shared" ref="E253:P253" si="5">E247-(SUM(E248:E252))</f>
        <v>230</v>
      </c>
      <c r="F253" s="28">
        <f t="shared" si="5"/>
        <v>230</v>
      </c>
      <c r="G253" s="28">
        <f t="shared" si="5"/>
        <v>230</v>
      </c>
      <c r="H253" s="28">
        <f t="shared" si="5"/>
        <v>230</v>
      </c>
      <c r="I253" s="28">
        <f t="shared" si="5"/>
        <v>230</v>
      </c>
      <c r="J253" s="28">
        <f t="shared" si="5"/>
        <v>230</v>
      </c>
      <c r="K253" s="28">
        <f t="shared" si="5"/>
        <v>230</v>
      </c>
      <c r="L253" s="28">
        <f t="shared" si="5"/>
        <v>230</v>
      </c>
      <c r="M253" s="28">
        <f t="shared" si="5"/>
        <v>230</v>
      </c>
      <c r="N253" s="28">
        <f t="shared" si="5"/>
        <v>230</v>
      </c>
      <c r="O253" s="28">
        <f t="shared" si="5"/>
        <v>230</v>
      </c>
      <c r="P253" s="28">
        <f t="shared" si="5"/>
        <v>230</v>
      </c>
      <c r="Q253" s="28">
        <f t="shared" ref="Q253:V253" si="6">Q247-(SUM(Q248:Q252))</f>
        <v>230</v>
      </c>
      <c r="R253" s="28">
        <f t="shared" si="6"/>
        <v>230</v>
      </c>
      <c r="S253" s="28">
        <f t="shared" si="6"/>
        <v>230</v>
      </c>
      <c r="T253" s="28">
        <f t="shared" si="6"/>
        <v>230</v>
      </c>
      <c r="U253" s="28">
        <f t="shared" si="6"/>
        <v>230</v>
      </c>
      <c r="V253" s="28">
        <f t="shared" si="6"/>
        <v>230</v>
      </c>
    </row>
    <row r="254" spans="1:22" s="12" customFormat="1" x14ac:dyDescent="0.3">
      <c r="A254" s="8" t="s">
        <v>27</v>
      </c>
      <c r="B254" s="44"/>
      <c r="C254" s="22">
        <f>COUNTIF(C6:C245,"")</f>
        <v>230</v>
      </c>
      <c r="D254" s="22">
        <f>COUNTIF(D6:D245,"")</f>
        <v>230</v>
      </c>
      <c r="E254" s="22">
        <f t="shared" ref="E254:V254" si="7">COUNTIF(E6:E245,"")</f>
        <v>230</v>
      </c>
      <c r="F254" s="22">
        <f t="shared" si="7"/>
        <v>230</v>
      </c>
      <c r="G254" s="22">
        <f t="shared" si="7"/>
        <v>230</v>
      </c>
      <c r="H254" s="22">
        <f t="shared" si="7"/>
        <v>230</v>
      </c>
      <c r="I254" s="22">
        <f t="shared" si="7"/>
        <v>230</v>
      </c>
      <c r="J254" s="22">
        <f t="shared" si="7"/>
        <v>230</v>
      </c>
      <c r="K254" s="22">
        <f t="shared" si="7"/>
        <v>230</v>
      </c>
      <c r="L254" s="22">
        <f t="shared" si="7"/>
        <v>230</v>
      </c>
      <c r="M254" s="22">
        <f t="shared" si="7"/>
        <v>230</v>
      </c>
      <c r="N254" s="22">
        <f t="shared" si="7"/>
        <v>230</v>
      </c>
      <c r="O254" s="22">
        <f t="shared" si="7"/>
        <v>230</v>
      </c>
      <c r="P254" s="22">
        <f t="shared" si="7"/>
        <v>230</v>
      </c>
      <c r="Q254" s="22">
        <f t="shared" si="7"/>
        <v>230</v>
      </c>
      <c r="R254" s="22">
        <f t="shared" si="7"/>
        <v>230</v>
      </c>
      <c r="S254" s="22">
        <f t="shared" si="7"/>
        <v>230</v>
      </c>
      <c r="T254" s="22">
        <f t="shared" si="7"/>
        <v>230</v>
      </c>
      <c r="U254" s="22">
        <f t="shared" si="7"/>
        <v>230</v>
      </c>
      <c r="V254" s="22">
        <f t="shared" si="7"/>
        <v>230</v>
      </c>
    </row>
    <row r="255" spans="1:22" s="12" customFormat="1" x14ac:dyDescent="0.3">
      <c r="A255" s="8" t="s">
        <v>28</v>
      </c>
      <c r="B255" s="44"/>
      <c r="C255" s="22">
        <f>COUNTIF(C6:C245,"No 10-12")</f>
        <v>0</v>
      </c>
      <c r="D255" s="22">
        <f>COUNTIF(D6:D245,"No 10-12")</f>
        <v>0</v>
      </c>
      <c r="E255" s="22">
        <f t="shared" ref="E255:V255" si="8">COUNTIF(E6:E245,"No 10-12")</f>
        <v>0</v>
      </c>
      <c r="F255" s="22">
        <f t="shared" si="8"/>
        <v>0</v>
      </c>
      <c r="G255" s="22">
        <f t="shared" si="8"/>
        <v>0</v>
      </c>
      <c r="H255" s="22">
        <f t="shared" si="8"/>
        <v>0</v>
      </c>
      <c r="I255" s="22">
        <f t="shared" si="8"/>
        <v>0</v>
      </c>
      <c r="J255" s="22">
        <f t="shared" si="8"/>
        <v>0</v>
      </c>
      <c r="K255" s="22">
        <f t="shared" si="8"/>
        <v>0</v>
      </c>
      <c r="L255" s="22">
        <f t="shared" si="8"/>
        <v>0</v>
      </c>
      <c r="M255" s="22">
        <f t="shared" si="8"/>
        <v>0</v>
      </c>
      <c r="N255" s="22">
        <f t="shared" si="8"/>
        <v>0</v>
      </c>
      <c r="O255" s="22">
        <f t="shared" si="8"/>
        <v>0</v>
      </c>
      <c r="P255" s="22">
        <f t="shared" si="8"/>
        <v>0</v>
      </c>
      <c r="Q255" s="22">
        <f t="shared" si="8"/>
        <v>0</v>
      </c>
      <c r="R255" s="22">
        <f t="shared" si="8"/>
        <v>0</v>
      </c>
      <c r="S255" s="22">
        <f t="shared" si="8"/>
        <v>0</v>
      </c>
      <c r="T255" s="22">
        <f t="shared" si="8"/>
        <v>0</v>
      </c>
      <c r="U255" s="22">
        <f t="shared" si="8"/>
        <v>0</v>
      </c>
      <c r="V255" s="22">
        <f t="shared" si="8"/>
        <v>0</v>
      </c>
    </row>
    <row r="256" spans="1:22" x14ac:dyDescent="0.3">
      <c r="A256" s="7" t="s">
        <v>29</v>
      </c>
      <c r="B256" s="44"/>
      <c r="C256" s="22">
        <f>COUNTIF(C6:C245,"Late*")</f>
        <v>0</v>
      </c>
      <c r="D256" s="22">
        <f>COUNTIF(D6:D245,"Late*")</f>
        <v>0</v>
      </c>
      <c r="E256" s="22">
        <f t="shared" ref="E256:V256" si="9">COUNTIF(E6:E245,"Late*")</f>
        <v>0</v>
      </c>
      <c r="F256" s="22">
        <f t="shared" si="9"/>
        <v>0</v>
      </c>
      <c r="G256" s="22">
        <f t="shared" si="9"/>
        <v>0</v>
      </c>
      <c r="H256" s="22">
        <f t="shared" si="9"/>
        <v>0</v>
      </c>
      <c r="I256" s="22">
        <f t="shared" si="9"/>
        <v>0</v>
      </c>
      <c r="J256" s="22">
        <f t="shared" si="9"/>
        <v>0</v>
      </c>
      <c r="K256" s="22">
        <f t="shared" si="9"/>
        <v>0</v>
      </c>
      <c r="L256" s="22">
        <f t="shared" si="9"/>
        <v>0</v>
      </c>
      <c r="M256" s="22">
        <f t="shared" si="9"/>
        <v>0</v>
      </c>
      <c r="N256" s="22">
        <f t="shared" si="9"/>
        <v>0</v>
      </c>
      <c r="O256" s="22">
        <f t="shared" si="9"/>
        <v>0</v>
      </c>
      <c r="P256" s="22">
        <f t="shared" si="9"/>
        <v>0</v>
      </c>
      <c r="Q256" s="22">
        <f t="shared" si="9"/>
        <v>0</v>
      </c>
      <c r="R256" s="22">
        <f t="shared" si="9"/>
        <v>0</v>
      </c>
      <c r="S256" s="22">
        <f t="shared" si="9"/>
        <v>0</v>
      </c>
      <c r="T256" s="22">
        <f t="shared" si="9"/>
        <v>0</v>
      </c>
      <c r="U256" s="22">
        <f t="shared" si="9"/>
        <v>0</v>
      </c>
      <c r="V256" s="22">
        <f t="shared" si="9"/>
        <v>0</v>
      </c>
    </row>
    <row r="257" spans="1:22" x14ac:dyDescent="0.3">
      <c r="A257" s="7" t="s">
        <v>30</v>
      </c>
      <c r="B257" s="44"/>
      <c r="C257" s="22">
        <f>COUNTIF(C6:C245,"Early*")</f>
        <v>0</v>
      </c>
      <c r="D257" s="22">
        <f>COUNTIF(D6:D245,"Early*")</f>
        <v>0</v>
      </c>
      <c r="E257" s="22">
        <f>COUNTIF(E6:E245,"Early*")</f>
        <v>0</v>
      </c>
      <c r="F257" s="22">
        <f t="shared" ref="F257:V257" si="10">COUNTIF(F6:F245,"Early*")</f>
        <v>0</v>
      </c>
      <c r="G257" s="22">
        <f t="shared" si="10"/>
        <v>0</v>
      </c>
      <c r="H257" s="22">
        <f t="shared" si="10"/>
        <v>0</v>
      </c>
      <c r="I257" s="22">
        <f t="shared" si="10"/>
        <v>0</v>
      </c>
      <c r="J257" s="22">
        <f t="shared" si="10"/>
        <v>0</v>
      </c>
      <c r="K257" s="22">
        <f t="shared" si="10"/>
        <v>0</v>
      </c>
      <c r="L257" s="22">
        <f t="shared" si="10"/>
        <v>0</v>
      </c>
      <c r="M257" s="22">
        <f t="shared" si="10"/>
        <v>0</v>
      </c>
      <c r="N257" s="22">
        <f t="shared" si="10"/>
        <v>0</v>
      </c>
      <c r="O257" s="22">
        <f t="shared" si="10"/>
        <v>0</v>
      </c>
      <c r="P257" s="22">
        <f t="shared" si="10"/>
        <v>0</v>
      </c>
      <c r="Q257" s="22">
        <f t="shared" si="10"/>
        <v>0</v>
      </c>
      <c r="R257" s="22">
        <f t="shared" si="10"/>
        <v>0</v>
      </c>
      <c r="S257" s="22">
        <f t="shared" si="10"/>
        <v>0</v>
      </c>
      <c r="T257" s="22">
        <f t="shared" si="10"/>
        <v>0</v>
      </c>
      <c r="U257" s="22">
        <f t="shared" si="10"/>
        <v>0</v>
      </c>
      <c r="V257" s="22">
        <f t="shared" si="10"/>
        <v>0</v>
      </c>
    </row>
    <row r="258" spans="1:22" x14ac:dyDescent="0.3">
      <c r="A258" s="37" t="s">
        <v>31</v>
      </c>
      <c r="B258" s="48">
        <f>COUNTA(RNG_HD_DD_COUNT)</f>
        <v>0</v>
      </c>
      <c r="C258" s="57"/>
      <c r="D258" s="57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</row>
    <row r="259" spans="1:22" x14ac:dyDescent="0.3">
      <c r="A259" s="37"/>
      <c r="B259" s="54"/>
      <c r="C259" s="57"/>
      <c r="D259" s="57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</row>
    <row r="260" spans="1:22" x14ac:dyDescent="0.3">
      <c r="A260" s="7"/>
      <c r="B260" s="55"/>
      <c r="C260" s="23" t="s">
        <v>32</v>
      </c>
      <c r="D260" s="23" t="s">
        <v>33</v>
      </c>
      <c r="E260" s="23" t="s">
        <v>34</v>
      </c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2"/>
      <c r="V260" s="2"/>
    </row>
    <row r="261" spans="1:22" x14ac:dyDescent="0.3">
      <c r="A261" s="59" t="str">
        <f>E4</f>
        <v>S1</v>
      </c>
      <c r="B261" s="44"/>
      <c r="C261" s="44"/>
      <c r="D261" s="44"/>
      <c r="E261" s="22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2"/>
      <c r="V261" s="2"/>
    </row>
    <row r="262" spans="1:22" x14ac:dyDescent="0.3">
      <c r="A262" s="59" t="str">
        <f>G4</f>
        <v>S2</v>
      </c>
      <c r="B262" s="44"/>
      <c r="C262" s="44"/>
      <c r="D262" s="44"/>
      <c r="E262" s="22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2"/>
      <c r="V262" s="2"/>
    </row>
    <row r="263" spans="1:22" x14ac:dyDescent="0.3">
      <c r="A263" s="59" t="str">
        <f>I4</f>
        <v>S3</v>
      </c>
      <c r="B263" s="44"/>
      <c r="C263" s="44"/>
      <c r="D263" s="44"/>
      <c r="E263" s="22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2"/>
      <c r="V263" s="2"/>
    </row>
    <row r="264" spans="1:22" x14ac:dyDescent="0.3">
      <c r="A264" s="59" t="str">
        <f>K4</f>
        <v>S4</v>
      </c>
      <c r="B264" s="44"/>
      <c r="C264" s="44"/>
      <c r="D264" s="44"/>
      <c r="E264" s="22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2"/>
      <c r="V264" s="2"/>
    </row>
    <row r="265" spans="1:22" x14ac:dyDescent="0.3">
      <c r="A265" s="59" t="str">
        <f>M4</f>
        <v>S5</v>
      </c>
      <c r="B265" s="44"/>
      <c r="C265" s="44"/>
      <c r="D265" s="44"/>
      <c r="E265" s="22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2"/>
      <c r="V265" s="2"/>
    </row>
    <row r="266" spans="1:22" x14ac:dyDescent="0.3">
      <c r="A266" s="59" t="str">
        <f>O4</f>
        <v>S6</v>
      </c>
      <c r="B266" s="44"/>
      <c r="C266" s="44"/>
      <c r="D266" s="44"/>
      <c r="E266" s="22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2"/>
      <c r="V266" s="2"/>
    </row>
    <row r="267" spans="1:22" x14ac:dyDescent="0.3">
      <c r="A267" s="59" t="str">
        <f>Q4</f>
        <v>S7</v>
      </c>
      <c r="B267" s="44"/>
      <c r="C267" s="44"/>
      <c r="D267" s="44"/>
      <c r="E267" s="22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2"/>
      <c r="V267" s="2"/>
    </row>
    <row r="268" spans="1:22" x14ac:dyDescent="0.3">
      <c r="A268" s="59" t="str">
        <f>S4</f>
        <v>S8</v>
      </c>
      <c r="B268" s="44"/>
      <c r="C268" s="44"/>
      <c r="D268" s="44"/>
      <c r="E268" s="22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2"/>
      <c r="V268" s="2"/>
    </row>
    <row r="269" spans="1:22" x14ac:dyDescent="0.3">
      <c r="A269" s="59" t="str">
        <f>U4</f>
        <v>S9</v>
      </c>
      <c r="B269" s="44"/>
      <c r="C269" s="44"/>
      <c r="D269" s="44"/>
      <c r="E269" s="22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2"/>
      <c r="V269" s="2"/>
    </row>
    <row r="270" spans="1:22" hidden="1" x14ac:dyDescent="0.3"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2"/>
      <c r="V270" s="2"/>
    </row>
    <row r="271" spans="1:22" hidden="1" x14ac:dyDescent="0.3">
      <c r="A271" s="16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2"/>
      <c r="V271" s="2"/>
    </row>
    <row r="272" spans="1:22" hidden="1" x14ac:dyDescent="0.3">
      <c r="A272" s="16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2"/>
      <c r="V272" s="2"/>
    </row>
    <row r="273" spans="1:22" hidden="1" x14ac:dyDescent="0.3"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2"/>
      <c r="V273" s="2"/>
    </row>
    <row r="274" spans="1:22" hidden="1" x14ac:dyDescent="0.3">
      <c r="A274" s="16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2"/>
      <c r="V274" s="2"/>
    </row>
    <row r="275" spans="1:22" hidden="1" x14ac:dyDescent="0.3">
      <c r="A275" s="16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2"/>
      <c r="V275" s="2"/>
    </row>
    <row r="276" spans="1:22" hidden="1" x14ac:dyDescent="0.3"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2"/>
      <c r="V276" s="2"/>
    </row>
    <row r="277" spans="1:22" hidden="1" x14ac:dyDescent="0.3">
      <c r="A277" s="15" t="s">
        <v>35</v>
      </c>
      <c r="E277" s="32" t="s">
        <v>36</v>
      </c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2"/>
      <c r="V277" s="2"/>
    </row>
    <row r="278" spans="1:22" hidden="1" x14ac:dyDescent="0.3">
      <c r="A278" s="15" t="s">
        <v>33</v>
      </c>
      <c r="E278" s="32" t="s">
        <v>37</v>
      </c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2"/>
      <c r="V278" s="2"/>
    </row>
    <row r="279" spans="1:22" hidden="1" x14ac:dyDescent="0.3">
      <c r="A279" s="15" t="s">
        <v>38</v>
      </c>
      <c r="E279" s="32" t="s">
        <v>4</v>
      </c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2"/>
      <c r="V279" s="2"/>
    </row>
    <row r="280" spans="1:22" hidden="1" x14ac:dyDescent="0.3">
      <c r="A280" s="15" t="s">
        <v>19</v>
      </c>
      <c r="E280" s="32" t="s">
        <v>39</v>
      </c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2"/>
      <c r="V280" s="2"/>
    </row>
    <row r="281" spans="1:22" hidden="1" x14ac:dyDescent="0.3">
      <c r="A281" s="15" t="s">
        <v>32</v>
      </c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2"/>
      <c r="V281" s="2"/>
    </row>
    <row r="282" spans="1:22" hidden="1" x14ac:dyDescent="0.3">
      <c r="A282" s="15" t="s">
        <v>40</v>
      </c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2"/>
      <c r="V282" s="2"/>
    </row>
    <row r="283" spans="1:22" hidden="1" x14ac:dyDescent="0.3">
      <c r="A283" s="15" t="s">
        <v>41</v>
      </c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2"/>
      <c r="V283" s="2"/>
    </row>
    <row r="284" spans="1:22" hidden="1" x14ac:dyDescent="0.3">
      <c r="A284" s="15" t="s">
        <v>42</v>
      </c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2"/>
      <c r="V284" s="2"/>
    </row>
    <row r="285" spans="1:22" hidden="1" x14ac:dyDescent="0.3">
      <c r="A285" s="15" t="s">
        <v>43</v>
      </c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2"/>
      <c r="V285" s="2"/>
    </row>
    <row r="286" spans="1:22" hidden="1" x14ac:dyDescent="0.3">
      <c r="A286" s="15" t="s">
        <v>44</v>
      </c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2"/>
      <c r="V286" s="2"/>
    </row>
    <row r="287" spans="1:22" hidden="1" x14ac:dyDescent="0.3"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2"/>
      <c r="V287" s="2"/>
    </row>
    <row r="288" spans="1:22" hidden="1" x14ac:dyDescent="0.3"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2"/>
      <c r="V288" s="2"/>
    </row>
    <row r="289" spans="6:22" hidden="1" x14ac:dyDescent="0.3"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2"/>
      <c r="V289" s="2"/>
    </row>
    <row r="290" spans="6:22" hidden="1" x14ac:dyDescent="0.3"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2"/>
      <c r="V290" s="2"/>
    </row>
    <row r="291" spans="6:22" hidden="1" x14ac:dyDescent="0.3"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2"/>
      <c r="V291" s="2"/>
    </row>
    <row r="292" spans="6:22" x14ac:dyDescent="0.3"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2"/>
      <c r="V292" s="2"/>
    </row>
    <row r="293" spans="6:22" x14ac:dyDescent="0.3"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</row>
    <row r="294" spans="6:22" x14ac:dyDescent="0.3"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</row>
    <row r="295" spans="6:22" x14ac:dyDescent="0.3"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</row>
    <row r="296" spans="6:22" x14ac:dyDescent="0.3"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</row>
    <row r="297" spans="6:22" x14ac:dyDescent="0.3"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</row>
  </sheetData>
  <mergeCells count="19">
    <mergeCell ref="C1:V1"/>
    <mergeCell ref="Q4:R4"/>
    <mergeCell ref="S4:T4"/>
    <mergeCell ref="U4:V4"/>
    <mergeCell ref="K4:L4"/>
    <mergeCell ref="I4:J4"/>
    <mergeCell ref="A1:B2"/>
    <mergeCell ref="M4:N4"/>
    <mergeCell ref="O4:P4"/>
    <mergeCell ref="C3:D3"/>
    <mergeCell ref="E3:F3"/>
    <mergeCell ref="B4:B5"/>
    <mergeCell ref="E4:F4"/>
    <mergeCell ref="G4:H4"/>
    <mergeCell ref="A3:B3"/>
    <mergeCell ref="A4:A5"/>
    <mergeCell ref="C4:D4"/>
    <mergeCell ref="G3:V3"/>
    <mergeCell ref="C2:V2"/>
  </mergeCells>
  <phoneticPr fontId="3" type="noConversion"/>
  <dataValidations xWindow="768" yWindow="1019" count="2">
    <dataValidation type="list" allowBlank="1" showInputMessage="1" showErrorMessage="1" sqref="E3" xr:uid="{00000000-0002-0000-0000-000001000000}">
      <formula1>RNG_HD_SY_Selector</formula1>
    </dataValidation>
    <dataValidation type="list" allowBlank="1" showInputMessage="1" showErrorMessage="1" prompt="Leave blank OR choose from options at down arrow" sqref="C6:V93 C95:V245 F94:V94 C94:D94" xr:uid="{00000000-0002-0000-0000-000000000000}">
      <formula1>$A$278:$A$286</formula1>
    </dataValidation>
  </dataValidations>
  <pageMargins left="0.7" right="0.7" top="0.75" bottom="0.5" header="0.3" footer="0.3"/>
  <pageSetup pageOrder="overThenDown" orientation="landscape" r:id="rId1"/>
  <headerFooter>
    <oddFooter>&amp;CPage &amp;P of &amp;N&amp;RReviewed _________</oddFooter>
  </headerFooter>
  <rowBreaks count="1" manualBreakCount="1">
    <brk id="37" max="12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A289"/>
  <sheetViews>
    <sheetView tabSelected="1" zoomScaleNormal="100" zoomScaleSheetLayoutView="30" workbookViewId="0">
      <pane xSplit="2" ySplit="4" topLeftCell="C211" activePane="bottomRight" state="frozen"/>
      <selection pane="topRight" activeCell="C1" sqref="C1"/>
      <selection pane="bottomLeft" activeCell="A6" sqref="A6"/>
      <selection pane="bottomRight" activeCell="D253" sqref="D253"/>
    </sheetView>
  </sheetViews>
  <sheetFormatPr defaultColWidth="9.1796875" defaultRowHeight="14" x14ac:dyDescent="0.3"/>
  <cols>
    <col min="1" max="1" width="29.453125" style="3" bestFit="1" customWidth="1"/>
    <col min="2" max="2" width="7.81640625" style="49" customWidth="1"/>
    <col min="3" max="4" width="12.54296875" style="29" customWidth="1"/>
    <col min="5" max="12" width="12.54296875" style="19" customWidth="1"/>
    <col min="13" max="16384" width="9.1796875" style="1"/>
  </cols>
  <sheetData>
    <row r="1" spans="1:12" ht="25.5" x14ac:dyDescent="0.3">
      <c r="A1" s="78"/>
      <c r="B1" s="78"/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</row>
    <row r="2" spans="1:12" ht="33" x14ac:dyDescent="0.7">
      <c r="A2" s="78"/>
      <c r="B2" s="78"/>
      <c r="C2" s="77" t="s">
        <v>45</v>
      </c>
      <c r="D2" s="77"/>
      <c r="E2" s="77"/>
      <c r="F2" s="77"/>
      <c r="G2" s="77"/>
      <c r="H2" s="77"/>
      <c r="I2" s="77"/>
      <c r="J2" s="77"/>
      <c r="K2" s="77"/>
      <c r="L2" s="77"/>
    </row>
    <row r="3" spans="1:12" ht="18" x14ac:dyDescent="0.3">
      <c r="A3" s="75" t="s">
        <v>2</v>
      </c>
      <c r="B3" s="75"/>
      <c r="C3" s="43" t="s">
        <v>3</v>
      </c>
      <c r="D3" s="79" t="s">
        <v>4</v>
      </c>
      <c r="E3" s="79"/>
      <c r="F3" s="80"/>
      <c r="G3" s="80"/>
      <c r="H3" s="80"/>
      <c r="I3" s="80"/>
      <c r="J3" s="80"/>
      <c r="K3" s="80"/>
      <c r="L3" s="80"/>
    </row>
    <row r="4" spans="1:12" s="10" customFormat="1" ht="12.65" customHeight="1" x14ac:dyDescent="0.25">
      <c r="A4" s="59" t="s">
        <v>5</v>
      </c>
      <c r="B4" s="45" t="s">
        <v>6</v>
      </c>
      <c r="C4" s="59" t="s">
        <v>7</v>
      </c>
      <c r="D4" s="59" t="s">
        <v>8</v>
      </c>
      <c r="E4" s="59" t="s">
        <v>9</v>
      </c>
      <c r="F4" s="59" t="s">
        <v>10</v>
      </c>
      <c r="G4" s="59" t="s">
        <v>11</v>
      </c>
      <c r="H4" s="59" t="s">
        <v>12</v>
      </c>
      <c r="I4" s="59" t="s">
        <v>13</v>
      </c>
      <c r="J4" s="59" t="s">
        <v>14</v>
      </c>
      <c r="K4" s="59" t="s">
        <v>15</v>
      </c>
      <c r="L4" s="59" t="s">
        <v>16</v>
      </c>
    </row>
    <row r="5" spans="1:12" s="10" customFormat="1" ht="12.65" customHeight="1" x14ac:dyDescent="0.25">
      <c r="A5" s="42">
        <v>45502</v>
      </c>
      <c r="B5" s="42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s="10" customFormat="1" ht="12.5" x14ac:dyDescent="0.25">
      <c r="A6" s="42">
        <v>45503</v>
      </c>
      <c r="B6" s="42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10" customFormat="1" ht="12.5" x14ac:dyDescent="0.25">
      <c r="A7" s="42">
        <v>45504</v>
      </c>
      <c r="B7" s="42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10" customFormat="1" ht="12.5" x14ac:dyDescent="0.25">
      <c r="A8" s="42">
        <v>45505</v>
      </c>
      <c r="B8" s="42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s="10" customFormat="1" ht="12.5" x14ac:dyDescent="0.25">
      <c r="A9" s="42">
        <v>45506</v>
      </c>
      <c r="B9" s="42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10" customFormat="1" ht="12.5" x14ac:dyDescent="0.25">
      <c r="A10" s="42">
        <v>45509</v>
      </c>
      <c r="B10" s="42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s="10" customFormat="1" ht="12.5" x14ac:dyDescent="0.25">
      <c r="A11" s="42">
        <v>45510</v>
      </c>
      <c r="B11" s="42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s="10" customFormat="1" ht="12.5" x14ac:dyDescent="0.25">
      <c r="A12" s="42">
        <v>45511</v>
      </c>
      <c r="B12" s="42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s="10" customFormat="1" ht="12.5" x14ac:dyDescent="0.25">
      <c r="A13" s="42">
        <v>45512</v>
      </c>
      <c r="B13" s="42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s="10" customFormat="1" ht="12.5" x14ac:dyDescent="0.25">
      <c r="A14" s="42">
        <v>45513</v>
      </c>
      <c r="B14" s="42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s="10" customFormat="1" ht="12.5" x14ac:dyDescent="0.25">
      <c r="A15" s="42">
        <v>45516</v>
      </c>
      <c r="B15" s="42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s="10" customFormat="1" ht="12.5" x14ac:dyDescent="0.25">
      <c r="A16" s="42">
        <v>45517</v>
      </c>
      <c r="B16" s="42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s="10" customFormat="1" ht="12.5" x14ac:dyDescent="0.25">
      <c r="A17" s="42">
        <v>45518</v>
      </c>
      <c r="B17" s="42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s="10" customFormat="1" ht="12.5" x14ac:dyDescent="0.25">
      <c r="A18" s="42">
        <v>45519</v>
      </c>
      <c r="B18" s="42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s="10" customFormat="1" ht="12.5" x14ac:dyDescent="0.25">
      <c r="A19" s="42">
        <v>45520</v>
      </c>
      <c r="B19" s="42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s="10" customFormat="1" ht="12.5" x14ac:dyDescent="0.25">
      <c r="A20" s="42">
        <v>45523</v>
      </c>
      <c r="B20" s="42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s="10" customFormat="1" ht="12.5" x14ac:dyDescent="0.25">
      <c r="A21" s="42">
        <v>45524</v>
      </c>
      <c r="B21" s="42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s="10" customFormat="1" ht="12.5" x14ac:dyDescent="0.25">
      <c r="A22" s="42">
        <v>45525</v>
      </c>
      <c r="B22" s="42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s="10" customFormat="1" ht="12.5" x14ac:dyDescent="0.25">
      <c r="A23" s="42">
        <v>45526</v>
      </c>
      <c r="B23" s="42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s="10" customFormat="1" ht="12.5" x14ac:dyDescent="0.25">
      <c r="A24" s="42">
        <v>45527</v>
      </c>
      <c r="B24" s="42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s="10" customFormat="1" ht="12.5" x14ac:dyDescent="0.25">
      <c r="A25" s="42">
        <v>45530</v>
      </c>
      <c r="B25" s="42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s="10" customFormat="1" ht="12.5" x14ac:dyDescent="0.25">
      <c r="A26" s="42">
        <v>45531</v>
      </c>
      <c r="B26" s="42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s="10" customFormat="1" ht="12.5" x14ac:dyDescent="0.25">
      <c r="A27" s="42">
        <v>45532</v>
      </c>
      <c r="B27" s="42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s="10" customFormat="1" ht="12.5" x14ac:dyDescent="0.25">
      <c r="A28" s="42">
        <v>45533</v>
      </c>
      <c r="B28" s="42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s="10" customFormat="1" ht="12.5" x14ac:dyDescent="0.25">
      <c r="A29" s="42">
        <v>45534</v>
      </c>
      <c r="B29" s="42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s="10" customFormat="1" ht="12.5" x14ac:dyDescent="0.25">
      <c r="A30" s="42">
        <v>45537</v>
      </c>
      <c r="B30" s="42"/>
      <c r="C30" s="21" t="s">
        <v>19</v>
      </c>
      <c r="D30" s="21" t="s">
        <v>19</v>
      </c>
      <c r="E30" s="21" t="s">
        <v>19</v>
      </c>
      <c r="F30" s="21" t="s">
        <v>19</v>
      </c>
      <c r="G30" s="21" t="s">
        <v>19</v>
      </c>
      <c r="H30" s="21" t="s">
        <v>19</v>
      </c>
      <c r="I30" s="21" t="s">
        <v>19</v>
      </c>
      <c r="J30" s="21" t="s">
        <v>19</v>
      </c>
      <c r="K30" s="21" t="s">
        <v>19</v>
      </c>
      <c r="L30" s="21" t="s">
        <v>19</v>
      </c>
    </row>
    <row r="31" spans="1:12" s="10" customFormat="1" ht="12.5" x14ac:dyDescent="0.25">
      <c r="A31" s="42">
        <v>45538</v>
      </c>
      <c r="B31" s="42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s="10" customFormat="1" ht="12.5" x14ac:dyDescent="0.25">
      <c r="A32" s="42">
        <v>45539</v>
      </c>
      <c r="B32" s="42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s="10" customFormat="1" ht="12.5" x14ac:dyDescent="0.25">
      <c r="A33" s="42">
        <v>45540</v>
      </c>
      <c r="B33" s="42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s="10" customFormat="1" ht="12.5" x14ac:dyDescent="0.25">
      <c r="A34" s="42">
        <v>45541</v>
      </c>
      <c r="B34" s="42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0" customFormat="1" ht="12.5" x14ac:dyDescent="0.25">
      <c r="A35" s="42">
        <v>45544</v>
      </c>
      <c r="B35" s="42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s="10" customFormat="1" ht="12.5" x14ac:dyDescent="0.25">
      <c r="A36" s="42">
        <v>45545</v>
      </c>
      <c r="B36" s="42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10" customFormat="1" ht="12.5" x14ac:dyDescent="0.25">
      <c r="A37" s="42">
        <v>45546</v>
      </c>
      <c r="B37" s="42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10" customFormat="1" ht="12.5" x14ac:dyDescent="0.25">
      <c r="A38" s="42">
        <v>45547</v>
      </c>
      <c r="B38" s="42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10" customFormat="1" ht="12.5" x14ac:dyDescent="0.25">
      <c r="A39" s="42">
        <v>45548</v>
      </c>
      <c r="B39" s="42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10" customFormat="1" ht="12.5" x14ac:dyDescent="0.25">
      <c r="A40" s="42">
        <v>45551</v>
      </c>
      <c r="B40" s="42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10" customFormat="1" ht="12.5" x14ac:dyDescent="0.25">
      <c r="A41" s="42">
        <v>45552</v>
      </c>
      <c r="B41" s="42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10" customFormat="1" ht="12.5" x14ac:dyDescent="0.25">
      <c r="A42" s="42">
        <v>45553</v>
      </c>
      <c r="B42" s="42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10" customFormat="1" ht="12.5" x14ac:dyDescent="0.25">
      <c r="A43" s="42">
        <v>45554</v>
      </c>
      <c r="B43" s="42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10" customFormat="1" ht="12.5" x14ac:dyDescent="0.25">
      <c r="A44" s="42">
        <v>45555</v>
      </c>
      <c r="B44" s="42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10" customFormat="1" ht="12.5" x14ac:dyDescent="0.25">
      <c r="A45" s="42">
        <v>45558</v>
      </c>
      <c r="B45" s="42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10" customFormat="1" ht="12.5" x14ac:dyDescent="0.25">
      <c r="A46" s="42">
        <v>45559</v>
      </c>
      <c r="B46" s="42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10" customFormat="1" ht="12.5" x14ac:dyDescent="0.25">
      <c r="A47" s="42">
        <v>45560</v>
      </c>
      <c r="B47" s="42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10" customFormat="1" ht="12.5" x14ac:dyDescent="0.25">
      <c r="A48" s="42">
        <v>45561</v>
      </c>
      <c r="B48" s="42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10" customFormat="1" ht="12.5" x14ac:dyDescent="0.25">
      <c r="A49" s="42">
        <v>45562</v>
      </c>
      <c r="B49" s="42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10" customFormat="1" ht="12.5" x14ac:dyDescent="0.25">
      <c r="A50" s="42">
        <v>45565</v>
      </c>
      <c r="B50" s="42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0" customFormat="1" ht="12.5" x14ac:dyDescent="0.25">
      <c r="A51" s="42">
        <v>45566</v>
      </c>
      <c r="B51" s="42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10" customFormat="1" ht="12.5" x14ac:dyDescent="0.25">
      <c r="A52" s="42">
        <v>45567</v>
      </c>
      <c r="B52" s="42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10" customFormat="1" ht="12.5" x14ac:dyDescent="0.25">
      <c r="A53" s="42">
        <v>45568</v>
      </c>
      <c r="B53" s="42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10" customFormat="1" ht="12.5" x14ac:dyDescent="0.25">
      <c r="A54" s="42">
        <v>45569</v>
      </c>
      <c r="B54" s="42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10" customFormat="1" ht="12.5" x14ac:dyDescent="0.25">
      <c r="A55" s="42">
        <v>45572</v>
      </c>
      <c r="B55" s="42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10" customFormat="1" ht="12.5" x14ac:dyDescent="0.25">
      <c r="A56" s="42">
        <v>45573</v>
      </c>
      <c r="B56" s="42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10" customFormat="1" ht="12.5" x14ac:dyDescent="0.25">
      <c r="A57" s="42">
        <v>45574</v>
      </c>
      <c r="B57" s="42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10" customFormat="1" ht="12.5" x14ac:dyDescent="0.25">
      <c r="A58" s="42">
        <v>45575</v>
      </c>
      <c r="B58" s="42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10" customFormat="1" ht="12.5" x14ac:dyDescent="0.25">
      <c r="A59" s="42">
        <v>45576</v>
      </c>
      <c r="B59" s="42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10" customFormat="1" ht="12.5" x14ac:dyDescent="0.25">
      <c r="A60" s="42">
        <v>45579</v>
      </c>
      <c r="B60" s="42"/>
      <c r="C60" s="21" t="s">
        <v>19</v>
      </c>
      <c r="D60" s="21" t="s">
        <v>19</v>
      </c>
      <c r="E60" s="21" t="s">
        <v>19</v>
      </c>
      <c r="F60" s="21" t="s">
        <v>19</v>
      </c>
      <c r="G60" s="21" t="s">
        <v>19</v>
      </c>
      <c r="H60" s="21" t="s">
        <v>19</v>
      </c>
      <c r="I60" s="21" t="s">
        <v>19</v>
      </c>
      <c r="J60" s="21" t="s">
        <v>19</v>
      </c>
      <c r="K60" s="21" t="s">
        <v>19</v>
      </c>
      <c r="L60" s="21" t="s">
        <v>19</v>
      </c>
    </row>
    <row r="61" spans="1:12" s="10" customFormat="1" ht="12.5" x14ac:dyDescent="0.25">
      <c r="A61" s="42">
        <v>45580</v>
      </c>
      <c r="B61" s="42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10" customFormat="1" ht="12.5" x14ac:dyDescent="0.25">
      <c r="A62" s="42">
        <v>45581</v>
      </c>
      <c r="B62" s="42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10" customFormat="1" ht="12.5" x14ac:dyDescent="0.25">
      <c r="A63" s="42">
        <v>45582</v>
      </c>
      <c r="B63" s="42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10" customFormat="1" ht="12.5" x14ac:dyDescent="0.25">
      <c r="A64" s="42">
        <v>45583</v>
      </c>
      <c r="B64" s="42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10" customFormat="1" ht="12.5" x14ac:dyDescent="0.25">
      <c r="A65" s="42">
        <v>45586</v>
      </c>
      <c r="B65" s="42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10" customFormat="1" ht="12.5" x14ac:dyDescent="0.25">
      <c r="A66" s="42">
        <v>45587</v>
      </c>
      <c r="B66" s="42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10" customFormat="1" ht="12.5" x14ac:dyDescent="0.25">
      <c r="A67" s="42">
        <v>45588</v>
      </c>
      <c r="B67" s="42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10" customFormat="1" ht="12.5" x14ac:dyDescent="0.25">
      <c r="A68" s="42">
        <v>45589</v>
      </c>
      <c r="B68" s="42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10" customFormat="1" ht="12.5" x14ac:dyDescent="0.25">
      <c r="A69" s="42">
        <v>45590</v>
      </c>
      <c r="B69" s="42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10" customFormat="1" ht="12.5" x14ac:dyDescent="0.25">
      <c r="A70" s="42">
        <v>45593</v>
      </c>
      <c r="B70" s="42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10" customFormat="1" ht="12.5" x14ac:dyDescent="0.25">
      <c r="A71" s="42">
        <v>45594</v>
      </c>
      <c r="B71" s="42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10" customFormat="1" ht="12.5" x14ac:dyDescent="0.25">
      <c r="A72" s="42">
        <v>45595</v>
      </c>
      <c r="B72" s="42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10" customFormat="1" ht="12.5" x14ac:dyDescent="0.25">
      <c r="A73" s="42">
        <v>45596</v>
      </c>
      <c r="B73" s="42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10" customFormat="1" ht="12.5" x14ac:dyDescent="0.25">
      <c r="A74" s="42">
        <v>45597</v>
      </c>
      <c r="B74" s="42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10" customFormat="1" ht="12.5" x14ac:dyDescent="0.25">
      <c r="A75" s="42">
        <v>45600</v>
      </c>
      <c r="B75" s="42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10" customFormat="1" ht="12.5" x14ac:dyDescent="0.25">
      <c r="A76" s="42">
        <v>45601</v>
      </c>
      <c r="B76" s="42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10" customFormat="1" ht="12.5" x14ac:dyDescent="0.25">
      <c r="A77" s="42">
        <v>45602</v>
      </c>
      <c r="B77" s="42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10" customFormat="1" ht="12.5" x14ac:dyDescent="0.25">
      <c r="A78" s="42">
        <v>45603</v>
      </c>
      <c r="B78" s="42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10" customFormat="1" ht="12.5" x14ac:dyDescent="0.25">
      <c r="A79" s="42">
        <v>45604</v>
      </c>
      <c r="B79" s="42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10" customFormat="1" ht="12.5" x14ac:dyDescent="0.25">
      <c r="A80" s="42">
        <v>45607</v>
      </c>
      <c r="B80" s="42"/>
      <c r="C80" s="21" t="s">
        <v>19</v>
      </c>
      <c r="D80" s="21" t="s">
        <v>19</v>
      </c>
      <c r="E80" s="21" t="s">
        <v>19</v>
      </c>
      <c r="F80" s="21" t="s">
        <v>19</v>
      </c>
      <c r="G80" s="21" t="s">
        <v>19</v>
      </c>
      <c r="H80" s="21" t="s">
        <v>19</v>
      </c>
      <c r="I80" s="21" t="s">
        <v>19</v>
      </c>
      <c r="J80" s="21" t="s">
        <v>19</v>
      </c>
      <c r="K80" s="21" t="s">
        <v>19</v>
      </c>
      <c r="L80" s="21" t="s">
        <v>19</v>
      </c>
    </row>
    <row r="81" spans="1:12" s="10" customFormat="1" ht="12.5" x14ac:dyDescent="0.25">
      <c r="A81" s="42">
        <v>45608</v>
      </c>
      <c r="B81" s="42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10" customFormat="1" ht="12.5" x14ac:dyDescent="0.25">
      <c r="A82" s="42">
        <v>45609</v>
      </c>
      <c r="B82" s="42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10" customFormat="1" ht="12.5" x14ac:dyDescent="0.25">
      <c r="A83" s="42">
        <v>45610</v>
      </c>
      <c r="B83" s="42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10" customFormat="1" ht="12.5" x14ac:dyDescent="0.25">
      <c r="A84" s="42">
        <v>45611</v>
      </c>
      <c r="B84" s="42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10" customFormat="1" ht="12.5" x14ac:dyDescent="0.25">
      <c r="A85" s="42">
        <v>45614</v>
      </c>
      <c r="B85" s="42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10" customFormat="1" ht="12.5" x14ac:dyDescent="0.25">
      <c r="A86" s="42">
        <v>45615</v>
      </c>
      <c r="B86" s="42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10" customFormat="1" ht="12.5" x14ac:dyDescent="0.25">
      <c r="A87" s="42">
        <v>45616</v>
      </c>
      <c r="B87" s="42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10" customFormat="1" ht="12.5" x14ac:dyDescent="0.25">
      <c r="A88" s="42">
        <v>45617</v>
      </c>
      <c r="B88" s="42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10" customFormat="1" ht="12.5" x14ac:dyDescent="0.25">
      <c r="A89" s="42">
        <v>45618</v>
      </c>
      <c r="B89" s="42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10" customFormat="1" ht="12.5" x14ac:dyDescent="0.25">
      <c r="A90" s="42">
        <v>45621</v>
      </c>
      <c r="B90" s="42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10" customFormat="1" ht="12.5" x14ac:dyDescent="0.25">
      <c r="A91" s="42">
        <v>45622</v>
      </c>
      <c r="B91" s="42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10" customFormat="1" ht="12.5" x14ac:dyDescent="0.25">
      <c r="A92" s="42">
        <v>45623</v>
      </c>
      <c r="B92" s="42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10" customFormat="1" ht="12.5" x14ac:dyDescent="0.25">
      <c r="A93" s="42">
        <v>45624</v>
      </c>
      <c r="B93" s="42"/>
      <c r="C93" s="21" t="s">
        <v>19</v>
      </c>
      <c r="D93" s="21" t="s">
        <v>19</v>
      </c>
      <c r="E93" s="21" t="s">
        <v>19</v>
      </c>
      <c r="F93" s="21" t="s">
        <v>19</v>
      </c>
      <c r="G93" s="21" t="s">
        <v>19</v>
      </c>
      <c r="H93" s="21" t="s">
        <v>19</v>
      </c>
      <c r="I93" s="21" t="s">
        <v>19</v>
      </c>
      <c r="J93" s="21" t="s">
        <v>19</v>
      </c>
      <c r="K93" s="21" t="s">
        <v>19</v>
      </c>
      <c r="L93" s="21" t="s">
        <v>19</v>
      </c>
    </row>
    <row r="94" spans="1:12" s="10" customFormat="1" ht="12.5" x14ac:dyDescent="0.25">
      <c r="A94" s="42">
        <v>45625</v>
      </c>
      <c r="B94" s="42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10" customFormat="1" ht="12.5" x14ac:dyDescent="0.25">
      <c r="A95" s="42">
        <v>45628</v>
      </c>
      <c r="B95" s="42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10" customFormat="1" ht="12.5" x14ac:dyDescent="0.25">
      <c r="A96" s="42">
        <v>45629</v>
      </c>
      <c r="B96" s="42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10" customFormat="1" ht="12.5" x14ac:dyDescent="0.25">
      <c r="A97" s="42">
        <v>45630</v>
      </c>
      <c r="B97" s="42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10" customFormat="1" ht="12.5" x14ac:dyDescent="0.25">
      <c r="A98" s="42">
        <v>45631</v>
      </c>
      <c r="B98" s="42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4" customFormat="1" ht="12.5" x14ac:dyDescent="0.25">
      <c r="A99" s="42">
        <v>45632</v>
      </c>
      <c r="B99" s="44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4" customFormat="1" ht="12.5" x14ac:dyDescent="0.25">
      <c r="A100" s="42">
        <v>45635</v>
      </c>
      <c r="B100" s="44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4" customFormat="1" ht="12.5" x14ac:dyDescent="0.25">
      <c r="A101" s="42">
        <v>45636</v>
      </c>
      <c r="B101" s="44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4" customFormat="1" ht="12.5" x14ac:dyDescent="0.25">
      <c r="A102" s="42">
        <v>45637</v>
      </c>
      <c r="B102" s="44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4" customFormat="1" ht="12.5" x14ac:dyDescent="0.25">
      <c r="A103" s="42">
        <v>45638</v>
      </c>
      <c r="B103" s="44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4" customFormat="1" ht="12.5" x14ac:dyDescent="0.25">
      <c r="A104" s="42">
        <v>45639</v>
      </c>
      <c r="B104" s="44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4" customFormat="1" ht="12.5" x14ac:dyDescent="0.25">
      <c r="A105" s="42">
        <v>45642</v>
      </c>
      <c r="B105" s="44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4" customFormat="1" ht="12.5" x14ac:dyDescent="0.25">
      <c r="A106" s="42">
        <v>45643</v>
      </c>
      <c r="B106" s="44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4" customFormat="1" ht="12.5" x14ac:dyDescent="0.25">
      <c r="A107" s="42">
        <v>45644</v>
      </c>
      <c r="B107" s="44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4" customFormat="1" ht="12.5" x14ac:dyDescent="0.25">
      <c r="A108" s="42">
        <v>45645</v>
      </c>
      <c r="B108" s="44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4" customFormat="1" ht="12.5" x14ac:dyDescent="0.25">
      <c r="A109" s="42">
        <v>45646</v>
      </c>
      <c r="B109" s="44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4" customFormat="1" ht="12.5" x14ac:dyDescent="0.25">
      <c r="A110" s="42">
        <v>45649</v>
      </c>
      <c r="B110" s="44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4" customFormat="1" ht="12.5" x14ac:dyDescent="0.25">
      <c r="A111" s="42">
        <v>45650</v>
      </c>
      <c r="B111" s="44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4" customFormat="1" ht="12.5" x14ac:dyDescent="0.25">
      <c r="A112" s="42">
        <v>45651</v>
      </c>
      <c r="B112" s="44"/>
      <c r="C112" s="21" t="s">
        <v>19</v>
      </c>
      <c r="D112" s="21" t="s">
        <v>19</v>
      </c>
      <c r="E112" s="21" t="s">
        <v>19</v>
      </c>
      <c r="F112" s="21" t="s">
        <v>19</v>
      </c>
      <c r="G112" s="21" t="s">
        <v>19</v>
      </c>
      <c r="H112" s="21" t="s">
        <v>19</v>
      </c>
      <c r="I112" s="21" t="s">
        <v>19</v>
      </c>
      <c r="J112" s="21" t="s">
        <v>19</v>
      </c>
      <c r="K112" s="21" t="s">
        <v>19</v>
      </c>
      <c r="L112" s="21" t="s">
        <v>19</v>
      </c>
    </row>
    <row r="113" spans="1:12" x14ac:dyDescent="0.3">
      <c r="A113" s="42">
        <v>45652</v>
      </c>
      <c r="B113" s="44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x14ac:dyDescent="0.3">
      <c r="A114" s="42">
        <v>45653</v>
      </c>
      <c r="B114" s="44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x14ac:dyDescent="0.3">
      <c r="A115" s="42">
        <v>45656</v>
      </c>
      <c r="B115" s="44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3">
      <c r="A116" s="42">
        <v>45657</v>
      </c>
      <c r="B116" s="44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x14ac:dyDescent="0.3">
      <c r="A117" s="42">
        <v>45658</v>
      </c>
      <c r="B117" s="44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x14ac:dyDescent="0.3">
      <c r="A118" s="42">
        <v>45659</v>
      </c>
      <c r="B118" s="44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x14ac:dyDescent="0.3">
      <c r="A119" s="42">
        <v>45660</v>
      </c>
      <c r="B119" s="44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x14ac:dyDescent="0.3">
      <c r="A120" s="42">
        <v>45663</v>
      </c>
      <c r="B120" s="44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3">
      <c r="A121" s="42">
        <v>45664</v>
      </c>
      <c r="B121" s="44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x14ac:dyDescent="0.3">
      <c r="A122" s="42">
        <v>45665</v>
      </c>
      <c r="B122" s="44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x14ac:dyDescent="0.3">
      <c r="A123" s="42">
        <v>45666</v>
      </c>
      <c r="B123" s="44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x14ac:dyDescent="0.3">
      <c r="A124" s="42">
        <v>45667</v>
      </c>
      <c r="B124" s="44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x14ac:dyDescent="0.3">
      <c r="A125" s="42">
        <v>45670</v>
      </c>
      <c r="B125" s="44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3">
      <c r="A126" s="42">
        <v>45671</v>
      </c>
      <c r="B126" s="44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x14ac:dyDescent="0.3">
      <c r="A127" s="42">
        <v>45672</v>
      </c>
      <c r="B127" s="44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x14ac:dyDescent="0.3">
      <c r="A128" s="42">
        <v>45673</v>
      </c>
      <c r="B128" s="44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x14ac:dyDescent="0.3">
      <c r="A129" s="42">
        <v>45674</v>
      </c>
      <c r="B129" s="44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x14ac:dyDescent="0.3">
      <c r="A130" s="42">
        <v>45677</v>
      </c>
      <c r="B130" s="44"/>
      <c r="C130" s="21" t="s">
        <v>19</v>
      </c>
      <c r="D130" s="21" t="s">
        <v>19</v>
      </c>
      <c r="E130" s="21" t="s">
        <v>19</v>
      </c>
      <c r="F130" s="21" t="s">
        <v>19</v>
      </c>
      <c r="G130" s="21" t="s">
        <v>19</v>
      </c>
      <c r="H130" s="21" t="s">
        <v>19</v>
      </c>
      <c r="I130" s="21" t="s">
        <v>19</v>
      </c>
      <c r="J130" s="21" t="s">
        <v>19</v>
      </c>
      <c r="K130" s="21" t="s">
        <v>19</v>
      </c>
      <c r="L130" s="21" t="s">
        <v>19</v>
      </c>
    </row>
    <row r="131" spans="1:12" x14ac:dyDescent="0.3">
      <c r="A131" s="42">
        <v>45678</v>
      </c>
      <c r="B131" s="44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x14ac:dyDescent="0.3">
      <c r="A132" s="42">
        <v>45679</v>
      </c>
      <c r="B132" s="44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x14ac:dyDescent="0.3">
      <c r="A133" s="42">
        <v>45680</v>
      </c>
      <c r="B133" s="44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x14ac:dyDescent="0.3">
      <c r="A134" s="42">
        <v>45681</v>
      </c>
      <c r="B134" s="44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x14ac:dyDescent="0.3">
      <c r="A135" s="42">
        <v>45684</v>
      </c>
      <c r="B135" s="44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x14ac:dyDescent="0.3">
      <c r="A136" s="42">
        <v>45685</v>
      </c>
      <c r="B136" s="44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x14ac:dyDescent="0.3">
      <c r="A137" s="42">
        <v>45686</v>
      </c>
      <c r="B137" s="44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x14ac:dyDescent="0.3">
      <c r="A138" s="42">
        <v>45687</v>
      </c>
      <c r="B138" s="44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x14ac:dyDescent="0.3">
      <c r="A139" s="42">
        <v>45688</v>
      </c>
      <c r="B139" s="44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x14ac:dyDescent="0.3">
      <c r="A140" s="42">
        <v>45691</v>
      </c>
      <c r="B140" s="44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x14ac:dyDescent="0.3">
      <c r="A141" s="42">
        <v>45692</v>
      </c>
      <c r="B141" s="44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x14ac:dyDescent="0.3">
      <c r="A142" s="42">
        <v>45693</v>
      </c>
      <c r="B142" s="44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x14ac:dyDescent="0.3">
      <c r="A143" s="42">
        <v>45694</v>
      </c>
      <c r="B143" s="44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x14ac:dyDescent="0.3">
      <c r="A144" s="42">
        <v>45695</v>
      </c>
      <c r="B144" s="44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3">
      <c r="A145" s="42">
        <v>45698</v>
      </c>
      <c r="B145" s="44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x14ac:dyDescent="0.3">
      <c r="A146" s="42">
        <v>45699</v>
      </c>
      <c r="B146" s="44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x14ac:dyDescent="0.3">
      <c r="A147" s="42">
        <v>45700</v>
      </c>
      <c r="B147" s="44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x14ac:dyDescent="0.3">
      <c r="A148" s="42">
        <v>45701</v>
      </c>
      <c r="B148" s="44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x14ac:dyDescent="0.3">
      <c r="A149" s="42">
        <v>45702</v>
      </c>
      <c r="B149" s="44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3">
      <c r="A150" s="42">
        <v>45705</v>
      </c>
      <c r="B150" s="44"/>
      <c r="C150" s="21" t="s">
        <v>19</v>
      </c>
      <c r="D150" s="21" t="s">
        <v>19</v>
      </c>
      <c r="E150" s="21" t="s">
        <v>19</v>
      </c>
      <c r="F150" s="21" t="s">
        <v>19</v>
      </c>
      <c r="G150" s="21" t="s">
        <v>19</v>
      </c>
      <c r="H150" s="21" t="s">
        <v>19</v>
      </c>
      <c r="I150" s="21" t="s">
        <v>19</v>
      </c>
      <c r="J150" s="21" t="s">
        <v>19</v>
      </c>
      <c r="K150" s="21" t="s">
        <v>19</v>
      </c>
      <c r="L150" s="21" t="s">
        <v>19</v>
      </c>
    </row>
    <row r="151" spans="1:12" x14ac:dyDescent="0.3">
      <c r="A151" s="42">
        <v>45706</v>
      </c>
      <c r="B151" s="44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x14ac:dyDescent="0.3">
      <c r="A152" s="42">
        <v>45707</v>
      </c>
      <c r="B152" s="44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x14ac:dyDescent="0.3">
      <c r="A153" s="42">
        <v>45708</v>
      </c>
      <c r="B153" s="44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x14ac:dyDescent="0.3">
      <c r="A154" s="42">
        <v>45709</v>
      </c>
      <c r="B154" s="44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3">
      <c r="A155" s="42">
        <v>45712</v>
      </c>
      <c r="B155" s="44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x14ac:dyDescent="0.3">
      <c r="A156" s="42">
        <v>45713</v>
      </c>
      <c r="B156" s="44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x14ac:dyDescent="0.3">
      <c r="A157" s="42">
        <v>45714</v>
      </c>
      <c r="B157" s="44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x14ac:dyDescent="0.3">
      <c r="A158" s="42">
        <v>45715</v>
      </c>
      <c r="B158" s="44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x14ac:dyDescent="0.3">
      <c r="A159" s="42">
        <v>45716</v>
      </c>
      <c r="B159" s="44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3">
      <c r="A160" s="42">
        <v>45719</v>
      </c>
      <c r="B160" s="44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235" x14ac:dyDescent="0.3">
      <c r="A161" s="42">
        <v>45720</v>
      </c>
      <c r="B161" s="44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235" x14ac:dyDescent="0.3">
      <c r="A162" s="42">
        <v>45721</v>
      </c>
      <c r="B162" s="44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235" s="2" customFormat="1" x14ac:dyDescent="0.3">
      <c r="A163" s="42">
        <v>45722</v>
      </c>
      <c r="B163" s="4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R163" s="11"/>
      <c r="S163" s="11"/>
      <c r="AD163" s="11"/>
      <c r="AE163" s="11"/>
      <c r="AP163" s="11"/>
      <c r="AQ163" s="11"/>
      <c r="BB163" s="11"/>
      <c r="BC163" s="11"/>
      <c r="BN163" s="11"/>
      <c r="BO163" s="11"/>
      <c r="BZ163" s="11"/>
      <c r="CA163" s="11"/>
      <c r="CL163" s="11"/>
      <c r="CM163" s="11"/>
      <c r="CX163" s="11"/>
      <c r="CY163" s="11"/>
      <c r="DJ163" s="11"/>
      <c r="DK163" s="11"/>
      <c r="DV163" s="11"/>
      <c r="DW163" s="11"/>
      <c r="EH163" s="11"/>
      <c r="EI163" s="11"/>
      <c r="ET163" s="11"/>
      <c r="EU163" s="11"/>
      <c r="FF163" s="11"/>
      <c r="FG163" s="11"/>
      <c r="FR163" s="11"/>
      <c r="FS163" s="11"/>
      <c r="GD163" s="11"/>
      <c r="GE163" s="11"/>
      <c r="GP163" s="11"/>
      <c r="GQ163" s="11"/>
      <c r="HB163" s="11"/>
      <c r="HC163" s="11"/>
      <c r="HN163" s="11"/>
      <c r="HO163" s="11"/>
      <c r="HZ163" s="11"/>
      <c r="IA163" s="11"/>
    </row>
    <row r="164" spans="1:235" x14ac:dyDescent="0.3">
      <c r="A164" s="42">
        <v>45723</v>
      </c>
      <c r="B164" s="44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235" x14ac:dyDescent="0.3">
      <c r="A165" s="42">
        <v>45726</v>
      </c>
      <c r="B165" s="44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235" x14ac:dyDescent="0.3">
      <c r="A166" s="42">
        <v>45727</v>
      </c>
      <c r="B166" s="44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235" x14ac:dyDescent="0.3">
      <c r="A167" s="42">
        <v>45728</v>
      </c>
      <c r="B167" s="44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235" x14ac:dyDescent="0.3">
      <c r="A168" s="42">
        <v>45729</v>
      </c>
      <c r="B168" s="44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235" x14ac:dyDescent="0.3">
      <c r="A169" s="42">
        <v>45730</v>
      </c>
      <c r="B169" s="44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235" x14ac:dyDescent="0.3">
      <c r="A170" s="42">
        <v>45733</v>
      </c>
      <c r="B170" s="44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235" x14ac:dyDescent="0.3">
      <c r="A171" s="42">
        <v>45734</v>
      </c>
      <c r="B171" s="44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235" x14ac:dyDescent="0.3">
      <c r="A172" s="42">
        <v>45735</v>
      </c>
      <c r="B172" s="44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235" x14ac:dyDescent="0.3">
      <c r="A173" s="42">
        <v>45736</v>
      </c>
      <c r="B173" s="44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235" x14ac:dyDescent="0.3">
      <c r="A174" s="42">
        <v>45737</v>
      </c>
      <c r="B174" s="44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235" x14ac:dyDescent="0.3">
      <c r="A175" s="42">
        <v>45740</v>
      </c>
      <c r="B175" s="44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235" x14ac:dyDescent="0.3">
      <c r="A176" s="42">
        <v>45741</v>
      </c>
      <c r="B176" s="44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x14ac:dyDescent="0.3">
      <c r="A177" s="42">
        <v>45742</v>
      </c>
      <c r="B177" s="44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x14ac:dyDescent="0.3">
      <c r="A178" s="42">
        <v>45743</v>
      </c>
      <c r="B178" s="44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x14ac:dyDescent="0.3">
      <c r="A179" s="42">
        <v>45744</v>
      </c>
      <c r="B179" s="44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x14ac:dyDescent="0.3">
      <c r="A180" s="42">
        <v>45747</v>
      </c>
      <c r="B180" s="44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x14ac:dyDescent="0.3">
      <c r="A181" s="42">
        <v>45748</v>
      </c>
      <c r="B181" s="44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x14ac:dyDescent="0.3">
      <c r="A182" s="42">
        <v>45749</v>
      </c>
      <c r="B182" s="44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x14ac:dyDescent="0.3">
      <c r="A183" s="42">
        <v>45750</v>
      </c>
      <c r="B183" s="44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x14ac:dyDescent="0.3">
      <c r="A184" s="42">
        <v>45751</v>
      </c>
      <c r="B184" s="44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x14ac:dyDescent="0.3">
      <c r="A185" s="42">
        <v>45754</v>
      </c>
      <c r="B185" s="44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x14ac:dyDescent="0.3">
      <c r="A186" s="42">
        <v>45755</v>
      </c>
      <c r="B186" s="44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x14ac:dyDescent="0.3">
      <c r="A187" s="42">
        <v>45756</v>
      </c>
      <c r="B187" s="44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x14ac:dyDescent="0.3">
      <c r="A188" s="42">
        <v>45757</v>
      </c>
      <c r="B188" s="44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x14ac:dyDescent="0.3">
      <c r="A189" s="42">
        <v>45758</v>
      </c>
      <c r="B189" s="44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x14ac:dyDescent="0.3">
      <c r="A190" s="42">
        <v>45761</v>
      </c>
      <c r="B190" s="44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x14ac:dyDescent="0.3">
      <c r="A191" s="42">
        <v>45762</v>
      </c>
      <c r="B191" s="44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x14ac:dyDescent="0.3">
      <c r="A192" s="42">
        <v>45763</v>
      </c>
      <c r="B192" s="44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x14ac:dyDescent="0.3">
      <c r="A193" s="42">
        <v>45764</v>
      </c>
      <c r="B193" s="44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x14ac:dyDescent="0.3">
      <c r="A194" s="42">
        <v>45765</v>
      </c>
      <c r="B194" s="44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x14ac:dyDescent="0.3">
      <c r="A195" s="42">
        <v>45768</v>
      </c>
      <c r="B195" s="44"/>
      <c r="C195" s="21" t="s">
        <v>19</v>
      </c>
      <c r="D195" s="21" t="s">
        <v>19</v>
      </c>
      <c r="E195" s="21" t="s">
        <v>19</v>
      </c>
      <c r="F195" s="21" t="s">
        <v>19</v>
      </c>
      <c r="G195" s="21" t="s">
        <v>19</v>
      </c>
      <c r="H195" s="21" t="s">
        <v>19</v>
      </c>
      <c r="I195" s="21" t="s">
        <v>19</v>
      </c>
      <c r="J195" s="21" t="s">
        <v>19</v>
      </c>
      <c r="K195" s="21" t="s">
        <v>19</v>
      </c>
      <c r="L195" s="21" t="s">
        <v>19</v>
      </c>
    </row>
    <row r="196" spans="1:12" x14ac:dyDescent="0.3">
      <c r="A196" s="42">
        <v>45769</v>
      </c>
      <c r="B196" s="44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x14ac:dyDescent="0.3">
      <c r="A197" s="42">
        <v>45770</v>
      </c>
      <c r="B197" s="44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x14ac:dyDescent="0.3">
      <c r="A198" s="42">
        <v>45771</v>
      </c>
      <c r="B198" s="44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x14ac:dyDescent="0.3">
      <c r="A199" s="42">
        <v>45772</v>
      </c>
      <c r="B199" s="44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x14ac:dyDescent="0.3">
      <c r="A200" s="42">
        <v>45775</v>
      </c>
      <c r="B200" s="44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x14ac:dyDescent="0.3">
      <c r="A201" s="42">
        <v>45776</v>
      </c>
      <c r="B201" s="44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x14ac:dyDescent="0.3">
      <c r="A202" s="42">
        <v>45777</v>
      </c>
      <c r="B202" s="44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x14ac:dyDescent="0.3">
      <c r="A203" s="42">
        <v>45778</v>
      </c>
      <c r="B203" s="44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x14ac:dyDescent="0.3">
      <c r="A204" s="42">
        <v>45779</v>
      </c>
      <c r="B204" s="44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x14ac:dyDescent="0.3">
      <c r="A205" s="42">
        <v>45782</v>
      </c>
      <c r="B205" s="44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x14ac:dyDescent="0.3">
      <c r="A206" s="42">
        <v>45783</v>
      </c>
      <c r="B206" s="44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x14ac:dyDescent="0.3">
      <c r="A207" s="42">
        <v>45784</v>
      </c>
      <c r="B207" s="44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x14ac:dyDescent="0.3">
      <c r="A208" s="42">
        <v>45785</v>
      </c>
      <c r="B208" s="44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x14ac:dyDescent="0.3">
      <c r="A209" s="42">
        <v>45786</v>
      </c>
      <c r="B209" s="44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x14ac:dyDescent="0.3">
      <c r="A210" s="42">
        <v>45789</v>
      </c>
      <c r="B210" s="44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x14ac:dyDescent="0.3">
      <c r="A211" s="42">
        <v>45790</v>
      </c>
      <c r="B211" s="44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x14ac:dyDescent="0.3">
      <c r="A212" s="42">
        <v>45791</v>
      </c>
      <c r="B212" s="44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x14ac:dyDescent="0.3">
      <c r="A213" s="42">
        <v>45792</v>
      </c>
      <c r="B213" s="44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x14ac:dyDescent="0.3">
      <c r="A214" s="42">
        <v>45793</v>
      </c>
      <c r="B214" s="44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x14ac:dyDescent="0.3">
      <c r="A215" s="42">
        <v>45796</v>
      </c>
      <c r="B215" s="44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x14ac:dyDescent="0.3">
      <c r="A216" s="42">
        <v>45797</v>
      </c>
      <c r="B216" s="44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x14ac:dyDescent="0.3">
      <c r="A217" s="42">
        <v>45798</v>
      </c>
      <c r="B217" s="44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x14ac:dyDescent="0.3">
      <c r="A218" s="42">
        <v>45799</v>
      </c>
      <c r="B218" s="44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x14ac:dyDescent="0.3">
      <c r="A219" s="42">
        <v>45800</v>
      </c>
      <c r="B219" s="44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x14ac:dyDescent="0.3">
      <c r="A220" s="42">
        <v>45803</v>
      </c>
      <c r="B220" s="44"/>
      <c r="C220" s="21" t="s">
        <v>19</v>
      </c>
      <c r="D220" s="21" t="s">
        <v>19</v>
      </c>
      <c r="E220" s="21" t="s">
        <v>19</v>
      </c>
      <c r="F220" s="21" t="s">
        <v>19</v>
      </c>
      <c r="G220" s="21" t="s">
        <v>19</v>
      </c>
      <c r="H220" s="21" t="s">
        <v>19</v>
      </c>
      <c r="I220" s="21" t="s">
        <v>19</v>
      </c>
      <c r="J220" s="21" t="s">
        <v>19</v>
      </c>
      <c r="K220" s="21" t="s">
        <v>19</v>
      </c>
      <c r="L220" s="21" t="s">
        <v>19</v>
      </c>
    </row>
    <row r="221" spans="1:12" x14ac:dyDescent="0.3">
      <c r="A221" s="42">
        <v>45804</v>
      </c>
      <c r="B221" s="44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x14ac:dyDescent="0.3">
      <c r="A222" s="42">
        <v>45805</v>
      </c>
      <c r="B222" s="44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x14ac:dyDescent="0.3">
      <c r="A223" s="42">
        <v>45806</v>
      </c>
      <c r="B223" s="44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x14ac:dyDescent="0.3">
      <c r="A224" s="42">
        <v>45807</v>
      </c>
      <c r="B224" s="44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x14ac:dyDescent="0.3">
      <c r="A225" s="42">
        <v>45810</v>
      </c>
      <c r="B225" s="44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x14ac:dyDescent="0.3">
      <c r="A226" s="42">
        <v>45811</v>
      </c>
      <c r="B226" s="44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x14ac:dyDescent="0.3">
      <c r="A227" s="42">
        <v>45812</v>
      </c>
      <c r="B227" s="44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x14ac:dyDescent="0.3">
      <c r="A228" s="42">
        <v>45813</v>
      </c>
      <c r="B228" s="44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x14ac:dyDescent="0.3">
      <c r="A229" s="42">
        <v>45814</v>
      </c>
      <c r="B229" s="44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x14ac:dyDescent="0.3">
      <c r="A230" s="42">
        <v>45817</v>
      </c>
      <c r="B230" s="44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x14ac:dyDescent="0.3">
      <c r="A231" s="42">
        <v>45818</v>
      </c>
      <c r="B231" s="44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x14ac:dyDescent="0.3">
      <c r="A232" s="42">
        <v>45819</v>
      </c>
      <c r="B232" s="44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x14ac:dyDescent="0.3">
      <c r="A233" s="42">
        <v>45820</v>
      </c>
      <c r="B233" s="44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x14ac:dyDescent="0.3">
      <c r="A234" s="42">
        <v>45821</v>
      </c>
      <c r="B234" s="44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x14ac:dyDescent="0.3">
      <c r="A235" s="42">
        <v>45824</v>
      </c>
      <c r="B235" s="44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x14ac:dyDescent="0.3">
      <c r="A236" s="42">
        <v>45825</v>
      </c>
      <c r="B236" s="44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x14ac:dyDescent="0.3">
      <c r="A237" s="42">
        <v>45826</v>
      </c>
      <c r="B237" s="44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x14ac:dyDescent="0.3">
      <c r="A238" s="42">
        <v>45827</v>
      </c>
      <c r="B238" s="44"/>
      <c r="C238" s="21" t="s">
        <v>19</v>
      </c>
      <c r="D238" s="21" t="s">
        <v>19</v>
      </c>
      <c r="E238" s="21" t="s">
        <v>19</v>
      </c>
      <c r="F238" s="21" t="s">
        <v>19</v>
      </c>
      <c r="G238" s="21" t="s">
        <v>19</v>
      </c>
      <c r="H238" s="21" t="s">
        <v>19</v>
      </c>
      <c r="I238" s="21" t="s">
        <v>19</v>
      </c>
      <c r="J238" s="21" t="s">
        <v>19</v>
      </c>
      <c r="K238" s="21" t="s">
        <v>19</v>
      </c>
      <c r="L238" s="21" t="s">
        <v>19</v>
      </c>
    </row>
    <row r="239" spans="1:12" x14ac:dyDescent="0.3">
      <c r="A239" s="42">
        <v>45828</v>
      </c>
      <c r="B239" s="44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x14ac:dyDescent="0.3">
      <c r="A240" s="42">
        <v>45831</v>
      </c>
      <c r="B240" s="44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x14ac:dyDescent="0.3">
      <c r="A241" s="42">
        <v>45832</v>
      </c>
      <c r="B241" s="44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x14ac:dyDescent="0.3">
      <c r="A242" s="42">
        <v>45833</v>
      </c>
      <c r="B242" s="44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x14ac:dyDescent="0.3">
      <c r="A243" s="42">
        <v>45834</v>
      </c>
      <c r="B243" s="44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x14ac:dyDescent="0.3">
      <c r="A244" s="42">
        <v>45835</v>
      </c>
      <c r="B244" s="44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9" customFormat="1" x14ac:dyDescent="0.3">
      <c r="A245" s="13"/>
      <c r="B245" s="46"/>
      <c r="C245" s="26"/>
      <c r="D245" s="25"/>
      <c r="E245" s="26"/>
      <c r="F245" s="26"/>
      <c r="G245" s="26"/>
      <c r="H245" s="26"/>
      <c r="I245" s="26"/>
      <c r="J245" s="26"/>
      <c r="K245" s="27"/>
      <c r="L245" s="26"/>
    </row>
    <row r="246" spans="1:12" x14ac:dyDescent="0.3">
      <c r="A246" s="5" t="s">
        <v>20</v>
      </c>
      <c r="B246" s="44"/>
      <c r="C246" s="34">
        <f t="shared" ref="C246:L246" si="0">COUNTA(RNG_FD_Dates)</f>
        <v>240</v>
      </c>
      <c r="D246" s="34">
        <f t="shared" si="0"/>
        <v>240</v>
      </c>
      <c r="E246" s="34">
        <f t="shared" si="0"/>
        <v>240</v>
      </c>
      <c r="F246" s="34">
        <f t="shared" si="0"/>
        <v>240</v>
      </c>
      <c r="G246" s="34">
        <f t="shared" si="0"/>
        <v>240</v>
      </c>
      <c r="H246" s="34">
        <f t="shared" si="0"/>
        <v>240</v>
      </c>
      <c r="I246" s="34">
        <f t="shared" si="0"/>
        <v>240</v>
      </c>
      <c r="J246" s="34">
        <f t="shared" si="0"/>
        <v>240</v>
      </c>
      <c r="K246" s="34">
        <f t="shared" si="0"/>
        <v>240</v>
      </c>
      <c r="L246" s="34">
        <f t="shared" si="0"/>
        <v>240</v>
      </c>
    </row>
    <row r="247" spans="1:12" x14ac:dyDescent="0.3">
      <c r="A247" s="6" t="s">
        <v>21</v>
      </c>
      <c r="B247" s="44"/>
      <c r="C247" s="34">
        <f t="shared" ref="C247:L247" si="1">COUNTIF(C5:C244,"In*")+COUNTIF(C5:C244,"*ser")+COUNTIF(C5:C244,"wor")</f>
        <v>0</v>
      </c>
      <c r="D247" s="34">
        <f t="shared" si="1"/>
        <v>0</v>
      </c>
      <c r="E247" s="34">
        <f t="shared" si="1"/>
        <v>0</v>
      </c>
      <c r="F247" s="34">
        <f t="shared" si="1"/>
        <v>0</v>
      </c>
      <c r="G247" s="34">
        <f t="shared" si="1"/>
        <v>0</v>
      </c>
      <c r="H247" s="34">
        <f t="shared" si="1"/>
        <v>0</v>
      </c>
      <c r="I247" s="34">
        <f t="shared" si="1"/>
        <v>0</v>
      </c>
      <c r="J247" s="34">
        <f t="shared" si="1"/>
        <v>0</v>
      </c>
      <c r="K247" s="34">
        <f t="shared" si="1"/>
        <v>0</v>
      </c>
      <c r="L247" s="34">
        <f t="shared" si="1"/>
        <v>0</v>
      </c>
    </row>
    <row r="248" spans="1:12" x14ac:dyDescent="0.3">
      <c r="A248" s="38" t="s">
        <v>22</v>
      </c>
      <c r="B248" s="47"/>
      <c r="C248" s="39">
        <f t="shared" ref="C248:L248" si="2">COUNTIF(C5:C244,"Vac")</f>
        <v>0</v>
      </c>
      <c r="D248" s="39">
        <f t="shared" si="2"/>
        <v>0</v>
      </c>
      <c r="E248" s="39">
        <f t="shared" si="2"/>
        <v>0</v>
      </c>
      <c r="F248" s="39">
        <f t="shared" si="2"/>
        <v>0</v>
      </c>
      <c r="G248" s="39">
        <f t="shared" si="2"/>
        <v>0</v>
      </c>
      <c r="H248" s="39">
        <f t="shared" si="2"/>
        <v>0</v>
      </c>
      <c r="I248" s="39">
        <f t="shared" si="2"/>
        <v>0</v>
      </c>
      <c r="J248" s="39">
        <f t="shared" si="2"/>
        <v>0</v>
      </c>
      <c r="K248" s="39">
        <f t="shared" si="2"/>
        <v>0</v>
      </c>
      <c r="L248" s="39">
        <f t="shared" si="2"/>
        <v>0</v>
      </c>
    </row>
    <row r="249" spans="1:12" x14ac:dyDescent="0.3">
      <c r="A249" s="38" t="s">
        <v>23</v>
      </c>
      <c r="B249" s="47"/>
      <c r="C249" s="39">
        <f t="shared" ref="C249:L249" si="3">COUNTIF(C5:C244,"Ho*")+COUNTIF(C5:C244,"br*")+COUNTIF(C5:C244,"win*")+COUNTIF(C5:C244,"sp*")</f>
        <v>10</v>
      </c>
      <c r="D249" s="39">
        <f t="shared" si="3"/>
        <v>10</v>
      </c>
      <c r="E249" s="39">
        <f t="shared" si="3"/>
        <v>10</v>
      </c>
      <c r="F249" s="39">
        <f t="shared" si="3"/>
        <v>10</v>
      </c>
      <c r="G249" s="39">
        <f t="shared" si="3"/>
        <v>10</v>
      </c>
      <c r="H249" s="39">
        <f t="shared" si="3"/>
        <v>10</v>
      </c>
      <c r="I249" s="39">
        <f t="shared" si="3"/>
        <v>10</v>
      </c>
      <c r="J249" s="39">
        <f t="shared" si="3"/>
        <v>10</v>
      </c>
      <c r="K249" s="39">
        <f t="shared" si="3"/>
        <v>10</v>
      </c>
      <c r="L249" s="39">
        <f t="shared" si="3"/>
        <v>10</v>
      </c>
    </row>
    <row r="250" spans="1:12" x14ac:dyDescent="0.3">
      <c r="A250" s="7" t="s">
        <v>24</v>
      </c>
      <c r="B250" s="44"/>
      <c r="C250" s="34">
        <f t="shared" ref="C250:L250" si="4">COUNTIF(C5:C244,"Out*")+COUNTIF(C5:C244,"Out*")</f>
        <v>0</v>
      </c>
      <c r="D250" s="34">
        <f t="shared" si="4"/>
        <v>0</v>
      </c>
      <c r="E250" s="34">
        <f t="shared" si="4"/>
        <v>0</v>
      </c>
      <c r="F250" s="34">
        <f t="shared" si="4"/>
        <v>0</v>
      </c>
      <c r="G250" s="34">
        <f t="shared" si="4"/>
        <v>0</v>
      </c>
      <c r="H250" s="34">
        <f t="shared" si="4"/>
        <v>0</v>
      </c>
      <c r="I250" s="34">
        <f t="shared" si="4"/>
        <v>0</v>
      </c>
      <c r="J250" s="34">
        <f t="shared" si="4"/>
        <v>0</v>
      </c>
      <c r="K250" s="34">
        <f t="shared" si="4"/>
        <v>0</v>
      </c>
      <c r="L250" s="34">
        <f t="shared" si="4"/>
        <v>0</v>
      </c>
    </row>
    <row r="251" spans="1:12" x14ac:dyDescent="0.3">
      <c r="A251" s="7" t="s">
        <v>25</v>
      </c>
      <c r="B251" s="44"/>
      <c r="C251" s="34">
        <f t="shared" ref="C251:L251" si="5">COUNTIF(C5:C244,"Storm")+COUNTIF(C5:C244,"Sn")</f>
        <v>0</v>
      </c>
      <c r="D251" s="34">
        <f t="shared" si="5"/>
        <v>0</v>
      </c>
      <c r="E251" s="34">
        <f t="shared" si="5"/>
        <v>0</v>
      </c>
      <c r="F251" s="34">
        <f t="shared" si="5"/>
        <v>0</v>
      </c>
      <c r="G251" s="34">
        <f t="shared" si="5"/>
        <v>0</v>
      </c>
      <c r="H251" s="34">
        <f t="shared" si="5"/>
        <v>0</v>
      </c>
      <c r="I251" s="34">
        <f t="shared" si="5"/>
        <v>0</v>
      </c>
      <c r="J251" s="34">
        <f t="shared" si="5"/>
        <v>0</v>
      </c>
      <c r="K251" s="34">
        <f t="shared" si="5"/>
        <v>0</v>
      </c>
      <c r="L251" s="34">
        <f t="shared" si="5"/>
        <v>0</v>
      </c>
    </row>
    <row r="252" spans="1:12" x14ac:dyDescent="0.3">
      <c r="A252" s="5" t="s">
        <v>26</v>
      </c>
      <c r="B252" s="44"/>
      <c r="C252" s="35">
        <f>C246-(SUM(C247:C251))</f>
        <v>230</v>
      </c>
      <c r="D252" s="35">
        <f t="shared" ref="D252:L252" si="6">D246-(SUM(D247:D251))</f>
        <v>230</v>
      </c>
      <c r="E252" s="35">
        <f t="shared" si="6"/>
        <v>230</v>
      </c>
      <c r="F252" s="35">
        <f t="shared" si="6"/>
        <v>230</v>
      </c>
      <c r="G252" s="35">
        <f t="shared" si="6"/>
        <v>230</v>
      </c>
      <c r="H252" s="35">
        <f t="shared" si="6"/>
        <v>230</v>
      </c>
      <c r="I252" s="35">
        <f t="shared" si="6"/>
        <v>230</v>
      </c>
      <c r="J252" s="35">
        <f t="shared" si="6"/>
        <v>230</v>
      </c>
      <c r="K252" s="35">
        <f t="shared" si="6"/>
        <v>230</v>
      </c>
      <c r="L252" s="35">
        <f t="shared" si="6"/>
        <v>230</v>
      </c>
    </row>
    <row r="253" spans="1:12" s="9" customFormat="1" x14ac:dyDescent="0.3">
      <c r="A253" s="8" t="s">
        <v>46</v>
      </c>
      <c r="B253" s="44"/>
      <c r="C253" s="34">
        <f>COUNTIF(C5:C244,"")</f>
        <v>230</v>
      </c>
      <c r="D253" s="34">
        <f>COUNTIF(D5:D244,"")</f>
        <v>230</v>
      </c>
      <c r="E253" s="34">
        <f t="shared" ref="E253:L253" si="7">COUNTIF(E5:E244,"")</f>
        <v>230</v>
      </c>
      <c r="F253" s="34">
        <f t="shared" si="7"/>
        <v>230</v>
      </c>
      <c r="G253" s="34">
        <f t="shared" si="7"/>
        <v>230</v>
      </c>
      <c r="H253" s="34">
        <f t="shared" si="7"/>
        <v>230</v>
      </c>
      <c r="I253" s="34">
        <f t="shared" si="7"/>
        <v>230</v>
      </c>
      <c r="J253" s="34">
        <f t="shared" si="7"/>
        <v>230</v>
      </c>
      <c r="K253" s="34">
        <f t="shared" si="7"/>
        <v>230</v>
      </c>
      <c r="L253" s="34">
        <f t="shared" si="7"/>
        <v>230</v>
      </c>
    </row>
    <row r="254" spans="1:12" s="9" customFormat="1" x14ac:dyDescent="0.3">
      <c r="A254" s="8" t="s">
        <v>47</v>
      </c>
      <c r="B254" s="44"/>
      <c r="C254" s="34">
        <f t="shared" ref="C254:L254" si="8">COUNTIF(C5:C244,"No 10-12")</f>
        <v>0</v>
      </c>
      <c r="D254" s="34">
        <f t="shared" si="8"/>
        <v>0</v>
      </c>
      <c r="E254" s="34">
        <f t="shared" si="8"/>
        <v>0</v>
      </c>
      <c r="F254" s="34">
        <f t="shared" si="8"/>
        <v>0</v>
      </c>
      <c r="G254" s="34">
        <f t="shared" si="8"/>
        <v>0</v>
      </c>
      <c r="H254" s="34">
        <f t="shared" si="8"/>
        <v>0</v>
      </c>
      <c r="I254" s="34">
        <f t="shared" si="8"/>
        <v>0</v>
      </c>
      <c r="J254" s="34">
        <f t="shared" si="8"/>
        <v>0</v>
      </c>
      <c r="K254" s="34">
        <f t="shared" si="8"/>
        <v>0</v>
      </c>
      <c r="L254" s="34">
        <f t="shared" si="8"/>
        <v>0</v>
      </c>
    </row>
    <row r="255" spans="1:12" x14ac:dyDescent="0.3">
      <c r="A255" s="7" t="s">
        <v>29</v>
      </c>
      <c r="B255" s="44"/>
      <c r="C255" s="34">
        <f t="shared" ref="C255:L255" si="9">COUNTIF(C5:C244,"Late*")</f>
        <v>0</v>
      </c>
      <c r="D255" s="34">
        <f t="shared" si="9"/>
        <v>0</v>
      </c>
      <c r="E255" s="34">
        <f t="shared" si="9"/>
        <v>0</v>
      </c>
      <c r="F255" s="34">
        <f t="shared" si="9"/>
        <v>0</v>
      </c>
      <c r="G255" s="34">
        <f t="shared" si="9"/>
        <v>0</v>
      </c>
      <c r="H255" s="34">
        <f t="shared" si="9"/>
        <v>0</v>
      </c>
      <c r="I255" s="34">
        <f t="shared" si="9"/>
        <v>0</v>
      </c>
      <c r="J255" s="34">
        <f t="shared" si="9"/>
        <v>0</v>
      </c>
      <c r="K255" s="34">
        <f t="shared" si="9"/>
        <v>0</v>
      </c>
      <c r="L255" s="34">
        <f t="shared" si="9"/>
        <v>0</v>
      </c>
    </row>
    <row r="256" spans="1:12" x14ac:dyDescent="0.3">
      <c r="A256" s="7" t="s">
        <v>30</v>
      </c>
      <c r="B256" s="44"/>
      <c r="C256" s="34">
        <f t="shared" ref="C256:L256" si="10">COUNTIF(C5:C244,"Early*")</f>
        <v>0</v>
      </c>
      <c r="D256" s="34">
        <f t="shared" si="10"/>
        <v>0</v>
      </c>
      <c r="E256" s="34">
        <f t="shared" si="10"/>
        <v>0</v>
      </c>
      <c r="F256" s="34">
        <f t="shared" si="10"/>
        <v>0</v>
      </c>
      <c r="G256" s="34">
        <f t="shared" si="10"/>
        <v>0</v>
      </c>
      <c r="H256" s="34">
        <f t="shared" si="10"/>
        <v>0</v>
      </c>
      <c r="I256" s="34">
        <f t="shared" si="10"/>
        <v>0</v>
      </c>
      <c r="J256" s="34">
        <f t="shared" si="10"/>
        <v>0</v>
      </c>
      <c r="K256" s="34">
        <f t="shared" si="10"/>
        <v>0</v>
      </c>
      <c r="L256" s="34">
        <f t="shared" si="10"/>
        <v>0</v>
      </c>
    </row>
    <row r="257" spans="1:12" x14ac:dyDescent="0.3">
      <c r="A257" s="36" t="s">
        <v>31</v>
      </c>
      <c r="B257" s="48">
        <f>COUNTA(RNG_FD_DD_COUNT)</f>
        <v>0</v>
      </c>
      <c r="C257" s="40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3">
      <c r="C258" s="32"/>
      <c r="D258" s="32"/>
      <c r="E258" s="60"/>
      <c r="F258" s="60"/>
      <c r="G258" s="60"/>
      <c r="H258" s="60"/>
      <c r="I258" s="60"/>
      <c r="J258" s="60"/>
      <c r="K258" s="60"/>
      <c r="L258" s="60"/>
    </row>
    <row r="259" spans="1:12" x14ac:dyDescent="0.3">
      <c r="A259" s="7"/>
      <c r="B259" s="44"/>
      <c r="C259" s="23" t="s">
        <v>32</v>
      </c>
      <c r="D259" s="23" t="s">
        <v>33</v>
      </c>
      <c r="E259" s="23" t="s">
        <v>34</v>
      </c>
      <c r="F259" s="60"/>
      <c r="G259" s="60"/>
      <c r="H259" s="60"/>
      <c r="I259" s="60"/>
      <c r="J259" s="60"/>
      <c r="K259" s="60"/>
      <c r="L259" s="60"/>
    </row>
    <row r="260" spans="1:12" x14ac:dyDescent="0.3">
      <c r="A260" s="59" t="str">
        <f>C4</f>
        <v>CTE</v>
      </c>
      <c r="B260" s="50"/>
      <c r="C260" s="22"/>
      <c r="D260" s="22"/>
      <c r="E260" s="23"/>
    </row>
    <row r="261" spans="1:12" x14ac:dyDescent="0.3">
      <c r="A261" s="59" t="str">
        <f>D4</f>
        <v>S1</v>
      </c>
      <c r="B261" s="50"/>
      <c r="C261" s="22"/>
      <c r="D261" s="22"/>
      <c r="E261" s="23"/>
    </row>
    <row r="262" spans="1:12" x14ac:dyDescent="0.3">
      <c r="A262" s="59" t="str">
        <f>E4</f>
        <v>S2</v>
      </c>
      <c r="B262" s="50"/>
      <c r="C262" s="22"/>
      <c r="D262" s="22"/>
      <c r="E262" s="23"/>
    </row>
    <row r="263" spans="1:12" x14ac:dyDescent="0.3">
      <c r="A263" s="51" t="str">
        <f>F4</f>
        <v>S3</v>
      </c>
      <c r="B263" s="50"/>
      <c r="C263" s="22"/>
      <c r="D263" s="22"/>
      <c r="E263" s="23"/>
    </row>
    <row r="264" spans="1:12" x14ac:dyDescent="0.3">
      <c r="A264" s="59" t="str">
        <f>G4</f>
        <v>S4</v>
      </c>
      <c r="B264" s="50"/>
      <c r="C264" s="22"/>
      <c r="D264" s="22"/>
      <c r="E264" s="23"/>
    </row>
    <row r="265" spans="1:12" x14ac:dyDescent="0.3">
      <c r="A265" s="59" t="str">
        <f>H4</f>
        <v>S5</v>
      </c>
      <c r="B265" s="50"/>
      <c r="C265" s="22"/>
      <c r="D265" s="22"/>
      <c r="E265" s="23"/>
    </row>
    <row r="266" spans="1:12" x14ac:dyDescent="0.3">
      <c r="A266" s="59" t="str">
        <f>I4</f>
        <v>S6</v>
      </c>
      <c r="B266" s="50"/>
      <c r="C266" s="22"/>
      <c r="D266" s="22"/>
      <c r="E266" s="23"/>
    </row>
    <row r="267" spans="1:12" x14ac:dyDescent="0.3">
      <c r="A267" s="59" t="str">
        <f>J4</f>
        <v>S7</v>
      </c>
      <c r="B267" s="50"/>
      <c r="C267" s="22"/>
      <c r="D267" s="22"/>
      <c r="E267" s="23"/>
    </row>
    <row r="268" spans="1:12" x14ac:dyDescent="0.3">
      <c r="A268" s="59" t="str">
        <f>K4</f>
        <v>S8</v>
      </c>
      <c r="B268" s="50"/>
      <c r="C268" s="22"/>
      <c r="D268" s="22"/>
      <c r="E268" s="23"/>
    </row>
    <row r="269" spans="1:12" x14ac:dyDescent="0.3">
      <c r="A269" s="59" t="str">
        <f>L4</f>
        <v>S9</v>
      </c>
      <c r="C269" s="22"/>
      <c r="D269" s="22"/>
      <c r="E269" s="23"/>
    </row>
    <row r="270" spans="1:12" hidden="1" x14ac:dyDescent="0.3"/>
    <row r="271" spans="1:12" hidden="1" x14ac:dyDescent="0.3"/>
    <row r="272" spans="1:12" hidden="1" x14ac:dyDescent="0.3"/>
    <row r="273" spans="1:1" hidden="1" x14ac:dyDescent="0.3">
      <c r="A273" s="15" t="s">
        <v>35</v>
      </c>
    </row>
    <row r="274" spans="1:1" hidden="1" x14ac:dyDescent="0.3">
      <c r="A274" s="15" t="s">
        <v>33</v>
      </c>
    </row>
    <row r="275" spans="1:1" hidden="1" x14ac:dyDescent="0.3">
      <c r="A275" s="15" t="s">
        <v>38</v>
      </c>
    </row>
    <row r="276" spans="1:1" hidden="1" x14ac:dyDescent="0.3">
      <c r="A276" s="15" t="s">
        <v>19</v>
      </c>
    </row>
    <row r="277" spans="1:1" hidden="1" x14ac:dyDescent="0.3">
      <c r="A277" s="15" t="s">
        <v>32</v>
      </c>
    </row>
    <row r="278" spans="1:1" hidden="1" x14ac:dyDescent="0.3">
      <c r="A278" s="15" t="s">
        <v>40</v>
      </c>
    </row>
    <row r="279" spans="1:1" hidden="1" x14ac:dyDescent="0.3">
      <c r="A279" s="15" t="s">
        <v>41</v>
      </c>
    </row>
    <row r="280" spans="1:1" hidden="1" x14ac:dyDescent="0.3">
      <c r="A280" s="15" t="s">
        <v>42</v>
      </c>
    </row>
    <row r="281" spans="1:1" hidden="1" x14ac:dyDescent="0.3">
      <c r="A281" s="15" t="s">
        <v>43</v>
      </c>
    </row>
    <row r="282" spans="1:1" hidden="1" x14ac:dyDescent="0.3">
      <c r="A282" s="15" t="s">
        <v>44</v>
      </c>
    </row>
    <row r="283" spans="1:1" hidden="1" x14ac:dyDescent="0.3"/>
    <row r="284" spans="1:1" hidden="1" x14ac:dyDescent="0.3"/>
    <row r="285" spans="1:1" hidden="1" x14ac:dyDescent="0.3"/>
    <row r="286" spans="1:1" hidden="1" x14ac:dyDescent="0.3">
      <c r="A286" s="32" t="s">
        <v>36</v>
      </c>
    </row>
    <row r="287" spans="1:1" hidden="1" x14ac:dyDescent="0.3">
      <c r="A287" s="32" t="s">
        <v>37</v>
      </c>
    </row>
    <row r="288" spans="1:1" hidden="1" x14ac:dyDescent="0.3">
      <c r="A288" s="32" t="s">
        <v>4</v>
      </c>
    </row>
    <row r="289" spans="1:1" hidden="1" x14ac:dyDescent="0.3">
      <c r="A289" s="32" t="s">
        <v>39</v>
      </c>
    </row>
  </sheetData>
  <mergeCells count="6">
    <mergeCell ref="A3:B3"/>
    <mergeCell ref="C1:L1"/>
    <mergeCell ref="C2:L2"/>
    <mergeCell ref="A1:B2"/>
    <mergeCell ref="D3:E3"/>
    <mergeCell ref="F3:L3"/>
  </mergeCells>
  <phoneticPr fontId="3" type="noConversion"/>
  <dataValidations xWindow="445" yWindow="455" count="2">
    <dataValidation type="list" allowBlank="1" showInputMessage="1" showErrorMessage="1" prompt="Leave blank or choose from drop down list" sqref="C5:L244" xr:uid="{00000000-0002-0000-0100-000000000000}">
      <formula1>$A$274:$A$282</formula1>
    </dataValidation>
    <dataValidation type="list" allowBlank="1" showInputMessage="1" showErrorMessage="1" sqref="D3" xr:uid="{00000000-0002-0000-0100-000001000000}">
      <formula1>RNG_FD_SY_Selector</formula1>
    </dataValidation>
  </dataValidations>
  <pageMargins left="0.7" right="0.7" top="0.75" bottom="0.5" header="0.3" footer="0.3"/>
  <pageSetup pageOrder="overThenDown" orientation="landscape" r:id="rId1"/>
  <headerFooter>
    <oddFooter>&amp;CPage &amp;P of &amp;N&amp;RReviewed ______________</oddFooter>
  </headerFooter>
  <rowBreaks count="1" manualBreakCount="1">
    <brk id="127" max="6" man="1"/>
  </rowBreaks>
  <drawing r:id="rId2"/>
  <legacy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37215024CF744A3C221DFF2D243CD" ma:contentTypeVersion="19" ma:contentTypeDescription="Create a new document." ma:contentTypeScope="" ma:versionID="4bdc320e63b40dcfb4f24a8625e87794">
  <xsd:schema xmlns:xsd="http://www.w3.org/2001/XMLSchema" xmlns:xs="http://www.w3.org/2001/XMLSchema" xmlns:p="http://schemas.microsoft.com/office/2006/metadata/properties" xmlns:ns1="http://schemas.microsoft.com/sharepoint/v3" xmlns:ns2="8a4b0912-51d9-4210-976c-07c197c2ac17" xmlns:ns3="b222ff79-2ce4-47d7-b6d1-f008104290df" targetNamespace="http://schemas.microsoft.com/office/2006/metadata/properties" ma:root="true" ma:fieldsID="1a8d84467709f450a1634d2ec38d4069" ns1:_="" ns2:_="" ns3:_="">
    <xsd:import namespace="http://schemas.microsoft.com/sharepoint/v3"/>
    <xsd:import namespace="8a4b0912-51d9-4210-976c-07c197c2ac17"/>
    <xsd:import namespace="b222ff79-2ce4-47d7-b6d1-f008104290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b0912-51d9-4210-976c-07c197c2a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2ff79-2ce4-47d7-b6d1-f008104290d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bf855df-e2f5-4098-9db8-8e1fed235c88}" ma:internalName="TaxCatchAll" ma:showField="CatchAllData" ma:web="b222ff79-2ce4-47d7-b6d1-f008104290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  <TaxCatchAll xmlns="b222ff79-2ce4-47d7-b6d1-f008104290df" xsi:nil="true"/>
    <lcf76f155ced4ddcb4097134ff3c332f xmlns="8a4b0912-51d9-4210-976c-07c197c2ac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395BBE-5554-40B9-B9E6-CCEA87BCB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4b0912-51d9-4210-976c-07c197c2ac17"/>
    <ds:schemaRef ds:uri="b222ff79-2ce4-47d7-b6d1-f008104290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9767EE-8ADE-4E1C-96F0-4CF2A247C4D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222ff79-2ce4-47d7-b6d1-f008104290df"/>
    <ds:schemaRef ds:uri="8a4b0912-51d9-4210-976c-07c197c2ac17"/>
  </ds:schemaRefs>
</ds:datastoreItem>
</file>

<file path=customXml/itemProps3.xml><?xml version="1.0" encoding="utf-8"?>
<ds:datastoreItem xmlns:ds="http://schemas.openxmlformats.org/officeDocument/2006/customXml" ds:itemID="{5C8442A0-7710-4542-923C-674B03705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half day</vt:lpstr>
      <vt:lpstr>full day</vt:lpstr>
      <vt:lpstr>Out</vt:lpstr>
      <vt:lpstr>'full day'!Print_Area</vt:lpstr>
      <vt:lpstr>'half day'!Print_Area</vt:lpstr>
      <vt:lpstr>'full day'!Print_Titles</vt:lpstr>
      <vt:lpstr>'half day'!Print_Titles</vt:lpstr>
      <vt:lpstr>RNG_FD_Dates</vt:lpstr>
      <vt:lpstr>RNG_FD_DD_COUNT</vt:lpstr>
      <vt:lpstr>RNG_FD_SY_Selector</vt:lpstr>
      <vt:lpstr>RNG_HD_Dates</vt:lpstr>
      <vt:lpstr>RNG_HD_DD_COUNT</vt:lpstr>
      <vt:lpstr>RNG_HD_SY_Selector</vt:lpstr>
    </vt:vector>
  </TitlesOfParts>
  <Manager/>
  <Company>State of Maine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Briggs</dc:creator>
  <cp:keywords/>
  <dc:description/>
  <cp:lastModifiedBy>Doughty, Emily</cp:lastModifiedBy>
  <cp:revision/>
  <dcterms:created xsi:type="dcterms:W3CDTF">2012-12-18T19:59:37Z</dcterms:created>
  <dcterms:modified xsi:type="dcterms:W3CDTF">2023-10-24T18:01:39Z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p_UnifiedCompliancePolicyUIAction">
    <vt:lpwstr/>
  </property>
  <property fmtid="{D5CDD505-2E9C-101B-9397-08002B2CF9AE}" pid="3" name="_ip_UnifiedCompliancePolicyProperties">
    <vt:lpwstr/>
  </property>
  <property fmtid="{D5CDD505-2E9C-101B-9397-08002B2CF9AE}" pid="4" name="ContentTypeId">
    <vt:lpwstr>0x010100BA037215024CF744A3C221DFF2D243CD</vt:lpwstr>
  </property>
  <property fmtid="{D5CDD505-2E9C-101B-9397-08002B2CF9AE}" pid="5" name="TaxCatchAll">
    <vt:lpwstr/>
  </property>
  <property fmtid="{D5CDD505-2E9C-101B-9397-08002B2CF9AE}" pid="6" name="lcf76f155ced4ddcb4097134ff3c332f">
    <vt:lpwstr/>
  </property>
  <property fmtid="{D5CDD505-2E9C-101B-9397-08002B2CF9AE}" pid="7" name="MediaServiceImageTags">
    <vt:lpwstr/>
  </property>
</Properties>
</file>