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815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Sheet1!$A$1:$Q$75</definedName>
  </definedNames>
  <calcPr calcId="145621"/>
</workbook>
</file>

<file path=xl/calcChain.xml><?xml version="1.0" encoding="utf-8"?>
<calcChain xmlns="http://schemas.openxmlformats.org/spreadsheetml/2006/main">
  <c r="M20" i="1" l="1"/>
  <c r="Q20" i="1" s="1"/>
  <c r="N20" i="1"/>
  <c r="M21" i="1"/>
  <c r="Q21" i="1" s="1"/>
  <c r="N21" i="1"/>
  <c r="M22" i="1"/>
  <c r="Q22" i="1" s="1"/>
  <c r="N22" i="1"/>
  <c r="M23" i="1"/>
  <c r="Q23" i="1" s="1"/>
  <c r="N23" i="1"/>
  <c r="M24" i="1"/>
  <c r="Q24" i="1" s="1"/>
  <c r="N24" i="1"/>
  <c r="M25" i="1"/>
  <c r="Q25" i="1" s="1"/>
  <c r="N25" i="1"/>
  <c r="M26" i="1"/>
  <c r="Q26" i="1" s="1"/>
  <c r="N26" i="1"/>
  <c r="M27" i="1"/>
  <c r="Q27" i="1" s="1"/>
  <c r="N27" i="1"/>
  <c r="M28" i="1"/>
  <c r="Q28" i="1" s="1"/>
  <c r="N28" i="1"/>
  <c r="K31" i="1" l="1"/>
</calcChain>
</file>

<file path=xl/sharedStrings.xml><?xml version="1.0" encoding="utf-8"?>
<sst xmlns="http://schemas.openxmlformats.org/spreadsheetml/2006/main" count="199" uniqueCount="84">
  <si>
    <t>Is Your NON-dairy Beverage allowed for Use in CACFP?</t>
  </si>
  <si>
    <r>
      <t>Compare</t>
    </r>
    <r>
      <rPr>
        <sz val="11"/>
        <color theme="1"/>
        <rFont val="Calibri"/>
        <family val="2"/>
        <scheme val="minor"/>
      </rPr>
      <t xml:space="preserve"> results of column 6 to column 8.  If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amounts </t>
    </r>
    <r>
      <rPr>
        <u/>
        <sz val="11"/>
        <color theme="1"/>
        <rFont val="Calibri"/>
        <family val="2"/>
        <scheme val="minor"/>
      </rPr>
      <t>equal</t>
    </r>
    <r>
      <rPr>
        <sz val="11"/>
        <color theme="1"/>
        <rFont val="Calibri"/>
        <family val="2"/>
        <scheme val="minor"/>
      </rPr>
      <t xml:space="preserve"> or </t>
    </r>
    <r>
      <rPr>
        <u/>
        <sz val="11"/>
        <color theme="1"/>
        <rFont val="Calibri"/>
        <family val="2"/>
        <scheme val="minor"/>
      </rPr>
      <t>exceed</t>
    </r>
    <r>
      <rPr>
        <sz val="11"/>
        <color theme="1"/>
        <rFont val="Calibri"/>
        <family val="2"/>
        <scheme val="minor"/>
      </rPr>
      <t xml:space="preserve"> the numbers in column 8, the non-dairy beverage is acceptable for CACFP use.  If all </t>
    </r>
  </si>
  <si>
    <r>
      <t>Locate</t>
    </r>
    <r>
      <rPr>
        <sz val="11"/>
        <color theme="1"/>
        <rFont val="Calibri"/>
        <family val="2"/>
        <scheme val="minor"/>
      </rPr>
      <t xml:space="preserve"> Nutrition facts label on Non-dairy beverage container.  (Look for a label similar in appearance to label below on the left.)</t>
    </r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</si>
  <si>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</si>
  <si>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</si>
  <si>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</si>
  <si>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</si>
  <si>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</si>
  <si>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</si>
  <si>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</si>
  <si>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</si>
  <si>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</si>
  <si>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</si>
  <si>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Nutrient</t>
  </si>
  <si>
    <t>Daily Value*</t>
  </si>
  <si>
    <t>Unit</t>
  </si>
  <si>
    <t>Percentage</t>
  </si>
  <si>
    <t xml:space="preserve">Percentage </t>
  </si>
  <si>
    <t>Value</t>
  </si>
  <si>
    <t xml:space="preserve">Nutrient </t>
  </si>
  <si>
    <t>Data</t>
  </si>
  <si>
    <t>Equivalent</t>
  </si>
  <si>
    <t>Equivalency**</t>
  </si>
  <si>
    <t>Units per</t>
  </si>
  <si>
    <t>8 oz Cup</t>
  </si>
  <si>
    <t>Equivalency?</t>
  </si>
  <si>
    <t>INPUT</t>
  </si>
  <si>
    <t>Calcium</t>
  </si>
  <si>
    <t>Magnesium</t>
  </si>
  <si>
    <t>Phosphorus</t>
  </si>
  <si>
    <t>Potassium</t>
  </si>
  <si>
    <t>Protein</t>
  </si>
  <si>
    <t>Riboflavin</t>
  </si>
  <si>
    <t>Vitamin A</t>
  </si>
  <si>
    <t>Vitamin B-12</t>
  </si>
  <si>
    <t>Vitamin D</t>
  </si>
  <si>
    <t>g=grams, mg=milligrams, mcg=micrograms, IU=International Units</t>
  </si>
  <si>
    <t xml:space="preserve">may change formulas at any time.  Check the Nutrition Facts regularly for any changes in Daily Values. </t>
  </si>
  <si>
    <t>mg</t>
  </si>
  <si>
    <t>g</t>
  </si>
  <si>
    <t>IU</t>
  </si>
  <si>
    <t>mcg</t>
  </si>
  <si>
    <t>% DV =</t>
  </si>
  <si>
    <t>IU per 8 oz.</t>
  </si>
  <si>
    <t>Meets</t>
  </si>
  <si>
    <t>YOUR PRODUCT MEETS THE REQUIREMENTS?</t>
  </si>
  <si>
    <t>Column 53</t>
  </si>
  <si>
    <t xml:space="preserve">Enter </t>
  </si>
  <si>
    <t>calculate</t>
  </si>
  <si>
    <t>Non-Dairy Beverage</t>
  </si>
  <si>
    <t>B x E</t>
  </si>
  <si>
    <t>Allowed Nutritional</t>
  </si>
  <si>
    <t xml:space="preserve"> mg per 8 oz.</t>
  </si>
  <si>
    <t xml:space="preserve"> g per 8 oz.</t>
  </si>
  <si>
    <t>mcg per 8 oz.</t>
  </si>
  <si>
    <t xml:space="preserve"> IU per 8 oz.</t>
  </si>
  <si>
    <t>YES</t>
  </si>
  <si>
    <t>8 g</t>
  </si>
  <si>
    <t>100 IU</t>
  </si>
  <si>
    <t xml:space="preserve">       Beverage Name ____________________________________________</t>
  </si>
  <si>
    <t>** 7 C.F.R. 210.10(m) (3)</t>
  </si>
  <si>
    <t xml:space="preserve">                Calcium in column 5, then multiply 1000 mg x 0.30 to equal 300 mg.  Record 300 mg in column 6.</t>
  </si>
  <si>
    <r>
      <t>Record</t>
    </r>
    <r>
      <rPr>
        <sz val="11"/>
        <color theme="1"/>
        <rFont val="Calibri"/>
        <family val="2"/>
        <scheme val="minor"/>
      </rPr>
      <t xml:space="preserve"> the name of Non-dairy beverage under page title. </t>
    </r>
  </si>
  <si>
    <r>
      <t xml:space="preserve">Note: At the time of this printing, </t>
    </r>
    <r>
      <rPr>
        <b/>
        <sz val="10"/>
        <color theme="1"/>
        <rFont val="Calibri"/>
        <family val="2"/>
        <scheme val="minor"/>
      </rPr>
      <t>8th Continent Original Soymilk</t>
    </r>
    <r>
      <rPr>
        <b/>
        <sz val="11"/>
        <color theme="1"/>
        <rFont val="Calibri"/>
        <family val="2"/>
        <scheme val="minor"/>
      </rPr>
      <t xml:space="preserve"> qualified as an acceptable non-dairy beverage for CACFP use.  Please be aware that manufacturers</t>
    </r>
  </si>
  <si>
    <r>
      <t>Calculate</t>
    </r>
    <r>
      <rPr>
        <sz val="11"/>
        <color theme="1"/>
        <rFont val="Calibri"/>
        <family val="2"/>
        <scheme val="minor"/>
      </rPr>
      <t xml:space="preserve"> the numeric value of each nutrient by multiplying the Daily Value in column 2 by the percentage on the label.  Example: If you recorded 30% DV for </t>
    </r>
  </si>
  <si>
    <r>
      <t xml:space="preserve">      numbers are not equal to or exceed the value of column 8, the product </t>
    </r>
    <r>
      <rPr>
        <u/>
        <sz val="11"/>
        <color theme="1"/>
        <rFont val="Calibri"/>
        <family val="2"/>
        <scheme val="minor"/>
      </rPr>
      <t>may not</t>
    </r>
    <r>
      <rPr>
        <sz val="11"/>
        <color theme="1"/>
        <rFont val="Calibri"/>
        <family val="2"/>
        <scheme val="minor"/>
      </rPr>
      <t xml:space="preserve"> be used. </t>
    </r>
  </si>
  <si>
    <r>
      <t>Keep</t>
    </r>
    <r>
      <rPr>
        <sz val="11"/>
        <color theme="1"/>
        <rFont val="Calibri"/>
        <family val="2"/>
        <scheme val="minor"/>
      </rPr>
      <t xml:space="preserve"> copy of product label and copy of this worksheet to support your non-dairy beverage choice only if your beverage meets the requirements. </t>
    </r>
  </si>
  <si>
    <t xml:space="preserve">   (Sample) Is Your NON-dairy Beverage allowed for Use in CACFP?</t>
  </si>
  <si>
    <r>
      <t>Record</t>
    </r>
    <r>
      <rPr>
        <sz val="11"/>
        <color theme="1"/>
        <rFont val="Calibri"/>
        <family val="2"/>
        <scheme val="minor"/>
      </rPr>
      <t xml:space="preserve"> in column 5 the percentage of Daily Value (DV) of each nutrient from the nutrition facts label.  </t>
    </r>
    <r>
      <rPr>
        <u/>
        <sz val="11"/>
        <color theme="1"/>
        <rFont val="Calibri"/>
        <family val="2"/>
        <scheme val="minor"/>
      </rPr>
      <t>If values are already shown</t>
    </r>
    <r>
      <rPr>
        <sz val="11"/>
        <color theme="1"/>
        <rFont val="Calibri"/>
        <family val="2"/>
        <scheme val="minor"/>
      </rPr>
      <t xml:space="preserve"> as grams, milligrams, micrograms</t>
    </r>
  </si>
  <si>
    <t xml:space="preserve">or International Units, enter the number in column 6.  You may need to double click in your computer. </t>
  </si>
  <si>
    <t>*This Daily Value based on caloric intake of 2,000 calories.  Taken from FDA Appendix F, Guidance for Industry.</t>
  </si>
  <si>
    <t>Agreement #</t>
  </si>
  <si>
    <t xml:space="preserve">       Date Completed </t>
  </si>
  <si>
    <t>Institution/Facility Name</t>
  </si>
  <si>
    <t>8th Continent Original Soymilk___________</t>
  </si>
  <si>
    <t>300 mg</t>
  </si>
  <si>
    <r>
      <t>Institution/Facility Name</t>
    </r>
    <r>
      <rPr>
        <u/>
        <sz val="14"/>
        <color theme="1"/>
        <rFont val="Calibri"/>
        <family val="2"/>
        <scheme val="minor"/>
      </rPr>
      <t>_Kid time Daycare Center</t>
    </r>
    <r>
      <rPr>
        <sz val="14"/>
        <color theme="1"/>
        <rFont val="Calibri"/>
        <family val="2"/>
        <scheme val="minor"/>
      </rPr>
      <t>__          Agreement # _</t>
    </r>
    <r>
      <rPr>
        <u/>
        <sz val="14"/>
        <color theme="1"/>
        <rFont val="Calibri"/>
        <family val="2"/>
        <scheme val="minor"/>
      </rPr>
      <t xml:space="preserve">0000  </t>
    </r>
    <r>
      <rPr>
        <sz val="14"/>
        <color theme="1"/>
        <rFont val="Calibri"/>
        <family val="2"/>
        <scheme val="minor"/>
      </rPr>
      <t xml:space="preserve">             Date Completed __</t>
    </r>
    <r>
      <rPr>
        <u/>
        <sz val="14"/>
        <color theme="1"/>
        <rFont val="Calibri"/>
        <family val="2"/>
        <scheme val="minor"/>
      </rPr>
      <t>December 16, 2011</t>
    </r>
  </si>
  <si>
    <r>
      <rPr>
        <sz val="11"/>
        <color theme="1"/>
        <rFont val="Calibri"/>
        <family val="2"/>
        <scheme val="minor"/>
      </rPr>
      <t xml:space="preserve">                numbers are not equal to or exceed the value of column 8, the product </t>
    </r>
    <r>
      <rPr>
        <u/>
        <sz val="11"/>
        <color theme="1"/>
        <rFont val="Calibri"/>
        <family val="2"/>
        <scheme val="minor"/>
      </rPr>
      <t xml:space="preserve">may not </t>
    </r>
    <r>
      <rPr>
        <sz val="11"/>
        <color theme="1"/>
        <rFont val="Calibri"/>
        <family val="2"/>
        <scheme val="minor"/>
      </rPr>
      <t>be used.</t>
    </r>
  </si>
  <si>
    <t>24 mg</t>
  </si>
  <si>
    <t>250 mg</t>
  </si>
  <si>
    <t>360 mg</t>
  </si>
  <si>
    <t>0.51 mg</t>
  </si>
  <si>
    <t>500 IU</t>
  </si>
  <si>
    <t>1.2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</si>
</sst>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Arial Black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BF12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9" fontId="8" fillId="0" borderId="0" xfId="0" applyNumberFormat="1" applyFont="1" applyFill="1" applyAlignment="1" applyProtection="1">
      <alignment horizontal="center"/>
      <protection locked="0"/>
    </xf>
    <xf numFmtId="41" fontId="19" fillId="0" borderId="0" xfId="1" applyNumberFormat="1" applyFont="1" applyAlignment="1" applyProtection="1">
      <alignment horizontal="center"/>
    </xf>
    <xf numFmtId="3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3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right"/>
    </xf>
    <xf numFmtId="41" fontId="24" fillId="0" borderId="1" xfId="1" applyNumberFormat="1" applyFont="1" applyBorder="1" applyAlignment="1" applyProtection="1">
      <alignment horizontal="center"/>
    </xf>
    <xf numFmtId="0" fontId="9" fillId="0" borderId="0" xfId="0" applyFont="1" applyAlignment="1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/>
    <xf numFmtId="0" fontId="5" fillId="0" borderId="0" xfId="0" applyFont="1" applyProtection="1"/>
    <xf numFmtId="0" fontId="6" fillId="0" borderId="0" xfId="0" applyFont="1" applyProtection="1"/>
    <xf numFmtId="0" fontId="14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/>
    <xf numFmtId="0" fontId="22" fillId="0" borderId="1" xfId="0" applyFont="1" applyBorder="1" applyAlignment="1" applyProtection="1">
      <alignment horizontal="center"/>
    </xf>
    <xf numFmtId="3" fontId="22" fillId="0" borderId="1" xfId="0" applyNumberFormat="1" applyFont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/>
    </xf>
    <xf numFmtId="9" fontId="12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right"/>
    </xf>
    <xf numFmtId="0" fontId="12" fillId="0" borderId="1" xfId="0" applyNumberFormat="1" applyFont="1" applyBorder="1" applyAlignment="1" applyProtection="1">
      <alignment horizontal="right"/>
    </xf>
    <xf numFmtId="0" fontId="24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4" fillId="0" borderId="1" xfId="0" applyNumberFormat="1" applyFont="1" applyBorder="1" applyAlignment="1" applyProtection="1">
      <alignment horizontal="center"/>
    </xf>
    <xf numFmtId="0" fontId="25" fillId="2" borderId="2" xfId="0" applyFont="1" applyFill="1" applyBorder="1" applyAlignment="1" applyProtection="1">
      <alignment horizontal="center"/>
    </xf>
    <xf numFmtId="3" fontId="12" fillId="0" borderId="1" xfId="0" applyNumberFormat="1" applyFont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Protection="1"/>
    <xf numFmtId="0" fontId="17" fillId="2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27" fillId="0" borderId="0" xfId="0" applyFont="1" applyAlignment="1" applyProtection="1"/>
    <xf numFmtId="0" fontId="27" fillId="0" borderId="0" xfId="0" applyFont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20" fillId="0" borderId="3" xfId="0" applyFont="1" applyBorder="1" applyAlignment="1" applyProtection="1">
      <protection locked="0"/>
    </xf>
    <xf numFmtId="0" fontId="2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/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0" fillId="0" borderId="3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</xf>
    <xf numFmtId="0" fontId="20" fillId="0" borderId="3" xfId="0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6">
    <dxf>
      <numFmt numFmtId="3" formatCode="#,##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1" hidden="0"/>
    </dxf>
    <dxf>
      <numFmt numFmtId="0" formatCode="General"/>
      <alignment horizontal="center" vertical="bottom" textRotation="0" wrapText="0" relativeIndent="0" justifyLastLine="0" shrinkToFit="0" readingOrder="0"/>
      <protection locked="1" hidden="0"/>
    </dxf>
    <dxf>
      <numFmt numFmtId="0" formatCode="General"/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relativeIndent="0" justifyLastLine="0" shrinkToFit="0" readingOrder="0"/>
      <protection locked="0" hidden="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CEB31"/>
        </patternFill>
      </fill>
    </dxf>
  </dxfs>
  <tableStyles count="0" defaultTableStyle="TableStyleMedium9" defaultPivotStyle="PivotStyleLight16"/>
  <colors>
    <mruColors>
      <color rgb="FF7CEB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</xdr:colOff>
      <xdr:row>14</xdr:row>
      <xdr:rowOff>9072</xdr:rowOff>
    </xdr:from>
    <xdr:to>
      <xdr:col>5</xdr:col>
      <xdr:colOff>190499</xdr:colOff>
      <xdr:row>32</xdr:row>
      <xdr:rowOff>156072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 contrast="36000"/>
        </a:blip>
        <a:srcRect/>
        <a:stretch>
          <a:fillRect/>
        </a:stretch>
      </xdr:blipFill>
      <xdr:spPr bwMode="auto">
        <a:xfrm>
          <a:off x="36285" y="3229429"/>
          <a:ext cx="1605643" cy="3249429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5</xdr:col>
      <xdr:colOff>133349</xdr:colOff>
      <xdr:row>69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5000" contrast="36000"/>
        </a:blip>
        <a:srcRect/>
        <a:stretch>
          <a:fillRect/>
        </a:stretch>
      </xdr:blipFill>
      <xdr:spPr bwMode="auto">
        <a:xfrm>
          <a:off x="0" y="10696575"/>
          <a:ext cx="1514474" cy="3314700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Table134" displayName="Table134" ref="G15:Q32" totalsRowShown="0" headerRowDxfId="12" dataDxfId="11">
  <autoFilter ref="G15:Q32"/>
  <tableColumns count="11">
    <tableColumn id="1" name="Column 1" dataDxfId="10"/>
    <tableColumn id="3" name="Column 2" dataDxfId="9"/>
    <tableColumn id="4" name="Column 3" dataDxfId="8"/>
    <tableColumn id="5" name="Column 4" dataDxfId="7"/>
    <tableColumn id="7" name="Column 5" dataDxfId="6"/>
    <tableColumn id="10" name="Column 6" dataDxfId="5"/>
    <tableColumn id="2" name="Column 53" dataDxfId="4">
      <calculatedColumnFormula>Table134[[#This Row],[Column 5]]*Table134[[#This Row],[Column 2]]</calculatedColumnFormula>
    </tableColumn>
    <tableColumn id="15" name="Column 7" dataDxfId="3"/>
    <tableColumn id="6" name="Column 8" dataDxfId="2"/>
    <tableColumn id="8" name="Column 9" dataDxfId="1"/>
    <tableColumn id="9" name="Column 10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showGridLines="0" showRowColHeaders="0" tabSelected="1" showRuler="0" view="pageLayout" zoomScale="90" zoomScaleNormal="100" zoomScalePageLayoutView="90" workbookViewId="0">
      <selection activeCell="G3" sqref="G3:I3"/>
    </sheetView>
  </sheetViews>
  <sheetFormatPr defaultRowHeight="14.25" x14ac:dyDescent="0.2"/>
  <cols>
    <col min="1" max="5" width="3.625" customWidth="1"/>
    <col min="6" max="6" width="3.375" customWidth="1"/>
    <col min="7" max="7" width="11.25" customWidth="1"/>
    <col min="8" max="8" width="10.375" customWidth="1"/>
    <col min="9" max="9" width="7.75" customWidth="1"/>
    <col min="10" max="10" width="9.5" style="2" customWidth="1"/>
    <col min="11" max="11" width="8.5" customWidth="1"/>
    <col min="12" max="12" width="7.875" customWidth="1"/>
    <col min="13" max="13" width="9.5" hidden="1" customWidth="1"/>
    <col min="14" max="14" width="9.5" customWidth="1"/>
    <col min="15" max="15" width="14.5" customWidth="1"/>
    <col min="16" max="16" width="10.125" customWidth="1"/>
    <col min="17" max="17" width="11.125" customWidth="1"/>
    <col min="18" max="18" width="4" customWidth="1"/>
    <col min="19" max="23" width="9.625" customWidth="1"/>
    <col min="24" max="24" width="3.375" customWidth="1"/>
  </cols>
  <sheetData>
    <row r="1" spans="1:17" ht="24.75" customHeight="1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7.25" customHeight="1" x14ac:dyDescent="0.2">
      <c r="A2" s="29"/>
      <c r="B2" s="29"/>
      <c r="C2" s="29"/>
      <c r="D2" s="29"/>
      <c r="E2" s="29"/>
      <c r="F2" s="29"/>
      <c r="G2" s="30" t="s">
        <v>59</v>
      </c>
      <c r="H2" s="30"/>
      <c r="I2" s="79"/>
      <c r="J2" s="79"/>
      <c r="K2" s="79"/>
      <c r="L2" s="79"/>
      <c r="M2" s="79"/>
      <c r="N2" s="79"/>
      <c r="O2" s="30"/>
      <c r="P2" s="30"/>
      <c r="Q2" s="4"/>
    </row>
    <row r="3" spans="1:17" ht="23.25" customHeight="1" x14ac:dyDescent="0.3">
      <c r="A3" s="68" t="s">
        <v>73</v>
      </c>
      <c r="B3" s="68"/>
      <c r="C3" s="69"/>
      <c r="D3" s="69"/>
      <c r="E3" s="69"/>
      <c r="F3" s="69"/>
      <c r="G3" s="76"/>
      <c r="H3" s="76"/>
      <c r="I3" s="76"/>
      <c r="J3" s="77" t="s">
        <v>71</v>
      </c>
      <c r="K3" s="77"/>
      <c r="L3" s="66"/>
      <c r="M3" s="61"/>
      <c r="N3" s="68"/>
      <c r="O3" s="67" t="s">
        <v>72</v>
      </c>
      <c r="P3" s="78"/>
      <c r="Q3" s="78"/>
    </row>
    <row r="4" spans="1:17" ht="9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4"/>
      <c r="K4" s="29"/>
      <c r="L4" s="29"/>
      <c r="M4" s="29"/>
      <c r="N4" s="29"/>
      <c r="O4" s="29"/>
      <c r="P4" s="29"/>
      <c r="Q4" s="29"/>
    </row>
    <row r="5" spans="1:17" ht="15" x14ac:dyDescent="0.2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9.5" customHeight="1" x14ac:dyDescent="0.25">
      <c r="A6" s="71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20.25" customHeight="1" x14ac:dyDescent="0.25">
      <c r="A7" s="71" t="s">
        <v>68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5" x14ac:dyDescent="0.25">
      <c r="A8" s="72" t="s">
        <v>69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21" customHeight="1" x14ac:dyDescent="0.25">
      <c r="A9" s="71" t="s">
        <v>64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8.75" customHeight="1" x14ac:dyDescent="0.25">
      <c r="A10" s="72" t="s">
        <v>61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21" customHeight="1" x14ac:dyDescent="0.25">
      <c r="A11" s="31" t="s">
        <v>1</v>
      </c>
      <c r="B11" s="32"/>
      <c r="C11" s="32"/>
      <c r="D11" s="31"/>
      <c r="E11" s="32"/>
      <c r="F11" s="32"/>
      <c r="G11" s="32"/>
      <c r="H11" s="32"/>
      <c r="I11" s="32"/>
      <c r="J11" s="6"/>
      <c r="K11" s="32"/>
      <c r="L11" s="32"/>
      <c r="M11" s="32"/>
      <c r="N11" s="32"/>
      <c r="O11" s="32"/>
      <c r="P11" s="32"/>
      <c r="Q11" s="32"/>
    </row>
    <row r="12" spans="1:17" ht="15" x14ac:dyDescent="0.25">
      <c r="A12" s="32"/>
      <c r="B12" s="70" t="s">
        <v>65</v>
      </c>
      <c r="C12" s="32"/>
      <c r="D12" s="32"/>
      <c r="E12" s="32"/>
      <c r="F12" s="32"/>
      <c r="G12" s="32"/>
      <c r="H12" s="32"/>
      <c r="I12" s="32"/>
      <c r="J12" s="6"/>
      <c r="K12" s="32"/>
      <c r="L12" s="32"/>
      <c r="M12" s="32"/>
      <c r="N12" s="32"/>
      <c r="O12" s="32"/>
      <c r="P12" s="32"/>
      <c r="Q12" s="32"/>
    </row>
    <row r="13" spans="1:17" ht="20.25" customHeight="1" x14ac:dyDescent="0.25">
      <c r="A13" s="31" t="s">
        <v>66</v>
      </c>
      <c r="B13" s="32"/>
      <c r="C13" s="32"/>
      <c r="D13" s="32"/>
      <c r="E13" s="32"/>
      <c r="F13" s="32"/>
      <c r="G13" s="32"/>
      <c r="H13" s="32"/>
      <c r="I13" s="32"/>
      <c r="J13" s="6"/>
      <c r="K13" s="32"/>
      <c r="L13" s="32"/>
      <c r="M13" s="32"/>
      <c r="N13" s="32"/>
      <c r="O13" s="32"/>
      <c r="P13" s="32"/>
      <c r="Q13" s="32"/>
    </row>
    <row r="14" spans="1:17" x14ac:dyDescent="0.2">
      <c r="A14" s="29"/>
      <c r="B14" s="29"/>
      <c r="C14" s="29"/>
      <c r="D14" s="29"/>
      <c r="E14" s="29"/>
      <c r="F14" s="29"/>
      <c r="G14" s="29"/>
      <c r="H14" s="29"/>
      <c r="I14" s="29"/>
      <c r="J14" s="4"/>
      <c r="K14" s="29"/>
      <c r="L14" s="29"/>
      <c r="M14" s="29"/>
      <c r="N14" s="29"/>
      <c r="O14" s="29"/>
      <c r="P14" s="29"/>
      <c r="Q14" s="29"/>
    </row>
    <row r="15" spans="1:17" ht="14.1" customHeight="1" x14ac:dyDescent="0.25">
      <c r="A15" s="29"/>
      <c r="B15" s="29"/>
      <c r="C15" s="29"/>
      <c r="D15" s="29"/>
      <c r="E15" s="29"/>
      <c r="F15" s="29"/>
      <c r="G15" s="33" t="s">
        <v>3</v>
      </c>
      <c r="H15" s="33" t="s">
        <v>4</v>
      </c>
      <c r="I15" s="33" t="s">
        <v>5</v>
      </c>
      <c r="J15" s="33" t="s">
        <v>6</v>
      </c>
      <c r="K15" s="33" t="s">
        <v>7</v>
      </c>
      <c r="L15" s="33" t="s">
        <v>8</v>
      </c>
      <c r="M15" s="22" t="s">
        <v>46</v>
      </c>
      <c r="N15" s="33" t="s">
        <v>9</v>
      </c>
      <c r="O15" s="33" t="s">
        <v>10</v>
      </c>
      <c r="P15" s="33" t="s">
        <v>11</v>
      </c>
      <c r="Q15" s="56" t="s">
        <v>12</v>
      </c>
    </row>
    <row r="16" spans="1:17" ht="14.1" customHeight="1" x14ac:dyDescent="0.2">
      <c r="A16" s="29"/>
      <c r="B16" s="29"/>
      <c r="C16" s="29"/>
      <c r="D16" s="29"/>
      <c r="E16" s="29"/>
      <c r="F16" s="29"/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47</v>
      </c>
      <c r="M16" s="23" t="s">
        <v>48</v>
      </c>
      <c r="N16" s="8" t="s">
        <v>13</v>
      </c>
      <c r="O16" s="8" t="s">
        <v>49</v>
      </c>
      <c r="P16" s="8" t="s">
        <v>23</v>
      </c>
      <c r="Q16" s="7" t="s">
        <v>44</v>
      </c>
    </row>
    <row r="17" spans="1:17" ht="14.1" customHeight="1" x14ac:dyDescent="0.2">
      <c r="A17" s="29"/>
      <c r="B17" s="29"/>
      <c r="C17" s="29"/>
      <c r="D17" s="29"/>
      <c r="E17" s="29"/>
      <c r="F17" s="29"/>
      <c r="G17" s="8"/>
      <c r="H17" s="8"/>
      <c r="I17" s="8"/>
      <c r="J17" s="8"/>
      <c r="K17" s="8" t="s">
        <v>18</v>
      </c>
      <c r="L17" s="8" t="s">
        <v>19</v>
      </c>
      <c r="M17" s="23" t="s">
        <v>50</v>
      </c>
      <c r="N17" s="8" t="s">
        <v>20</v>
      </c>
      <c r="O17" s="8" t="s">
        <v>51</v>
      </c>
      <c r="P17" s="8" t="s">
        <v>24</v>
      </c>
      <c r="Q17" s="7" t="s">
        <v>25</v>
      </c>
    </row>
    <row r="18" spans="1:17" ht="14.1" customHeight="1" x14ac:dyDescent="0.2">
      <c r="A18" s="29"/>
      <c r="B18" s="29"/>
      <c r="C18" s="29"/>
      <c r="D18" s="29"/>
      <c r="E18" s="29"/>
      <c r="F18" s="29"/>
      <c r="G18" s="8"/>
      <c r="H18" s="8"/>
      <c r="I18" s="8"/>
      <c r="J18" s="8"/>
      <c r="K18" s="8"/>
      <c r="L18" s="8" t="s">
        <v>20</v>
      </c>
      <c r="M18" s="23"/>
      <c r="N18" s="8" t="s">
        <v>21</v>
      </c>
      <c r="O18" s="8" t="s">
        <v>22</v>
      </c>
      <c r="P18" s="8"/>
      <c r="Q18" s="7"/>
    </row>
    <row r="19" spans="1:17" ht="14.1" customHeight="1" x14ac:dyDescent="0.2">
      <c r="A19" s="29"/>
      <c r="B19" s="29"/>
      <c r="C19" s="29"/>
      <c r="D19" s="29"/>
      <c r="E19" s="29"/>
      <c r="F19" s="29"/>
      <c r="G19" s="4"/>
      <c r="H19" s="4"/>
      <c r="I19" s="4"/>
      <c r="J19" s="4"/>
      <c r="K19" s="60" t="s">
        <v>26</v>
      </c>
      <c r="L19" s="60" t="s">
        <v>26</v>
      </c>
      <c r="M19" s="24"/>
      <c r="N19" s="4"/>
      <c r="O19" s="4"/>
      <c r="P19" s="4"/>
      <c r="Q19" s="3"/>
    </row>
    <row r="20" spans="1:17" ht="14.1" customHeight="1" x14ac:dyDescent="0.2">
      <c r="A20" s="29"/>
      <c r="B20" s="29"/>
      <c r="C20" s="29"/>
      <c r="D20" s="29"/>
      <c r="E20" s="29"/>
      <c r="F20" s="29"/>
      <c r="G20" s="5" t="s">
        <v>27</v>
      </c>
      <c r="H20" s="9">
        <v>1000</v>
      </c>
      <c r="I20" s="9" t="s">
        <v>38</v>
      </c>
      <c r="J20" s="5" t="s">
        <v>42</v>
      </c>
      <c r="K20" s="11"/>
      <c r="L20" s="25"/>
      <c r="M20" s="26">
        <f>Table134[[#This Row],[Column 5]]*Table134[[#This Row],[Column 2]]</f>
        <v>0</v>
      </c>
      <c r="N20" s="5" t="str">
        <f>IF((K20&gt;0),(PRODUCT(K20*H20)&amp;" mg"),IF(K20=0,L20&amp;" mg"," "))</f>
        <v xml:space="preserve"> mg</v>
      </c>
      <c r="O20" s="10">
        <v>276</v>
      </c>
      <c r="P20" s="5" t="s">
        <v>52</v>
      </c>
      <c r="Q20" s="12" t="str">
        <f>IF(M20&gt;=O20,"YES",IF(L20&gt;=O20,"YES","NO"))</f>
        <v>NO</v>
      </c>
    </row>
    <row r="21" spans="1:17" ht="14.1" customHeight="1" x14ac:dyDescent="0.2">
      <c r="A21" s="29"/>
      <c r="B21" s="29"/>
      <c r="C21" s="29"/>
      <c r="D21" s="29"/>
      <c r="E21" s="29"/>
      <c r="F21" s="29"/>
      <c r="G21" s="5" t="s">
        <v>28</v>
      </c>
      <c r="H21" s="5">
        <v>400</v>
      </c>
      <c r="I21" s="5" t="s">
        <v>38</v>
      </c>
      <c r="J21" s="5" t="s">
        <v>42</v>
      </c>
      <c r="K21" s="11"/>
      <c r="L21" s="25"/>
      <c r="M21" s="26">
        <f>Table134[[#This Row],[Column 5]]*Table134[[#This Row],[Column 2]]</f>
        <v>0</v>
      </c>
      <c r="N21" s="5" t="str">
        <f>IF((K21&gt;0),(PRODUCT(K21*H21)&amp;" mg"),IF(K21=0,(CONCATENATE(L21," mg"))," "))</f>
        <v xml:space="preserve"> mg</v>
      </c>
      <c r="O21" s="10">
        <v>24</v>
      </c>
      <c r="P21" s="5" t="s">
        <v>52</v>
      </c>
      <c r="Q21" s="12" t="str">
        <f t="shared" ref="Q21:Q28" si="0">IF(M21&gt;=O21,"YES",IF(L21&gt;=O21,"YES","NO"))</f>
        <v>NO</v>
      </c>
    </row>
    <row r="22" spans="1:17" ht="14.1" customHeight="1" x14ac:dyDescent="0.2">
      <c r="A22" s="29"/>
      <c r="B22" s="29"/>
      <c r="C22" s="29"/>
      <c r="D22" s="29"/>
      <c r="E22" s="29"/>
      <c r="F22" s="29"/>
      <c r="G22" s="5" t="s">
        <v>29</v>
      </c>
      <c r="H22" s="9">
        <v>1000</v>
      </c>
      <c r="I22" s="5" t="s">
        <v>38</v>
      </c>
      <c r="J22" s="5" t="s">
        <v>42</v>
      </c>
      <c r="K22" s="11"/>
      <c r="L22" s="25"/>
      <c r="M22" s="26">
        <f>Table134[[#This Row],[Column 5]]*Table134[[#This Row],[Column 2]]</f>
        <v>0</v>
      </c>
      <c r="N22" s="5" t="str">
        <f t="shared" ref="N22:N23" si="1">IF((K22&gt;0),(PRODUCT(K22*H22)&amp;" mg"),IF(K22=0,(CONCATENATE(L22," mg"))," "))</f>
        <v xml:space="preserve"> mg</v>
      </c>
      <c r="O22" s="10">
        <v>222</v>
      </c>
      <c r="P22" s="5" t="s">
        <v>52</v>
      </c>
      <c r="Q22" s="12" t="str">
        <f t="shared" si="0"/>
        <v>NO</v>
      </c>
    </row>
    <row r="23" spans="1:17" ht="14.1" customHeight="1" x14ac:dyDescent="0.2">
      <c r="A23" s="29"/>
      <c r="B23" s="29"/>
      <c r="C23" s="29"/>
      <c r="D23" s="29"/>
      <c r="E23" s="29"/>
      <c r="F23" s="29"/>
      <c r="G23" s="5" t="s">
        <v>30</v>
      </c>
      <c r="H23" s="9">
        <v>3500</v>
      </c>
      <c r="I23" s="5" t="s">
        <v>38</v>
      </c>
      <c r="J23" s="5" t="s">
        <v>42</v>
      </c>
      <c r="K23" s="11"/>
      <c r="L23" s="25"/>
      <c r="M23" s="26">
        <f>Table134[[#This Row],[Column 5]]*Table134[[#This Row],[Column 2]]</f>
        <v>0</v>
      </c>
      <c r="N23" s="5" t="str">
        <f t="shared" si="1"/>
        <v xml:space="preserve"> mg</v>
      </c>
      <c r="O23" s="10">
        <v>349</v>
      </c>
      <c r="P23" s="5" t="s">
        <v>52</v>
      </c>
      <c r="Q23" s="12" t="str">
        <f t="shared" si="0"/>
        <v>NO</v>
      </c>
    </row>
    <row r="24" spans="1:17" ht="14.1" customHeight="1" x14ac:dyDescent="0.2">
      <c r="A24" s="29"/>
      <c r="B24" s="29"/>
      <c r="C24" s="29"/>
      <c r="D24" s="29"/>
      <c r="E24" s="29"/>
      <c r="F24" s="29"/>
      <c r="G24" s="5" t="s">
        <v>31</v>
      </c>
      <c r="H24" s="5">
        <v>50</v>
      </c>
      <c r="I24" s="5" t="s">
        <v>39</v>
      </c>
      <c r="J24" s="5" t="s">
        <v>42</v>
      </c>
      <c r="K24" s="11"/>
      <c r="L24" s="25"/>
      <c r="M24" s="26">
        <f>Table134[[#This Row],[Column 5]]*Table134[[#This Row],[Column 2]]</f>
        <v>0</v>
      </c>
      <c r="N24" s="5" t="str">
        <f>IF((K24&gt;0),(PRODUCT(K24*H24)&amp;" g"),IF(K24=0,(CONCATENATE(L24, " g"))," "))</f>
        <v xml:space="preserve"> g</v>
      </c>
      <c r="O24" s="10">
        <v>8</v>
      </c>
      <c r="P24" s="5" t="s">
        <v>53</v>
      </c>
      <c r="Q24" s="12" t="str">
        <f t="shared" si="0"/>
        <v>NO</v>
      </c>
    </row>
    <row r="25" spans="1:17" ht="14.1" customHeight="1" x14ac:dyDescent="0.2">
      <c r="A25" s="29"/>
      <c r="B25" s="29"/>
      <c r="C25" s="29"/>
      <c r="D25" s="29"/>
      <c r="E25" s="29"/>
      <c r="F25" s="29"/>
      <c r="G25" s="5" t="s">
        <v>32</v>
      </c>
      <c r="H25" s="5">
        <v>1.7</v>
      </c>
      <c r="I25" s="5" t="s">
        <v>38</v>
      </c>
      <c r="J25" s="5" t="s">
        <v>42</v>
      </c>
      <c r="K25" s="11"/>
      <c r="L25" s="25"/>
      <c r="M25" s="26">
        <f>Table134[[#This Row],[Column 5]]*Table134[[#This Row],[Column 2]]</f>
        <v>0</v>
      </c>
      <c r="N25" s="5" t="str">
        <f t="shared" ref="N25" si="2">IF((K25&gt;0),(PRODUCT(K25*H25)&amp;" mg"),IF(K25=0,(CONCATENATE(L25," mg"))," "))</f>
        <v xml:space="preserve"> mg</v>
      </c>
      <c r="O25" s="10">
        <v>0.44</v>
      </c>
      <c r="P25" s="5" t="s">
        <v>52</v>
      </c>
      <c r="Q25" s="12" t="str">
        <f t="shared" si="0"/>
        <v>NO</v>
      </c>
    </row>
    <row r="26" spans="1:17" ht="14.1" customHeight="1" x14ac:dyDescent="0.2">
      <c r="A26" s="29"/>
      <c r="B26" s="29"/>
      <c r="C26" s="29"/>
      <c r="D26" s="29"/>
      <c r="E26" s="29"/>
      <c r="F26" s="29"/>
      <c r="G26" s="5" t="s">
        <v>33</v>
      </c>
      <c r="H26" s="9">
        <v>5000</v>
      </c>
      <c r="I26" s="5" t="s">
        <v>40</v>
      </c>
      <c r="J26" s="5" t="s">
        <v>42</v>
      </c>
      <c r="K26" s="11"/>
      <c r="L26" s="25"/>
      <c r="M26" s="26">
        <f>Table134[[#This Row],[Column 5]]*Table134[[#This Row],[Column 2]]</f>
        <v>0</v>
      </c>
      <c r="N26" s="5" t="str">
        <f>IF((K26&gt;0),(PRODUCT(K26*H26)&amp;" IU"),IF(K26=0,(CONCATENATE(L26," IU"))," "))</f>
        <v xml:space="preserve"> IU</v>
      </c>
      <c r="O26" s="10">
        <v>500</v>
      </c>
      <c r="P26" s="5" t="s">
        <v>43</v>
      </c>
      <c r="Q26" s="12" t="str">
        <f t="shared" si="0"/>
        <v>NO</v>
      </c>
    </row>
    <row r="27" spans="1:17" ht="14.1" customHeight="1" x14ac:dyDescent="0.2">
      <c r="A27" s="29"/>
      <c r="B27" s="29"/>
      <c r="C27" s="29"/>
      <c r="D27" s="29"/>
      <c r="E27" s="29"/>
      <c r="F27" s="29"/>
      <c r="G27" s="5" t="s">
        <v>34</v>
      </c>
      <c r="H27" s="5">
        <v>6</v>
      </c>
      <c r="I27" s="5" t="s">
        <v>41</v>
      </c>
      <c r="J27" s="5" t="s">
        <v>42</v>
      </c>
      <c r="K27" s="11"/>
      <c r="L27" s="25"/>
      <c r="M27" s="26">
        <f>Table134[[#This Row],[Column 5]]*Table134[[#This Row],[Column 2]]</f>
        <v>0</v>
      </c>
      <c r="N27" s="5" t="str">
        <f>IF((K27&gt;0),(PRODUCT(K27*H27)&amp;" mcg"),IF(K27=0,(CONCATENATE(L27," mcg"))," "))</f>
        <v xml:space="preserve"> mcg</v>
      </c>
      <c r="O27" s="10">
        <v>1.1000000000000001</v>
      </c>
      <c r="P27" s="5" t="s">
        <v>54</v>
      </c>
      <c r="Q27" s="12" t="str">
        <f t="shared" si="0"/>
        <v>NO</v>
      </c>
    </row>
    <row r="28" spans="1:17" ht="14.1" customHeight="1" x14ac:dyDescent="0.2">
      <c r="A28" s="29"/>
      <c r="B28" s="29"/>
      <c r="C28" s="29"/>
      <c r="D28" s="29"/>
      <c r="E28" s="29"/>
      <c r="F28" s="29"/>
      <c r="G28" s="5" t="s">
        <v>35</v>
      </c>
      <c r="H28" s="5">
        <v>400</v>
      </c>
      <c r="I28" s="5" t="s">
        <v>40</v>
      </c>
      <c r="J28" s="5" t="s">
        <v>42</v>
      </c>
      <c r="K28" s="11"/>
      <c r="L28" s="25"/>
      <c r="M28" s="26">
        <f>Table134[[#This Row],[Column 5]]*Table134[[#This Row],[Column 2]]</f>
        <v>0</v>
      </c>
      <c r="N28" s="5" t="str">
        <f>IF((K28&gt;0),(PRODUCT(K28*H28)&amp;" IU"),IF(K28=0,(CONCATENATE(L28," IU"))," "))</f>
        <v xml:space="preserve"> IU</v>
      </c>
      <c r="O28" s="10">
        <v>100</v>
      </c>
      <c r="P28" s="5" t="s">
        <v>55</v>
      </c>
      <c r="Q28" s="12" t="str">
        <f t="shared" si="0"/>
        <v>NO</v>
      </c>
    </row>
    <row r="29" spans="1:17" ht="14.1" customHeight="1" x14ac:dyDescent="0.2">
      <c r="A29" s="29"/>
      <c r="B29" s="29"/>
      <c r="C29" s="29"/>
      <c r="D29" s="29"/>
      <c r="E29" s="29"/>
      <c r="F29" s="29"/>
      <c r="G29" s="34"/>
      <c r="H29" s="35"/>
      <c r="I29" s="35"/>
      <c r="J29" s="35"/>
      <c r="K29" s="35"/>
      <c r="L29" s="35"/>
      <c r="M29" s="27"/>
      <c r="N29" s="35"/>
      <c r="O29" s="35"/>
      <c r="P29" s="35"/>
      <c r="Q29" s="57"/>
    </row>
    <row r="30" spans="1:17" ht="14.1" customHeight="1" x14ac:dyDescent="0.25">
      <c r="A30" s="29"/>
      <c r="B30" s="29"/>
      <c r="C30" s="29"/>
      <c r="D30" s="29"/>
      <c r="E30" s="29"/>
      <c r="F30" s="29"/>
      <c r="G30" s="36"/>
      <c r="H30" s="36"/>
      <c r="I30" s="36"/>
      <c r="J30" s="37" t="s">
        <v>45</v>
      </c>
      <c r="K30" s="36"/>
      <c r="L30" s="36"/>
      <c r="M30" s="28"/>
      <c r="N30" s="36"/>
      <c r="O30" s="36"/>
      <c r="P30" s="36"/>
      <c r="Q30" s="57"/>
    </row>
    <row r="31" spans="1:17" ht="14.1" customHeight="1" x14ac:dyDescent="0.25">
      <c r="A31" s="29"/>
      <c r="B31" s="29"/>
      <c r="C31" s="29"/>
      <c r="D31" s="29"/>
      <c r="E31" s="29"/>
      <c r="F31" s="29"/>
      <c r="G31" s="36"/>
      <c r="H31" s="36"/>
      <c r="I31" s="36"/>
      <c r="J31" s="37"/>
      <c r="K31" s="59" t="str">
        <f>IF(COUNTIF(Q20:Q28,"YES")=9,"YES", "NO")</f>
        <v>NO</v>
      </c>
      <c r="L31" s="36"/>
      <c r="M31" s="28"/>
      <c r="N31" s="36"/>
      <c r="O31" s="36"/>
      <c r="P31" s="36"/>
      <c r="Q31" s="58"/>
    </row>
    <row r="32" spans="1:17" ht="14.1" customHeight="1" x14ac:dyDescent="0.2">
      <c r="A32" s="21"/>
      <c r="B32" s="21"/>
      <c r="C32" s="21"/>
      <c r="D32" s="21"/>
      <c r="E32" s="21"/>
      <c r="G32" s="4"/>
      <c r="H32" s="4"/>
      <c r="I32" s="54"/>
      <c r="J32" s="4"/>
      <c r="K32" s="4"/>
      <c r="L32" s="4"/>
      <c r="M32" s="55"/>
      <c r="N32" s="4"/>
      <c r="O32" s="4"/>
      <c r="P32" s="4"/>
      <c r="Q32" s="4"/>
    </row>
    <row r="33" spans="1:35" x14ac:dyDescent="0.2">
      <c r="A33" s="21"/>
      <c r="B33" s="21"/>
      <c r="C33" s="21"/>
      <c r="D33" s="21"/>
      <c r="E33" s="21"/>
      <c r="F33" s="2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35" ht="16.5" customHeight="1" x14ac:dyDescent="0.25">
      <c r="A34" s="32" t="s">
        <v>36</v>
      </c>
      <c r="B34" s="29"/>
      <c r="C34" s="29"/>
      <c r="D34" s="29"/>
      <c r="E34" s="29"/>
      <c r="F34" s="29"/>
      <c r="G34" s="29"/>
      <c r="H34" s="29"/>
      <c r="I34" s="29"/>
      <c r="J34" s="4"/>
      <c r="K34" s="29"/>
      <c r="L34" s="29"/>
      <c r="M34" s="29"/>
      <c r="N34" s="29"/>
      <c r="O34" s="29"/>
      <c r="P34" s="29"/>
      <c r="Q34" s="29"/>
    </row>
    <row r="35" spans="1:35" ht="15" x14ac:dyDescent="0.25">
      <c r="A35" s="32" t="s">
        <v>70</v>
      </c>
      <c r="B35" s="29"/>
      <c r="C35" s="29"/>
      <c r="D35" s="29"/>
      <c r="E35" s="29"/>
      <c r="F35" s="29"/>
      <c r="G35" s="29"/>
      <c r="H35" s="29"/>
      <c r="I35" s="29"/>
      <c r="J35" s="4"/>
      <c r="K35" s="29"/>
      <c r="L35" s="29"/>
      <c r="M35" s="29"/>
      <c r="N35" s="29"/>
      <c r="O35" s="29"/>
      <c r="P35" s="29"/>
      <c r="Q35" s="29"/>
    </row>
    <row r="36" spans="1:35" ht="15" x14ac:dyDescent="0.25">
      <c r="A36" s="32" t="s">
        <v>60</v>
      </c>
      <c r="B36" s="32"/>
      <c r="C36" s="29"/>
      <c r="D36" s="29"/>
      <c r="E36" s="29"/>
      <c r="F36" s="29"/>
      <c r="G36" s="29"/>
      <c r="H36" s="29"/>
      <c r="I36" s="29"/>
      <c r="J36" s="4"/>
      <c r="K36" s="29"/>
      <c r="L36" s="29"/>
      <c r="M36" s="29"/>
      <c r="N36" s="29"/>
      <c r="O36" s="29"/>
      <c r="P36" s="29"/>
      <c r="Q36" s="29"/>
    </row>
    <row r="37" spans="1:35" ht="15" x14ac:dyDescent="0.25">
      <c r="A37" s="38" t="s">
        <v>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20"/>
    </row>
    <row r="38" spans="1:35" ht="15" x14ac:dyDescent="0.25">
      <c r="A38" s="39" t="s">
        <v>37</v>
      </c>
      <c r="B38" s="29"/>
      <c r="C38" s="29"/>
      <c r="D38" s="29"/>
      <c r="E38" s="29"/>
      <c r="F38" s="29"/>
      <c r="G38" s="29"/>
      <c r="H38" s="29"/>
      <c r="I38" s="29"/>
      <c r="J38" s="4"/>
      <c r="K38" s="29"/>
      <c r="L38" s="29"/>
      <c r="M38" s="29"/>
      <c r="N38" s="29"/>
      <c r="O38" s="29"/>
      <c r="P38" s="29"/>
      <c r="Q38" s="29"/>
    </row>
    <row r="39" spans="1:35" ht="24.75" customHeight="1" x14ac:dyDescent="0.45">
      <c r="A39" s="40" t="s">
        <v>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35" ht="17.25" customHeight="1" x14ac:dyDescent="0.2">
      <c r="A40" s="29"/>
      <c r="B40" s="29"/>
      <c r="C40" s="29"/>
      <c r="D40" s="29"/>
      <c r="E40" s="29"/>
      <c r="F40" s="29"/>
      <c r="G40" s="30" t="s">
        <v>59</v>
      </c>
      <c r="H40" s="30"/>
      <c r="I40" s="62" t="s">
        <v>74</v>
      </c>
      <c r="J40" s="63"/>
      <c r="K40" s="64"/>
      <c r="L40" s="65"/>
      <c r="M40" s="30"/>
      <c r="N40" s="30"/>
      <c r="O40" s="30"/>
      <c r="P40" s="30"/>
      <c r="Q40" s="4"/>
    </row>
    <row r="41" spans="1:35" ht="23.25" customHeight="1" x14ac:dyDescent="0.3">
      <c r="A41" s="74" t="s">
        <v>76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35" ht="9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4"/>
      <c r="K42" s="29"/>
      <c r="L42" s="29"/>
      <c r="M42" s="29"/>
      <c r="N42" s="29"/>
      <c r="O42" s="30"/>
      <c r="P42" s="30"/>
      <c r="Q42" s="30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x14ac:dyDescent="0.25">
      <c r="A43" s="71" t="s">
        <v>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35" ht="19.5" customHeight="1" x14ac:dyDescent="0.25">
      <c r="A44" s="71" t="s">
        <v>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35" ht="20.25" customHeight="1" x14ac:dyDescent="0.25">
      <c r="A45" s="71" t="s">
        <v>68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35" ht="15" x14ac:dyDescent="0.25">
      <c r="A46" s="73" t="s">
        <v>69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35" ht="21" customHeight="1" x14ac:dyDescent="0.25">
      <c r="A47" s="71" t="s">
        <v>64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35" ht="18.75" customHeight="1" x14ac:dyDescent="0.25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21" customHeight="1" x14ac:dyDescent="0.25">
      <c r="A49" s="71" t="s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5" x14ac:dyDescent="0.25">
      <c r="A50" s="71" t="s">
        <v>77</v>
      </c>
      <c r="B50" s="71" t="s">
        <v>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20.25" customHeight="1" x14ac:dyDescent="0.25">
      <c r="A51" s="71" t="s">
        <v>66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x14ac:dyDescent="0.2">
      <c r="A52" s="29"/>
      <c r="B52" s="29"/>
      <c r="C52" s="29"/>
      <c r="D52" s="29"/>
      <c r="E52" s="29"/>
      <c r="F52" s="29"/>
      <c r="G52" s="29"/>
      <c r="H52" s="29"/>
      <c r="I52" s="29"/>
      <c r="J52" s="4"/>
      <c r="K52" s="29"/>
      <c r="L52" s="29"/>
      <c r="M52" s="29"/>
      <c r="N52" s="29"/>
      <c r="O52" s="29"/>
      <c r="P52" s="29"/>
      <c r="Q52" s="29"/>
    </row>
    <row r="53" spans="1:17" x14ac:dyDescent="0.2">
      <c r="A53" s="29"/>
      <c r="B53" s="29"/>
      <c r="C53" s="29"/>
      <c r="D53" s="29"/>
      <c r="E53" s="29"/>
      <c r="F53" s="29"/>
      <c r="G53" s="41" t="s">
        <v>3</v>
      </c>
      <c r="H53" s="41" t="s">
        <v>4</v>
      </c>
      <c r="I53" s="41" t="s">
        <v>5</v>
      </c>
      <c r="J53" s="41" t="s">
        <v>6</v>
      </c>
      <c r="K53" s="41" t="s">
        <v>7</v>
      </c>
      <c r="L53" s="41" t="s">
        <v>8</v>
      </c>
      <c r="M53" s="41" t="s">
        <v>46</v>
      </c>
      <c r="N53" s="41" t="s">
        <v>9</v>
      </c>
      <c r="O53" s="41" t="s">
        <v>10</v>
      </c>
      <c r="P53" s="41" t="s">
        <v>11</v>
      </c>
      <c r="Q53" s="42" t="s">
        <v>12</v>
      </c>
    </row>
    <row r="54" spans="1:17" x14ac:dyDescent="0.2">
      <c r="A54" s="29"/>
      <c r="B54" s="29"/>
      <c r="C54" s="29"/>
      <c r="D54" s="29"/>
      <c r="E54" s="29"/>
      <c r="F54" s="29"/>
      <c r="G54" s="16" t="s">
        <v>13</v>
      </c>
      <c r="H54" s="16" t="s">
        <v>14</v>
      </c>
      <c r="I54" s="16" t="s">
        <v>15</v>
      </c>
      <c r="J54" s="16" t="s">
        <v>16</v>
      </c>
      <c r="K54" s="16" t="s">
        <v>17</v>
      </c>
      <c r="L54" s="16" t="s">
        <v>47</v>
      </c>
      <c r="M54" s="43" t="s">
        <v>48</v>
      </c>
      <c r="N54" s="16" t="s">
        <v>13</v>
      </c>
      <c r="O54" s="16" t="s">
        <v>49</v>
      </c>
      <c r="P54" s="16" t="s">
        <v>23</v>
      </c>
      <c r="Q54" s="15" t="s">
        <v>44</v>
      </c>
    </row>
    <row r="55" spans="1:17" x14ac:dyDescent="0.2">
      <c r="A55" s="29"/>
      <c r="B55" s="29"/>
      <c r="C55" s="29"/>
      <c r="D55" s="29"/>
      <c r="E55" s="29"/>
      <c r="F55" s="29"/>
      <c r="G55" s="16"/>
      <c r="H55" s="16"/>
      <c r="I55" s="16"/>
      <c r="J55" s="16"/>
      <c r="K55" s="16" t="s">
        <v>18</v>
      </c>
      <c r="L55" s="16" t="s">
        <v>19</v>
      </c>
      <c r="M55" s="43" t="s">
        <v>50</v>
      </c>
      <c r="N55" s="16" t="s">
        <v>20</v>
      </c>
      <c r="O55" s="16" t="s">
        <v>51</v>
      </c>
      <c r="P55" s="16" t="s">
        <v>24</v>
      </c>
      <c r="Q55" s="15" t="s">
        <v>25</v>
      </c>
    </row>
    <row r="56" spans="1:17" x14ac:dyDescent="0.2">
      <c r="A56" s="29"/>
      <c r="B56" s="29"/>
      <c r="C56" s="29"/>
      <c r="D56" s="29"/>
      <c r="E56" s="29"/>
      <c r="F56" s="29"/>
      <c r="G56" s="16"/>
      <c r="H56" s="16"/>
      <c r="I56" s="16"/>
      <c r="J56" s="16"/>
      <c r="K56" s="16"/>
      <c r="L56" s="16" t="s">
        <v>20</v>
      </c>
      <c r="M56" s="43"/>
      <c r="N56" s="16" t="s">
        <v>21</v>
      </c>
      <c r="O56" s="16" t="s">
        <v>22</v>
      </c>
      <c r="P56" s="16"/>
      <c r="Q56" s="15"/>
    </row>
    <row r="57" spans="1:17" x14ac:dyDescent="0.2">
      <c r="A57" s="29"/>
      <c r="B57" s="29"/>
      <c r="C57" s="29"/>
      <c r="D57" s="29"/>
      <c r="E57" s="29"/>
      <c r="F57" s="29"/>
      <c r="G57" s="14"/>
      <c r="H57" s="14"/>
      <c r="I57" s="14"/>
      <c r="J57" s="14"/>
      <c r="K57" s="44" t="s">
        <v>26</v>
      </c>
      <c r="L57" s="44" t="s">
        <v>26</v>
      </c>
      <c r="M57" s="45"/>
      <c r="N57" s="14"/>
      <c r="O57" s="14"/>
      <c r="P57" s="14"/>
      <c r="Q57" s="13"/>
    </row>
    <row r="58" spans="1:17" ht="15.75" x14ac:dyDescent="0.3">
      <c r="A58" s="29"/>
      <c r="B58" s="29"/>
      <c r="C58" s="29"/>
      <c r="D58" s="29"/>
      <c r="E58" s="29"/>
      <c r="F58" s="29"/>
      <c r="G58" s="16" t="s">
        <v>27</v>
      </c>
      <c r="H58" s="15">
        <v>1000</v>
      </c>
      <c r="I58" s="15" t="s">
        <v>38</v>
      </c>
      <c r="J58" s="16" t="s">
        <v>42</v>
      </c>
      <c r="K58" s="46">
        <v>0.3</v>
      </c>
      <c r="L58" s="47"/>
      <c r="M58" s="48">
        <v>0</v>
      </c>
      <c r="N58" s="17" t="s">
        <v>75</v>
      </c>
      <c r="O58" s="18">
        <v>276</v>
      </c>
      <c r="P58" s="16" t="s">
        <v>52</v>
      </c>
      <c r="Q58" s="19" t="s">
        <v>56</v>
      </c>
    </row>
    <row r="59" spans="1:17" ht="15.75" x14ac:dyDescent="0.3">
      <c r="A59" s="29"/>
      <c r="B59" s="29"/>
      <c r="C59" s="29"/>
      <c r="D59" s="29"/>
      <c r="E59" s="29"/>
      <c r="F59" s="29"/>
      <c r="G59" s="16" t="s">
        <v>28</v>
      </c>
      <c r="H59" s="16">
        <v>400</v>
      </c>
      <c r="I59" s="16" t="s">
        <v>38</v>
      </c>
      <c r="J59" s="16" t="s">
        <v>42</v>
      </c>
      <c r="K59" s="46">
        <v>0.06</v>
      </c>
      <c r="L59" s="47"/>
      <c r="M59" s="48">
        <v>0</v>
      </c>
      <c r="N59" s="17" t="s">
        <v>78</v>
      </c>
      <c r="O59" s="18">
        <v>24</v>
      </c>
      <c r="P59" s="16" t="s">
        <v>52</v>
      </c>
      <c r="Q59" s="19" t="s">
        <v>56</v>
      </c>
    </row>
    <row r="60" spans="1:17" ht="15.75" x14ac:dyDescent="0.3">
      <c r="A60" s="29"/>
      <c r="B60" s="29"/>
      <c r="C60" s="29"/>
      <c r="D60" s="29"/>
      <c r="E60" s="29"/>
      <c r="F60" s="29"/>
      <c r="G60" s="16" t="s">
        <v>29</v>
      </c>
      <c r="H60" s="15">
        <v>1000</v>
      </c>
      <c r="I60" s="16" t="s">
        <v>38</v>
      </c>
      <c r="J60" s="16" t="s">
        <v>42</v>
      </c>
      <c r="K60" s="46">
        <v>0.25</v>
      </c>
      <c r="L60" s="47"/>
      <c r="M60" s="48">
        <v>0</v>
      </c>
      <c r="N60" s="17" t="s">
        <v>79</v>
      </c>
      <c r="O60" s="18">
        <v>222</v>
      </c>
      <c r="P60" s="16" t="s">
        <v>52</v>
      </c>
      <c r="Q60" s="19" t="s">
        <v>56</v>
      </c>
    </row>
    <row r="61" spans="1:17" ht="15.75" x14ac:dyDescent="0.3">
      <c r="A61" s="29"/>
      <c r="B61" s="29"/>
      <c r="C61" s="29"/>
      <c r="D61" s="29"/>
      <c r="E61" s="29"/>
      <c r="F61" s="29"/>
      <c r="G61" s="16" t="s">
        <v>30</v>
      </c>
      <c r="H61" s="15">
        <v>3500</v>
      </c>
      <c r="I61" s="16" t="s">
        <v>38</v>
      </c>
      <c r="J61" s="16" t="s">
        <v>42</v>
      </c>
      <c r="K61" s="46"/>
      <c r="L61" s="47">
        <v>360</v>
      </c>
      <c r="M61" s="48">
        <v>0</v>
      </c>
      <c r="N61" s="17" t="s">
        <v>80</v>
      </c>
      <c r="O61" s="18">
        <v>349</v>
      </c>
      <c r="P61" s="16" t="s">
        <v>52</v>
      </c>
      <c r="Q61" s="19" t="s">
        <v>56</v>
      </c>
    </row>
    <row r="62" spans="1:17" ht="15.75" x14ac:dyDescent="0.3">
      <c r="A62" s="29"/>
      <c r="B62" s="29"/>
      <c r="C62" s="29"/>
      <c r="D62" s="29"/>
      <c r="E62" s="29"/>
      <c r="F62" s="29"/>
      <c r="G62" s="16" t="s">
        <v>31</v>
      </c>
      <c r="H62" s="16">
        <v>50</v>
      </c>
      <c r="I62" s="16" t="s">
        <v>39</v>
      </c>
      <c r="J62" s="16" t="s">
        <v>42</v>
      </c>
      <c r="K62" s="46"/>
      <c r="L62" s="47">
        <v>8</v>
      </c>
      <c r="M62" s="48">
        <v>0</v>
      </c>
      <c r="N62" s="17" t="s">
        <v>57</v>
      </c>
      <c r="O62" s="18">
        <v>8</v>
      </c>
      <c r="P62" s="16" t="s">
        <v>53</v>
      </c>
      <c r="Q62" s="19" t="s">
        <v>56</v>
      </c>
    </row>
    <row r="63" spans="1:17" ht="15.75" x14ac:dyDescent="0.3">
      <c r="A63" s="29"/>
      <c r="B63" s="29"/>
      <c r="C63" s="29"/>
      <c r="D63" s="29"/>
      <c r="E63" s="29"/>
      <c r="F63" s="29"/>
      <c r="G63" s="16" t="s">
        <v>32</v>
      </c>
      <c r="H63" s="16">
        <v>1.7</v>
      </c>
      <c r="I63" s="16" t="s">
        <v>38</v>
      </c>
      <c r="J63" s="16" t="s">
        <v>42</v>
      </c>
      <c r="K63" s="46">
        <v>0.3</v>
      </c>
      <c r="L63" s="47"/>
      <c r="M63" s="48">
        <v>0</v>
      </c>
      <c r="N63" s="17" t="s">
        <v>81</v>
      </c>
      <c r="O63" s="18">
        <v>0.44</v>
      </c>
      <c r="P63" s="16" t="s">
        <v>52</v>
      </c>
      <c r="Q63" s="19" t="s">
        <v>56</v>
      </c>
    </row>
    <row r="64" spans="1:17" ht="15.75" x14ac:dyDescent="0.3">
      <c r="A64" s="29"/>
      <c r="B64" s="29"/>
      <c r="C64" s="29"/>
      <c r="D64" s="29"/>
      <c r="E64" s="29"/>
      <c r="F64" s="29"/>
      <c r="G64" s="16" t="s">
        <v>33</v>
      </c>
      <c r="H64" s="15">
        <v>5000</v>
      </c>
      <c r="I64" s="16" t="s">
        <v>40</v>
      </c>
      <c r="J64" s="16" t="s">
        <v>42</v>
      </c>
      <c r="K64" s="46">
        <v>0.1</v>
      </c>
      <c r="L64" s="47"/>
      <c r="M64" s="48">
        <v>0</v>
      </c>
      <c r="N64" s="17" t="s">
        <v>82</v>
      </c>
      <c r="O64" s="18">
        <v>500</v>
      </c>
      <c r="P64" s="16" t="s">
        <v>43</v>
      </c>
      <c r="Q64" s="19" t="s">
        <v>56</v>
      </c>
    </row>
    <row r="65" spans="1:17" ht="15.75" x14ac:dyDescent="0.3">
      <c r="A65" s="29"/>
      <c r="B65" s="29"/>
      <c r="C65" s="29"/>
      <c r="D65" s="29"/>
      <c r="E65" s="29"/>
      <c r="F65" s="29"/>
      <c r="G65" s="16" t="s">
        <v>34</v>
      </c>
      <c r="H65" s="16">
        <v>6</v>
      </c>
      <c r="I65" s="16" t="s">
        <v>41</v>
      </c>
      <c r="J65" s="16" t="s">
        <v>42</v>
      </c>
      <c r="K65" s="46">
        <v>0.2</v>
      </c>
      <c r="L65" s="47"/>
      <c r="M65" s="48">
        <v>0</v>
      </c>
      <c r="N65" s="17" t="s">
        <v>83</v>
      </c>
      <c r="O65" s="18">
        <v>1.1000000000000001</v>
      </c>
      <c r="P65" s="16" t="s">
        <v>54</v>
      </c>
      <c r="Q65" s="19" t="s">
        <v>56</v>
      </c>
    </row>
    <row r="66" spans="1:17" ht="15.75" x14ac:dyDescent="0.3">
      <c r="A66" s="29"/>
      <c r="B66" s="29"/>
      <c r="C66" s="29"/>
      <c r="D66" s="29"/>
      <c r="E66" s="29"/>
      <c r="F66" s="29"/>
      <c r="G66" s="16" t="s">
        <v>35</v>
      </c>
      <c r="H66" s="16">
        <v>400</v>
      </c>
      <c r="I66" s="16" t="s">
        <v>40</v>
      </c>
      <c r="J66" s="16" t="s">
        <v>42</v>
      </c>
      <c r="K66" s="46">
        <v>0.25</v>
      </c>
      <c r="L66" s="47"/>
      <c r="M66" s="48">
        <v>0</v>
      </c>
      <c r="N66" s="17" t="s">
        <v>58</v>
      </c>
      <c r="O66" s="18">
        <v>100</v>
      </c>
      <c r="P66" s="16" t="s">
        <v>55</v>
      </c>
      <c r="Q66" s="19" t="s">
        <v>56</v>
      </c>
    </row>
    <row r="67" spans="1:17" x14ac:dyDescent="0.2">
      <c r="A67" s="29"/>
      <c r="B67" s="29"/>
      <c r="C67" s="29"/>
      <c r="D67" s="29"/>
      <c r="E67" s="29"/>
      <c r="F67" s="29"/>
      <c r="G67" s="16"/>
      <c r="H67" s="16"/>
      <c r="I67" s="16"/>
      <c r="J67" s="16"/>
      <c r="K67" s="16"/>
      <c r="L67" s="16"/>
      <c r="M67" s="43"/>
      <c r="N67" s="16"/>
      <c r="O67" s="16"/>
      <c r="P67" s="16"/>
      <c r="Q67" s="15"/>
    </row>
    <row r="68" spans="1:17" x14ac:dyDescent="0.2">
      <c r="A68" s="29"/>
      <c r="B68" s="29"/>
      <c r="C68" s="29"/>
      <c r="D68" s="29"/>
      <c r="E68" s="29"/>
      <c r="F68" s="29"/>
      <c r="G68" s="49"/>
      <c r="H68" s="49"/>
      <c r="I68" s="49"/>
      <c r="J68" s="50" t="s">
        <v>45</v>
      </c>
      <c r="K68" s="49"/>
      <c r="L68" s="49"/>
      <c r="M68" s="51"/>
      <c r="N68" s="49"/>
      <c r="O68" s="49"/>
      <c r="P68" s="49"/>
      <c r="Q68" s="15"/>
    </row>
    <row r="69" spans="1:17" x14ac:dyDescent="0.2">
      <c r="A69" s="29"/>
      <c r="B69" s="29"/>
      <c r="C69" s="29"/>
      <c r="D69" s="29"/>
      <c r="E69" s="29"/>
      <c r="F69" s="29"/>
      <c r="G69" s="49"/>
      <c r="H69" s="49"/>
      <c r="I69" s="49"/>
      <c r="J69" s="50"/>
      <c r="K69" s="52" t="s">
        <v>56</v>
      </c>
      <c r="L69" s="49"/>
      <c r="M69" s="51"/>
      <c r="N69" s="49"/>
      <c r="O69" s="49"/>
      <c r="P69" s="49"/>
      <c r="Q69" s="53"/>
    </row>
    <row r="70" spans="1:17" x14ac:dyDescent="0.2">
      <c r="A70" s="29"/>
      <c r="B70" s="29"/>
      <c r="C70" s="29"/>
      <c r="D70" s="29"/>
      <c r="E70" s="29"/>
      <c r="F70" s="29"/>
      <c r="G70" s="4"/>
      <c r="H70" s="4"/>
      <c r="I70" s="54"/>
      <c r="J70" s="4"/>
      <c r="K70" s="4"/>
      <c r="L70" s="4"/>
      <c r="M70" s="55"/>
      <c r="N70" s="4"/>
      <c r="O70" s="4"/>
      <c r="P70" s="4"/>
      <c r="Q70" s="4"/>
    </row>
    <row r="71" spans="1:17" ht="16.5" customHeight="1" x14ac:dyDescent="0.25">
      <c r="A71" s="32" t="s">
        <v>36</v>
      </c>
      <c r="B71" s="29"/>
      <c r="C71" s="29"/>
      <c r="D71" s="29"/>
      <c r="E71" s="29"/>
      <c r="F71" s="29"/>
      <c r="G71" s="29"/>
      <c r="H71" s="29"/>
      <c r="I71" s="29"/>
      <c r="J71" s="4"/>
      <c r="K71" s="29"/>
      <c r="L71" s="29"/>
      <c r="M71" s="29"/>
      <c r="N71" s="29"/>
      <c r="O71" s="29"/>
      <c r="P71" s="29"/>
      <c r="Q71" s="29"/>
    </row>
    <row r="72" spans="1:17" ht="15" x14ac:dyDescent="0.25">
      <c r="A72" s="32" t="s">
        <v>70</v>
      </c>
      <c r="B72" s="29"/>
      <c r="C72" s="29"/>
      <c r="D72" s="29"/>
      <c r="E72" s="29"/>
      <c r="F72" s="29"/>
      <c r="G72" s="29"/>
      <c r="H72" s="29"/>
      <c r="I72" s="29"/>
      <c r="J72" s="4"/>
      <c r="K72" s="29"/>
      <c r="L72" s="29"/>
      <c r="M72" s="29"/>
      <c r="N72" s="29"/>
      <c r="O72" s="29"/>
      <c r="P72" s="29"/>
      <c r="Q72" s="29"/>
    </row>
    <row r="73" spans="1:17" ht="15" x14ac:dyDescent="0.25">
      <c r="A73" s="32" t="s">
        <v>60</v>
      </c>
      <c r="B73" s="32"/>
      <c r="C73" s="29"/>
      <c r="D73" s="29"/>
      <c r="E73" s="29"/>
      <c r="F73" s="29"/>
      <c r="G73" s="29"/>
      <c r="H73" s="29"/>
      <c r="I73" s="29"/>
      <c r="J73" s="4"/>
      <c r="K73" s="29"/>
      <c r="L73" s="29"/>
      <c r="M73" s="29"/>
      <c r="N73" s="29"/>
      <c r="O73" s="29"/>
      <c r="P73" s="29"/>
      <c r="Q73" s="29"/>
    </row>
    <row r="74" spans="1:17" ht="15" x14ac:dyDescent="0.25">
      <c r="A74" s="38" t="s">
        <v>63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 x14ac:dyDescent="0.25">
      <c r="A75" s="39" t="s">
        <v>37</v>
      </c>
      <c r="B75" s="29"/>
      <c r="C75" s="29"/>
      <c r="D75" s="29"/>
      <c r="E75" s="29"/>
      <c r="F75" s="29"/>
      <c r="G75" s="29"/>
      <c r="H75" s="29"/>
      <c r="I75" s="29"/>
      <c r="J75" s="4"/>
      <c r="K75" s="29"/>
      <c r="L75" s="29"/>
      <c r="M75" s="29"/>
      <c r="N75" s="29"/>
      <c r="O75" s="29"/>
      <c r="P75" s="29"/>
      <c r="Q75" s="29"/>
    </row>
    <row r="76" spans="1:17" x14ac:dyDescent="0.2">
      <c r="J76"/>
    </row>
    <row r="77" spans="1:17" x14ac:dyDescent="0.2">
      <c r="J77"/>
    </row>
    <row r="78" spans="1:17" x14ac:dyDescent="0.2">
      <c r="J78"/>
    </row>
    <row r="79" spans="1:17" x14ac:dyDescent="0.2">
      <c r="J79"/>
    </row>
    <row r="80" spans="1:17" x14ac:dyDescent="0.2">
      <c r="J80"/>
    </row>
    <row r="81" spans="10:10" x14ac:dyDescent="0.2">
      <c r="J81"/>
    </row>
    <row r="82" spans="10:10" x14ac:dyDescent="0.2">
      <c r="J82"/>
    </row>
    <row r="83" spans="10:10" x14ac:dyDescent="0.2">
      <c r="J83"/>
    </row>
    <row r="84" spans="10:10" x14ac:dyDescent="0.2">
      <c r="J84"/>
    </row>
    <row r="85" spans="10:10" x14ac:dyDescent="0.2">
      <c r="J85"/>
    </row>
    <row r="86" spans="10:10" x14ac:dyDescent="0.2">
      <c r="J86"/>
    </row>
    <row r="87" spans="10:10" x14ac:dyDescent="0.2">
      <c r="J87"/>
    </row>
    <row r="88" spans="10:10" x14ac:dyDescent="0.2">
      <c r="J88"/>
    </row>
    <row r="89" spans="10:10" x14ac:dyDescent="0.2">
      <c r="J89"/>
    </row>
    <row r="90" spans="10:10" x14ac:dyDescent="0.2">
      <c r="J90"/>
    </row>
    <row r="91" spans="10:10" x14ac:dyDescent="0.2">
      <c r="J91"/>
    </row>
    <row r="92" spans="10:10" x14ac:dyDescent="0.2">
      <c r="J92"/>
    </row>
    <row r="93" spans="10:10" x14ac:dyDescent="0.2">
      <c r="J93"/>
    </row>
    <row r="94" spans="10:10" x14ac:dyDescent="0.2">
      <c r="J94"/>
    </row>
    <row r="95" spans="10:10" x14ac:dyDescent="0.2">
      <c r="J95"/>
    </row>
    <row r="96" spans="10:10" x14ac:dyDescent="0.2">
      <c r="J96"/>
    </row>
    <row r="97" spans="10:10" x14ac:dyDescent="0.2">
      <c r="J97"/>
    </row>
    <row r="98" spans="10:10" x14ac:dyDescent="0.2">
      <c r="J98"/>
    </row>
    <row r="99" spans="10:10" x14ac:dyDescent="0.2">
      <c r="J99"/>
    </row>
    <row r="100" spans="10:10" x14ac:dyDescent="0.2">
      <c r="J100"/>
    </row>
    <row r="101" spans="10:10" x14ac:dyDescent="0.2">
      <c r="J101"/>
    </row>
    <row r="102" spans="10:10" x14ac:dyDescent="0.2">
      <c r="J102"/>
    </row>
    <row r="103" spans="10:10" x14ac:dyDescent="0.2">
      <c r="J103"/>
    </row>
    <row r="104" spans="10:10" x14ac:dyDescent="0.2">
      <c r="J104"/>
    </row>
    <row r="105" spans="10:10" x14ac:dyDescent="0.2">
      <c r="J105"/>
    </row>
    <row r="106" spans="10:10" x14ac:dyDescent="0.2">
      <c r="J106"/>
    </row>
    <row r="107" spans="10:10" x14ac:dyDescent="0.2">
      <c r="J107"/>
    </row>
    <row r="108" spans="10:10" x14ac:dyDescent="0.2">
      <c r="J108"/>
    </row>
    <row r="109" spans="10:10" x14ac:dyDescent="0.2">
      <c r="J109"/>
    </row>
    <row r="110" spans="10:10" x14ac:dyDescent="0.2">
      <c r="J110"/>
    </row>
    <row r="111" spans="10:10" x14ac:dyDescent="0.2">
      <c r="J111"/>
    </row>
    <row r="112" spans="10:10" x14ac:dyDescent="0.2">
      <c r="J112"/>
    </row>
    <row r="113" spans="10:10" x14ac:dyDescent="0.2">
      <c r="J113"/>
    </row>
    <row r="114" spans="10:10" x14ac:dyDescent="0.2">
      <c r="J114"/>
    </row>
    <row r="115" spans="10:10" x14ac:dyDescent="0.2">
      <c r="J115"/>
    </row>
    <row r="116" spans="10:10" x14ac:dyDescent="0.2">
      <c r="J116"/>
    </row>
    <row r="117" spans="10:10" x14ac:dyDescent="0.2">
      <c r="J117"/>
    </row>
    <row r="118" spans="10:10" x14ac:dyDescent="0.2">
      <c r="J118"/>
    </row>
    <row r="119" spans="10:10" x14ac:dyDescent="0.2">
      <c r="J119"/>
    </row>
    <row r="120" spans="10:10" x14ac:dyDescent="0.2">
      <c r="J120"/>
    </row>
    <row r="121" spans="10:10" x14ac:dyDescent="0.2">
      <c r="J121"/>
    </row>
    <row r="122" spans="10:10" x14ac:dyDescent="0.2">
      <c r="J122"/>
    </row>
    <row r="123" spans="10:10" x14ac:dyDescent="0.2">
      <c r="J123"/>
    </row>
    <row r="124" spans="10:10" x14ac:dyDescent="0.2">
      <c r="J124"/>
    </row>
    <row r="125" spans="10:10" x14ac:dyDescent="0.2">
      <c r="J125"/>
    </row>
    <row r="126" spans="10:10" x14ac:dyDescent="0.2">
      <c r="J126"/>
    </row>
  </sheetData>
  <sheetProtection password="8A73" sheet="1" objects="1" scenarios="1" selectLockedCells="1"/>
  <mergeCells count="21">
    <mergeCell ref="A5:Q5"/>
    <mergeCell ref="A6:Q6"/>
    <mergeCell ref="A1:Q1"/>
    <mergeCell ref="G3:I3"/>
    <mergeCell ref="J3:K3"/>
    <mergeCell ref="P3:Q3"/>
    <mergeCell ref="I2:N2"/>
    <mergeCell ref="A50:Q50"/>
    <mergeCell ref="A51:Q51"/>
    <mergeCell ref="A7:Q7"/>
    <mergeCell ref="A8:Q8"/>
    <mergeCell ref="A9:Q9"/>
    <mergeCell ref="A10:Q10"/>
    <mergeCell ref="A45:Q45"/>
    <mergeCell ref="A46:Q46"/>
    <mergeCell ref="A47:Q47"/>
    <mergeCell ref="A48:Q48"/>
    <mergeCell ref="A49:Q49"/>
    <mergeCell ref="A41:Q41"/>
    <mergeCell ref="A43:Q43"/>
    <mergeCell ref="A44:Q44"/>
  </mergeCells>
  <conditionalFormatting sqref="L31 K32">
    <cfRule type="containsText" dxfId="15" priority="9" operator="containsText" text="YES">
      <formula>NOT(ISERROR(SEARCH("YES",K31)))</formula>
    </cfRule>
  </conditionalFormatting>
  <conditionalFormatting sqref="K69:M6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6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K69">
    <cfRule type="containsText" dxfId="14" priority="6" operator="containsText" text="NO">
      <formula>NOT(ISERROR(SEARCH("NO",K69)))</formula>
    </cfRule>
  </conditionalFormatting>
  <conditionalFormatting sqref="K31:M31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K31 K69">
    <cfRule type="containsText" dxfId="13" priority="3" operator="containsText" text="NO">
      <formula>NOT(ISERROR(SEARCH("NO",K31)))</formula>
    </cfRule>
  </conditionalFormatting>
  <conditionalFormatting sqref="K69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28000000000000003" right="1.03125E-2" top="0.23" bottom="0.22" header="0.17" footer="0.16"/>
  <pageSetup scale="99" orientation="landscape" r:id="rId1"/>
  <rowBreaks count="2" manualBreakCount="2">
    <brk id="38" max="16383" man="1"/>
    <brk id="75" max="16383" man="1"/>
  </rowBreaks>
  <ignoredErrors>
    <ignoredError sqref="N24 N27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Shrader, Ellen</dc:creator>
  <cp:lastModifiedBy>Shrader, Ellen</cp:lastModifiedBy>
  <cp:lastPrinted>2012-02-27T11:39:55Z</cp:lastPrinted>
  <dcterms:created xsi:type="dcterms:W3CDTF">2012-02-25T14:12:24Z</dcterms:created>
  <dcterms:modified xsi:type="dcterms:W3CDTF">2014-07-10T17:33:59Z</dcterms:modified>
</cp:coreProperties>
</file>