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Required Reports\Over Under EPS Report\2021-22\"/>
    </mc:Choice>
  </mc:AlternateContent>
  <xr:revisionPtr revIDLastSave="0" documentId="8_{307CC935-713F-4867-8DFD-173AACD8FD02}" xr6:coauthVersionLast="47" xr6:coauthVersionMax="47" xr10:uidLastSave="{00000000-0000-0000-0000-000000000000}"/>
  <bookViews>
    <workbookView xWindow="-28920" yWindow="1050" windowWidth="29040" windowHeight="15840" xr2:uid="{6C522E6A-9DAC-4924-9C9E-74F43444A216}"/>
  </bookViews>
  <sheets>
    <sheet name="Printable Report" sheetId="1" r:id="rId1"/>
  </sheets>
  <definedNames>
    <definedName name="_xlnm.Print_Titles" localSheetId="0">'Printable Report'!$1:$10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5" i="1" l="1"/>
  <c r="M265" i="1" s="1"/>
  <c r="K264" i="1"/>
  <c r="M264" i="1" s="1"/>
  <c r="N264" i="1" s="1"/>
  <c r="K263" i="1"/>
  <c r="M263" i="1" s="1"/>
  <c r="K262" i="1"/>
  <c r="M262" i="1" s="1"/>
  <c r="K261" i="1"/>
  <c r="M261" i="1" s="1"/>
  <c r="K260" i="1"/>
  <c r="M260" i="1" s="1"/>
  <c r="N260" i="1" s="1"/>
  <c r="K259" i="1"/>
  <c r="M259" i="1" s="1"/>
  <c r="K258" i="1"/>
  <c r="M258" i="1" s="1"/>
  <c r="N258" i="1" s="1"/>
  <c r="K257" i="1"/>
  <c r="M257" i="1" s="1"/>
  <c r="N257" i="1"/>
  <c r="N256" i="1"/>
  <c r="K256" i="1"/>
  <c r="M256" i="1" s="1"/>
  <c r="K255" i="1"/>
  <c r="M255" i="1" s="1"/>
  <c r="N255" i="1" s="1"/>
  <c r="K254" i="1"/>
  <c r="M254" i="1" s="1"/>
  <c r="K253" i="1"/>
  <c r="M253" i="1" s="1"/>
  <c r="K252" i="1"/>
  <c r="M252" i="1" s="1"/>
  <c r="N252" i="1" s="1"/>
  <c r="K251" i="1"/>
  <c r="M251" i="1" s="1"/>
  <c r="N251" i="1" s="1"/>
  <c r="K250" i="1"/>
  <c r="M250" i="1" s="1"/>
  <c r="N250" i="1" s="1"/>
  <c r="K249" i="1"/>
  <c r="M249" i="1" s="1"/>
  <c r="K248" i="1"/>
  <c r="K247" i="1"/>
  <c r="M247" i="1" s="1"/>
  <c r="M246" i="1"/>
  <c r="N246" i="1" s="1"/>
  <c r="K246" i="1"/>
  <c r="M245" i="1"/>
  <c r="K245" i="1"/>
  <c r="K244" i="1"/>
  <c r="K243" i="1"/>
  <c r="M243" i="1" s="1"/>
  <c r="K242" i="1"/>
  <c r="M242" i="1" s="1"/>
  <c r="N242" i="1" s="1"/>
  <c r="M241" i="1"/>
  <c r="K241" i="1"/>
  <c r="K240" i="1"/>
  <c r="K239" i="1"/>
  <c r="M239" i="1" s="1"/>
  <c r="M238" i="1"/>
  <c r="N238" i="1" s="1"/>
  <c r="K238" i="1"/>
  <c r="K237" i="1"/>
  <c r="M237" i="1" s="1"/>
  <c r="K236" i="1"/>
  <c r="K235" i="1"/>
  <c r="M235" i="1" s="1"/>
  <c r="K234" i="1"/>
  <c r="M234" i="1" s="1"/>
  <c r="N234" i="1" s="1"/>
  <c r="K233" i="1"/>
  <c r="M233" i="1" s="1"/>
  <c r="K232" i="1"/>
  <c r="K231" i="1"/>
  <c r="M231" i="1" s="1"/>
  <c r="K230" i="1"/>
  <c r="M230" i="1" s="1"/>
  <c r="K229" i="1"/>
  <c r="M229" i="1" s="1"/>
  <c r="K228" i="1"/>
  <c r="K227" i="1"/>
  <c r="M227" i="1" s="1"/>
  <c r="K226" i="1"/>
  <c r="M226" i="1" s="1"/>
  <c r="M225" i="1"/>
  <c r="K225" i="1"/>
  <c r="K224" i="1"/>
  <c r="K223" i="1"/>
  <c r="M223" i="1" s="1"/>
  <c r="K222" i="1"/>
  <c r="M222" i="1" s="1"/>
  <c r="M221" i="1"/>
  <c r="K221" i="1"/>
  <c r="K220" i="1"/>
  <c r="K219" i="1"/>
  <c r="M219" i="1" s="1"/>
  <c r="K218" i="1"/>
  <c r="M218" i="1" s="1"/>
  <c r="M217" i="1"/>
  <c r="K217" i="1"/>
  <c r="K216" i="1"/>
  <c r="K215" i="1"/>
  <c r="M215" i="1" s="1"/>
  <c r="K214" i="1"/>
  <c r="M214" i="1" s="1"/>
  <c r="K213" i="1"/>
  <c r="M213" i="1" s="1"/>
  <c r="K212" i="1"/>
  <c r="K211" i="1"/>
  <c r="M211" i="1" s="1"/>
  <c r="K210" i="1"/>
  <c r="M210" i="1" s="1"/>
  <c r="K209" i="1"/>
  <c r="M209" i="1" s="1"/>
  <c r="K208" i="1"/>
  <c r="M207" i="1"/>
  <c r="K207" i="1"/>
  <c r="K206" i="1"/>
  <c r="M206" i="1" s="1"/>
  <c r="K205" i="1"/>
  <c r="M205" i="1" s="1"/>
  <c r="K204" i="1"/>
  <c r="K203" i="1"/>
  <c r="K202" i="1"/>
  <c r="M202" i="1" s="1"/>
  <c r="K201" i="1"/>
  <c r="M201" i="1" s="1"/>
  <c r="K200" i="1"/>
  <c r="M200" i="1" s="1"/>
  <c r="N200" i="1" s="1"/>
  <c r="K199" i="1"/>
  <c r="M199" i="1" s="1"/>
  <c r="M198" i="1"/>
  <c r="K198" i="1"/>
  <c r="M197" i="1"/>
  <c r="K197" i="1"/>
  <c r="K196" i="1"/>
  <c r="M196" i="1" s="1"/>
  <c r="N196" i="1" s="1"/>
  <c r="K195" i="1"/>
  <c r="M195" i="1" s="1"/>
  <c r="K194" i="1"/>
  <c r="M194" i="1" s="1"/>
  <c r="K193" i="1"/>
  <c r="M193" i="1" s="1"/>
  <c r="K192" i="1"/>
  <c r="M192" i="1" s="1"/>
  <c r="N192" i="1" s="1"/>
  <c r="K191" i="1"/>
  <c r="M191" i="1" s="1"/>
  <c r="M190" i="1"/>
  <c r="K190" i="1"/>
  <c r="K189" i="1"/>
  <c r="M189" i="1" s="1"/>
  <c r="K188" i="1"/>
  <c r="M188" i="1" s="1"/>
  <c r="M187" i="1"/>
  <c r="K187" i="1"/>
  <c r="K186" i="1"/>
  <c r="M186" i="1" s="1"/>
  <c r="K185" i="1"/>
  <c r="M185" i="1" s="1"/>
  <c r="K184" i="1"/>
  <c r="M184" i="1" s="1"/>
  <c r="N184" i="1" s="1"/>
  <c r="K183" i="1"/>
  <c r="M183" i="1" s="1"/>
  <c r="K182" i="1"/>
  <c r="M182" i="1" s="1"/>
  <c r="K181" i="1"/>
  <c r="M180" i="1"/>
  <c r="N180" i="1" s="1"/>
  <c r="K180" i="1"/>
  <c r="K179" i="1"/>
  <c r="M179" i="1"/>
  <c r="K178" i="1"/>
  <c r="M178" i="1" s="1"/>
  <c r="K177" i="1"/>
  <c r="M177" i="1" s="1"/>
  <c r="K176" i="1"/>
  <c r="M176" i="1" s="1"/>
  <c r="K175" i="1"/>
  <c r="M175" i="1" s="1"/>
  <c r="K174" i="1"/>
  <c r="M173" i="1"/>
  <c r="K173" i="1"/>
  <c r="K172" i="1"/>
  <c r="M172" i="1" s="1"/>
  <c r="M171" i="1"/>
  <c r="K171" i="1"/>
  <c r="K170" i="1"/>
  <c r="M170" i="1" s="1"/>
  <c r="K169" i="1"/>
  <c r="M169" i="1" s="1"/>
  <c r="K168" i="1"/>
  <c r="M168" i="1" s="1"/>
  <c r="N168" i="1" s="1"/>
  <c r="K167" i="1"/>
  <c r="M167" i="1" s="1"/>
  <c r="M166" i="1"/>
  <c r="K166" i="1"/>
  <c r="K165" i="1"/>
  <c r="K164" i="1"/>
  <c r="M164" i="1" s="1"/>
  <c r="N164" i="1" s="1"/>
  <c r="K163" i="1"/>
  <c r="K162" i="1"/>
  <c r="M162" i="1" s="1"/>
  <c r="K161" i="1"/>
  <c r="M161" i="1" s="1"/>
  <c r="K160" i="1"/>
  <c r="M160" i="1" s="1"/>
  <c r="K159" i="1"/>
  <c r="M159" i="1" s="1"/>
  <c r="K158" i="1"/>
  <c r="M157" i="1"/>
  <c r="K157" i="1"/>
  <c r="K156" i="1"/>
  <c r="M156" i="1" s="1"/>
  <c r="M155" i="1"/>
  <c r="K155" i="1"/>
  <c r="K154" i="1"/>
  <c r="M154" i="1" s="1"/>
  <c r="K153" i="1"/>
  <c r="M153" i="1" s="1"/>
  <c r="K152" i="1"/>
  <c r="M152" i="1" s="1"/>
  <c r="N152" i="1" s="1"/>
  <c r="K151" i="1"/>
  <c r="M151" i="1" s="1"/>
  <c r="M150" i="1"/>
  <c r="K150" i="1"/>
  <c r="K149" i="1"/>
  <c r="M148" i="1"/>
  <c r="N148" i="1" s="1"/>
  <c r="K148" i="1"/>
  <c r="K147" i="1"/>
  <c r="K146" i="1"/>
  <c r="M146" i="1" s="1"/>
  <c r="K145" i="1"/>
  <c r="M145" i="1" s="1"/>
  <c r="K144" i="1"/>
  <c r="M144" i="1" s="1"/>
  <c r="K143" i="1"/>
  <c r="M143" i="1" s="1"/>
  <c r="K142" i="1"/>
  <c r="M141" i="1"/>
  <c r="K141" i="1"/>
  <c r="K140" i="1"/>
  <c r="M140" i="1" s="1"/>
  <c r="M139" i="1"/>
  <c r="K139" i="1"/>
  <c r="K138" i="1"/>
  <c r="M138" i="1" s="1"/>
  <c r="K137" i="1"/>
  <c r="M137" i="1" s="1"/>
  <c r="K136" i="1"/>
  <c r="M136" i="1" s="1"/>
  <c r="N136" i="1" s="1"/>
  <c r="K135" i="1"/>
  <c r="M135" i="1" s="1"/>
  <c r="M134" i="1"/>
  <c r="K134" i="1"/>
  <c r="K133" i="1"/>
  <c r="K132" i="1"/>
  <c r="M132" i="1" s="1"/>
  <c r="N132" i="1" s="1"/>
  <c r="K131" i="1"/>
  <c r="M131" i="1" s="1"/>
  <c r="K130" i="1"/>
  <c r="M130" i="1" s="1"/>
  <c r="K129" i="1"/>
  <c r="M129" i="1" s="1"/>
  <c r="K128" i="1"/>
  <c r="M128" i="1" s="1"/>
  <c r="K127" i="1"/>
  <c r="M127" i="1" s="1"/>
  <c r="K126" i="1"/>
  <c r="K125" i="1"/>
  <c r="M125" i="1" s="1"/>
  <c r="K124" i="1"/>
  <c r="M124" i="1" s="1"/>
  <c r="M123" i="1"/>
  <c r="K123" i="1"/>
  <c r="K122" i="1"/>
  <c r="M122" i="1" s="1"/>
  <c r="K121" i="1"/>
  <c r="M121" i="1" s="1"/>
  <c r="K120" i="1"/>
  <c r="M120" i="1" s="1"/>
  <c r="N120" i="1" s="1"/>
  <c r="K119" i="1"/>
  <c r="K118" i="1"/>
  <c r="M118" i="1" s="1"/>
  <c r="K117" i="1"/>
  <c r="K116" i="1"/>
  <c r="M116" i="1" s="1"/>
  <c r="N116" i="1" s="1"/>
  <c r="K115" i="1"/>
  <c r="M115" i="1"/>
  <c r="K114" i="1"/>
  <c r="M114" i="1" s="1"/>
  <c r="K113" i="1"/>
  <c r="M113" i="1" s="1"/>
  <c r="M112" i="1"/>
  <c r="N112" i="1" s="1"/>
  <c r="K112" i="1"/>
  <c r="K111" i="1"/>
  <c r="M111" i="1" s="1"/>
  <c r="K110" i="1"/>
  <c r="K109" i="1"/>
  <c r="M109" i="1" s="1"/>
  <c r="K108" i="1"/>
  <c r="M108" i="1" s="1"/>
  <c r="N108" i="1" s="1"/>
  <c r="M107" i="1"/>
  <c r="K107" i="1"/>
  <c r="K106" i="1"/>
  <c r="M106" i="1" s="1"/>
  <c r="K105" i="1"/>
  <c r="M105" i="1" s="1"/>
  <c r="K104" i="1"/>
  <c r="M104" i="1" s="1"/>
  <c r="N104" i="1" s="1"/>
  <c r="K103" i="1"/>
  <c r="K102" i="1"/>
  <c r="M102" i="1"/>
  <c r="K101" i="1"/>
  <c r="K100" i="1"/>
  <c r="M100" i="1" s="1"/>
  <c r="N100" i="1" s="1"/>
  <c r="K99" i="1"/>
  <c r="M99" i="1" s="1"/>
  <c r="N99" i="1" s="1"/>
  <c r="K98" i="1"/>
  <c r="N98" i="1" s="1"/>
  <c r="K97" i="1"/>
  <c r="M97" i="1" s="1"/>
  <c r="K96" i="1"/>
  <c r="M96" i="1" s="1"/>
  <c r="N96" i="1" s="1"/>
  <c r="K95" i="1"/>
  <c r="K94" i="1"/>
  <c r="M94" i="1" s="1"/>
  <c r="N94" i="1" s="1"/>
  <c r="M93" i="1"/>
  <c r="N93" i="1" s="1"/>
  <c r="K93" i="1"/>
  <c r="K92" i="1"/>
  <c r="M92" i="1" s="1"/>
  <c r="K91" i="1"/>
  <c r="K90" i="1"/>
  <c r="M90" i="1" s="1"/>
  <c r="N90" i="1" s="1"/>
  <c r="M89" i="1"/>
  <c r="K89" i="1"/>
  <c r="N89" i="1"/>
  <c r="K88" i="1"/>
  <c r="M88" i="1" s="1"/>
  <c r="N88" i="1" s="1"/>
  <c r="K87" i="1"/>
  <c r="K86" i="1"/>
  <c r="M86" i="1" s="1"/>
  <c r="N86" i="1" s="1"/>
  <c r="M85" i="1"/>
  <c r="N85" i="1" s="1"/>
  <c r="K85" i="1"/>
  <c r="K84" i="1"/>
  <c r="M84" i="1" s="1"/>
  <c r="K83" i="1"/>
  <c r="K82" i="1"/>
  <c r="M82" i="1" s="1"/>
  <c r="N82" i="1" s="1"/>
  <c r="K81" i="1"/>
  <c r="M81" i="1" s="1"/>
  <c r="N81" i="1" s="1"/>
  <c r="K80" i="1"/>
  <c r="M80" i="1" s="1"/>
  <c r="N80" i="1"/>
  <c r="K79" i="1"/>
  <c r="N79" i="1" s="1"/>
  <c r="K78" i="1"/>
  <c r="M78" i="1" s="1"/>
  <c r="N78" i="1" s="1"/>
  <c r="M77" i="1"/>
  <c r="K77" i="1"/>
  <c r="N77" i="1"/>
  <c r="K76" i="1"/>
  <c r="M76" i="1" s="1"/>
  <c r="K75" i="1"/>
  <c r="K74" i="1"/>
  <c r="M74" i="1" s="1"/>
  <c r="N74" i="1" s="1"/>
  <c r="K73" i="1"/>
  <c r="M73" i="1" s="1"/>
  <c r="N73" i="1" s="1"/>
  <c r="K72" i="1"/>
  <c r="M72" i="1" s="1"/>
  <c r="N72" i="1" s="1"/>
  <c r="K71" i="1"/>
  <c r="K70" i="1"/>
  <c r="M70" i="1" s="1"/>
  <c r="N70" i="1"/>
  <c r="M69" i="1"/>
  <c r="K69" i="1"/>
  <c r="N69" i="1"/>
  <c r="K68" i="1"/>
  <c r="M68" i="1" s="1"/>
  <c r="N68" i="1"/>
  <c r="K67" i="1"/>
  <c r="K66" i="1"/>
  <c r="M66" i="1" s="1"/>
  <c r="N66" i="1" s="1"/>
  <c r="M65" i="1"/>
  <c r="K65" i="1"/>
  <c r="N65" i="1"/>
  <c r="K64" i="1"/>
  <c r="M64" i="1" s="1"/>
  <c r="N64" i="1" s="1"/>
  <c r="K63" i="1"/>
  <c r="K62" i="1"/>
  <c r="M62" i="1" s="1"/>
  <c r="K61" i="1"/>
  <c r="M61" i="1" s="1"/>
  <c r="N61" i="1" s="1"/>
  <c r="K60" i="1"/>
  <c r="M60" i="1" s="1"/>
  <c r="K59" i="1"/>
  <c r="K58" i="1"/>
  <c r="M58" i="1" s="1"/>
  <c r="N58" i="1"/>
  <c r="M57" i="1"/>
  <c r="N57" i="1" s="1"/>
  <c r="K57" i="1"/>
  <c r="K56" i="1"/>
  <c r="M56" i="1" s="1"/>
  <c r="N56" i="1" s="1"/>
  <c r="K55" i="1"/>
  <c r="K54" i="1"/>
  <c r="M54" i="1" s="1"/>
  <c r="K53" i="1"/>
  <c r="M53" i="1" s="1"/>
  <c r="N53" i="1" s="1"/>
  <c r="K52" i="1"/>
  <c r="M52" i="1" s="1"/>
  <c r="K51" i="1"/>
  <c r="K50" i="1"/>
  <c r="M50" i="1" s="1"/>
  <c r="N50" i="1" s="1"/>
  <c r="M49" i="1"/>
  <c r="N49" i="1" s="1"/>
  <c r="K49" i="1"/>
  <c r="K48" i="1"/>
  <c r="M48" i="1" s="1"/>
  <c r="N48" i="1" s="1"/>
  <c r="K47" i="1"/>
  <c r="K46" i="1"/>
  <c r="M46" i="1" s="1"/>
  <c r="M45" i="1"/>
  <c r="K45" i="1"/>
  <c r="N45" i="1"/>
  <c r="K44" i="1"/>
  <c r="M44" i="1" s="1"/>
  <c r="K43" i="1"/>
  <c r="K42" i="1"/>
  <c r="M42" i="1" s="1"/>
  <c r="N42" i="1"/>
  <c r="M41" i="1"/>
  <c r="N41" i="1" s="1"/>
  <c r="K41" i="1"/>
  <c r="K40" i="1"/>
  <c r="M40" i="1" s="1"/>
  <c r="N40" i="1" s="1"/>
  <c r="K39" i="1"/>
  <c r="K38" i="1"/>
  <c r="M38" i="1" s="1"/>
  <c r="N38" i="1" s="1"/>
  <c r="K37" i="1"/>
  <c r="M37" i="1" s="1"/>
  <c r="N37" i="1" s="1"/>
  <c r="K36" i="1"/>
  <c r="M36" i="1" s="1"/>
  <c r="N36" i="1" s="1"/>
  <c r="K35" i="1"/>
  <c r="K34" i="1"/>
  <c r="M34" i="1" s="1"/>
  <c r="N34" i="1" s="1"/>
  <c r="M33" i="1"/>
  <c r="N33" i="1" s="1"/>
  <c r="K33" i="1"/>
  <c r="K32" i="1"/>
  <c r="M32" i="1" s="1"/>
  <c r="N32" i="1" s="1"/>
  <c r="K31" i="1"/>
  <c r="K30" i="1"/>
  <c r="M30" i="1" s="1"/>
  <c r="K29" i="1"/>
  <c r="M29" i="1" s="1"/>
  <c r="N29" i="1" s="1"/>
  <c r="K28" i="1"/>
  <c r="M28" i="1" s="1"/>
  <c r="K27" i="1"/>
  <c r="K26" i="1"/>
  <c r="M26" i="1" s="1"/>
  <c r="N26" i="1" s="1"/>
  <c r="K25" i="1"/>
  <c r="M25" i="1" s="1"/>
  <c r="N25" i="1" s="1"/>
  <c r="K24" i="1"/>
  <c r="M24" i="1" s="1"/>
  <c r="N24" i="1" s="1"/>
  <c r="K23" i="1"/>
  <c r="K22" i="1"/>
  <c r="M22" i="1" s="1"/>
  <c r="M21" i="1"/>
  <c r="N21" i="1" s="1"/>
  <c r="K21" i="1"/>
  <c r="K20" i="1"/>
  <c r="M20" i="1" s="1"/>
  <c r="K19" i="1"/>
  <c r="K18" i="1"/>
  <c r="M18" i="1" s="1"/>
  <c r="N18" i="1" s="1"/>
  <c r="K17" i="1"/>
  <c r="M17" i="1" s="1"/>
  <c r="N17" i="1" s="1"/>
  <c r="K16" i="1"/>
  <c r="M16" i="1" s="1"/>
  <c r="N16" i="1" s="1"/>
  <c r="K15" i="1"/>
  <c r="K14" i="1"/>
  <c r="M14" i="1" s="1"/>
  <c r="K13" i="1"/>
  <c r="M13" i="1" s="1"/>
  <c r="N13" i="1" s="1"/>
  <c r="K12" i="1"/>
  <c r="M12" i="1" s="1"/>
  <c r="K11" i="1"/>
  <c r="N206" i="1" l="1"/>
  <c r="N105" i="1"/>
  <c r="N28" i="1"/>
  <c r="N30" i="1"/>
  <c r="N60" i="1"/>
  <c r="N62" i="1"/>
  <c r="N92" i="1"/>
  <c r="N128" i="1"/>
  <c r="N144" i="1"/>
  <c r="N160" i="1"/>
  <c r="N176" i="1"/>
  <c r="N208" i="1"/>
  <c r="N224" i="1"/>
  <c r="N20" i="1"/>
  <c r="N22" i="1"/>
  <c r="N52" i="1"/>
  <c r="N54" i="1"/>
  <c r="N84" i="1"/>
  <c r="N124" i="1"/>
  <c r="N140" i="1"/>
  <c r="N156" i="1"/>
  <c r="N172" i="1"/>
  <c r="N188" i="1"/>
  <c r="N12" i="1"/>
  <c r="N14" i="1"/>
  <c r="N44" i="1"/>
  <c r="N46" i="1"/>
  <c r="N76" i="1"/>
  <c r="N106" i="1"/>
  <c r="N129" i="1"/>
  <c r="N177" i="1"/>
  <c r="N195" i="1"/>
  <c r="M204" i="1"/>
  <c r="N204" i="1" s="1"/>
  <c r="N210" i="1"/>
  <c r="N214" i="1"/>
  <c r="N218" i="1"/>
  <c r="N222" i="1"/>
  <c r="N226" i="1"/>
  <c r="N230" i="1"/>
  <c r="N122" i="1"/>
  <c r="N135" i="1"/>
  <c r="N151" i="1"/>
  <c r="N167" i="1"/>
  <c r="N183" i="1"/>
  <c r="N190" i="1"/>
  <c r="N197" i="1"/>
  <c r="N199" i="1"/>
  <c r="M208" i="1"/>
  <c r="M212" i="1"/>
  <c r="N212" i="1" s="1"/>
  <c r="M216" i="1"/>
  <c r="N216" i="1" s="1"/>
  <c r="M220" i="1"/>
  <c r="N220" i="1" s="1"/>
  <c r="M224" i="1"/>
  <c r="M228" i="1"/>
  <c r="N228" i="1" s="1"/>
  <c r="M232" i="1"/>
  <c r="N232" i="1" s="1"/>
  <c r="M236" i="1"/>
  <c r="N236" i="1" s="1"/>
  <c r="M240" i="1"/>
  <c r="N240" i="1" s="1"/>
  <c r="M244" i="1"/>
  <c r="N244" i="1" s="1"/>
  <c r="M248" i="1"/>
  <c r="N248" i="1" s="1"/>
  <c r="N262" i="1"/>
  <c r="N145" i="1"/>
  <c r="N186" i="1"/>
  <c r="N201" i="1"/>
  <c r="N253" i="1"/>
  <c r="N113" i="1"/>
  <c r="N107" i="1"/>
  <c r="N114" i="1"/>
  <c r="N121" i="1"/>
  <c r="N123" i="1"/>
  <c r="N130" i="1"/>
  <c r="N137" i="1"/>
  <c r="N139" i="1"/>
  <c r="N146" i="1"/>
  <c r="M147" i="1"/>
  <c r="N147" i="1" s="1"/>
  <c r="N153" i="1"/>
  <c r="N155" i="1"/>
  <c r="N162" i="1"/>
  <c r="M163" i="1"/>
  <c r="N163" i="1" s="1"/>
  <c r="N169" i="1"/>
  <c r="N171" i="1"/>
  <c r="N178" i="1"/>
  <c r="N185" i="1"/>
  <c r="N187" i="1"/>
  <c r="N194" i="1"/>
  <c r="N205" i="1"/>
  <c r="N207" i="1"/>
  <c r="N131" i="1"/>
  <c r="N161" i="1"/>
  <c r="N179" i="1"/>
  <c r="M101" i="1"/>
  <c r="N101" i="1" s="1"/>
  <c r="M110" i="1"/>
  <c r="N110" i="1" s="1"/>
  <c r="M117" i="1"/>
  <c r="N117" i="1" s="1"/>
  <c r="M126" i="1"/>
  <c r="N126" i="1" s="1"/>
  <c r="M133" i="1"/>
  <c r="N133" i="1" s="1"/>
  <c r="M142" i="1"/>
  <c r="N142" i="1" s="1"/>
  <c r="M149" i="1"/>
  <c r="N149" i="1" s="1"/>
  <c r="M158" i="1"/>
  <c r="N158" i="1" s="1"/>
  <c r="M165" i="1"/>
  <c r="N165" i="1" s="1"/>
  <c r="M174" i="1"/>
  <c r="N174" i="1" s="1"/>
  <c r="M181" i="1"/>
  <c r="N181" i="1" s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63" i="1"/>
  <c r="N265" i="1"/>
  <c r="N138" i="1"/>
  <c r="N170" i="1"/>
  <c r="M11" i="1"/>
  <c r="N11" i="1" s="1"/>
  <c r="M15" i="1"/>
  <c r="N15" i="1" s="1"/>
  <c r="M19" i="1"/>
  <c r="N19" i="1" s="1"/>
  <c r="M23" i="1"/>
  <c r="N23" i="1" s="1"/>
  <c r="M27" i="1"/>
  <c r="N27" i="1" s="1"/>
  <c r="M31" i="1"/>
  <c r="N31" i="1" s="1"/>
  <c r="M35" i="1"/>
  <c r="N35" i="1" s="1"/>
  <c r="M39" i="1"/>
  <c r="N39" i="1" s="1"/>
  <c r="M43" i="1"/>
  <c r="N43" i="1" s="1"/>
  <c r="M47" i="1"/>
  <c r="N47" i="1" s="1"/>
  <c r="M51" i="1"/>
  <c r="N51" i="1" s="1"/>
  <c r="M55" i="1"/>
  <c r="N55" i="1" s="1"/>
  <c r="M59" i="1"/>
  <c r="N59" i="1" s="1"/>
  <c r="M63" i="1"/>
  <c r="N63" i="1" s="1"/>
  <c r="M67" i="1"/>
  <c r="N67" i="1" s="1"/>
  <c r="M71" i="1"/>
  <c r="N71" i="1" s="1"/>
  <c r="M75" i="1"/>
  <c r="N75" i="1" s="1"/>
  <c r="M79" i="1"/>
  <c r="M83" i="1"/>
  <c r="N83" i="1" s="1"/>
  <c r="M87" i="1"/>
  <c r="N87" i="1" s="1"/>
  <c r="M91" i="1"/>
  <c r="N91" i="1" s="1"/>
  <c r="M95" i="1"/>
  <c r="N95" i="1" s="1"/>
  <c r="N97" i="1"/>
  <c r="M98" i="1"/>
  <c r="N102" i="1"/>
  <c r="M103" i="1"/>
  <c r="N103" i="1" s="1"/>
  <c r="N109" i="1"/>
  <c r="N111" i="1"/>
  <c r="N118" i="1"/>
  <c r="M119" i="1"/>
  <c r="N119" i="1" s="1"/>
  <c r="N125" i="1"/>
  <c r="N127" i="1"/>
  <c r="N134" i="1"/>
  <c r="N141" i="1"/>
  <c r="N143" i="1"/>
  <c r="N150" i="1"/>
  <c r="N157" i="1"/>
  <c r="N159" i="1"/>
  <c r="N166" i="1"/>
  <c r="N173" i="1"/>
  <c r="N175" i="1"/>
  <c r="N182" i="1"/>
  <c r="N189" i="1"/>
  <c r="N191" i="1"/>
  <c r="N198" i="1"/>
  <c r="N254" i="1"/>
  <c r="N115" i="1"/>
  <c r="N154" i="1"/>
  <c r="N193" i="1"/>
  <c r="N202" i="1"/>
  <c r="M203" i="1"/>
  <c r="N203" i="1" s="1"/>
  <c r="N259" i="1"/>
  <c r="N261" i="1"/>
</calcChain>
</file>

<file path=xl/sharedStrings.xml><?xml version="1.0" encoding="utf-8"?>
<sst xmlns="http://schemas.openxmlformats.org/spreadsheetml/2006/main" count="299" uniqueCount="289">
  <si>
    <t>2021-22 School Budgets -- Over/Under 100% EPS</t>
  </si>
  <si>
    <t>Maine Department of Education</t>
  </si>
  <si>
    <t>FY22 Budget Data as of August 19, 2022</t>
  </si>
  <si>
    <t>**SAU Budget data as reported to Maine DOE = Local Required + Local Additional</t>
  </si>
  <si>
    <t xml:space="preserve">*MEFS budget not received </t>
  </si>
  <si>
    <t>(1)</t>
  </si>
  <si>
    <t>(2)</t>
  </si>
  <si>
    <t>(3)</t>
  </si>
  <si>
    <t>(4)</t>
  </si>
  <si>
    <t>(5)</t>
  </si>
  <si>
    <t>(6)</t>
  </si>
  <si>
    <t>(7)</t>
  </si>
  <si>
    <t>2021-22</t>
  </si>
  <si>
    <t>Over or</t>
  </si>
  <si>
    <t>EPS</t>
  </si>
  <si>
    <t>State Allocation</t>
  </si>
  <si>
    <t>Local</t>
  </si>
  <si>
    <t xml:space="preserve">Total </t>
  </si>
  <si>
    <t xml:space="preserve">Over or </t>
  </si>
  <si>
    <t>Under</t>
  </si>
  <si>
    <t>Total</t>
  </si>
  <si>
    <t>ED 279 Lines 50</t>
  </si>
  <si>
    <t>Required</t>
  </si>
  <si>
    <t>Raised</t>
  </si>
  <si>
    <t>State/Local</t>
  </si>
  <si>
    <t>Allocation</t>
  </si>
  <si>
    <t xml:space="preserve">Excluding </t>
  </si>
  <si>
    <t>(2)+(4)</t>
  </si>
  <si>
    <t>Percent</t>
  </si>
  <si>
    <t>ORG_ID</t>
  </si>
  <si>
    <t>School Administrative Unit</t>
  </si>
  <si>
    <t>at 100%</t>
  </si>
  <si>
    <t>LO Debt**</t>
  </si>
  <si>
    <t>Amount</t>
  </si>
  <si>
    <t>Acton</t>
  </si>
  <si>
    <t>Airline CSD</t>
  </si>
  <si>
    <t>Alexander</t>
  </si>
  <si>
    <t>Andover</t>
  </si>
  <si>
    <t>Appleton*</t>
  </si>
  <si>
    <t>Athens Public Schools</t>
  </si>
  <si>
    <t>Auburn</t>
  </si>
  <si>
    <t>Augusta</t>
  </si>
  <si>
    <t>Baileyville</t>
  </si>
  <si>
    <t>Bangor</t>
  </si>
  <si>
    <t>Bar Harbor</t>
  </si>
  <si>
    <t>Baring Plt.</t>
  </si>
  <si>
    <t>Beals</t>
  </si>
  <si>
    <t>Beaver Cove*</t>
  </si>
  <si>
    <t>Beddington</t>
  </si>
  <si>
    <t>Biddeford</t>
  </si>
  <si>
    <t>Blue Hill</t>
  </si>
  <si>
    <t>Boothbay-Boothbay Hbr CSD</t>
  </si>
  <si>
    <t>Bowerbank</t>
  </si>
  <si>
    <t>Bremen</t>
  </si>
  <si>
    <t>Brewer</t>
  </si>
  <si>
    <t>Bridgewater</t>
  </si>
  <si>
    <t>Brighton Plt. Public Schools</t>
  </si>
  <si>
    <t>Bristol</t>
  </si>
  <si>
    <t>Brooklin</t>
  </si>
  <si>
    <t>Brooksville</t>
  </si>
  <si>
    <t>Brunswick</t>
  </si>
  <si>
    <t>Burlington</t>
  </si>
  <si>
    <t>Byron*</t>
  </si>
  <si>
    <t>Calais</t>
  </si>
  <si>
    <t>Cape Elizabeth</t>
  </si>
  <si>
    <t>Caratunk</t>
  </si>
  <si>
    <t>Carrabassett Val</t>
  </si>
  <si>
    <t>Carroll Plt.</t>
  </si>
  <si>
    <t>Castine</t>
  </si>
  <si>
    <t>Caswell</t>
  </si>
  <si>
    <t>Charlotte</t>
  </si>
  <si>
    <t>Chebeague Island</t>
  </si>
  <si>
    <t>Cherryfield Public Schools</t>
  </si>
  <si>
    <t>Cooper</t>
  </si>
  <si>
    <t>Coplin Plt.</t>
  </si>
  <si>
    <t>Cranberry Isles</t>
  </si>
  <si>
    <t>Crawford</t>
  </si>
  <si>
    <t>Cutler*</t>
  </si>
  <si>
    <t>Damariscotta</t>
  </si>
  <si>
    <t>Dayton</t>
  </si>
  <si>
    <t>Deblois</t>
  </si>
  <si>
    <t>Dedham</t>
  </si>
  <si>
    <t>Deer Isle-Stonington CSD</t>
  </si>
  <si>
    <t>Dennistown Plt.*</t>
  </si>
  <si>
    <t>Dennysville</t>
  </si>
  <si>
    <t>Drew Plt.</t>
  </si>
  <si>
    <t>Eagle Lake</t>
  </si>
  <si>
    <t>East Machias</t>
  </si>
  <si>
    <t>East Millinocket</t>
  </si>
  <si>
    <t>East Range CSD</t>
  </si>
  <si>
    <t>Easton</t>
  </si>
  <si>
    <t>Eastport</t>
  </si>
  <si>
    <t>Edgecomb*</t>
  </si>
  <si>
    <t>Ellsworth</t>
  </si>
  <si>
    <t>Eustis Public Schools</t>
  </si>
  <si>
    <t>Falmouth</t>
  </si>
  <si>
    <t>Fayette</t>
  </si>
  <si>
    <t>Five Town CSD</t>
  </si>
  <si>
    <t>Frenchboro</t>
  </si>
  <si>
    <t>Georgetown*</t>
  </si>
  <si>
    <t>Gilead</t>
  </si>
  <si>
    <t>Glenburn</t>
  </si>
  <si>
    <t>Glenwood Plt.*</t>
  </si>
  <si>
    <t>Gorham*</t>
  </si>
  <si>
    <t>Grand Isle</t>
  </si>
  <si>
    <t>Grand Lake Stream Plt.</t>
  </si>
  <si>
    <t>Great Salt Bay CSD</t>
  </si>
  <si>
    <t>Greenbush</t>
  </si>
  <si>
    <t>Greenville*</t>
  </si>
  <si>
    <t>Hancock</t>
  </si>
  <si>
    <t>Harmony</t>
  </si>
  <si>
    <t>Hermon</t>
  </si>
  <si>
    <t>Highland Plt.*</t>
  </si>
  <si>
    <t>Hope*</t>
  </si>
  <si>
    <t>Indian Island*</t>
  </si>
  <si>
    <t>Indian Township*</t>
  </si>
  <si>
    <t>Isle Au Haut</t>
  </si>
  <si>
    <t>Islesboro</t>
  </si>
  <si>
    <t>Jefferson</t>
  </si>
  <si>
    <t>Jonesboro</t>
  </si>
  <si>
    <t>Jonesport</t>
  </si>
  <si>
    <t>Kingsbury Plt.*</t>
  </si>
  <si>
    <t>Kittery</t>
  </si>
  <si>
    <t>Lake View Plt.*</t>
  </si>
  <si>
    <t>Lakeville</t>
  </si>
  <si>
    <t>Lamoine</t>
  </si>
  <si>
    <t>Lewiston</t>
  </si>
  <si>
    <t>Limestone</t>
  </si>
  <si>
    <t>Lincoln Plt.*</t>
  </si>
  <si>
    <t>Lincolnville*</t>
  </si>
  <si>
    <t>Lisbon</t>
  </si>
  <si>
    <t>Long Island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</si>
  <si>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</si>
  <si>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</si>
  <si>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</si>
  <si>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</si>
  <si>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</si>
  <si>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</si>
  <si>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</si>
  <si>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Medford*</t>
  </si>
  <si>
    <t>Medway</t>
  </si>
  <si>
    <t>Milford</t>
  </si>
  <si>
    <t>Millinocket</t>
  </si>
  <si>
    <t>Monhegan Plt</t>
  </si>
  <si>
    <t>Moosabec CSD</t>
  </si>
  <si>
    <t>Moro Plt*</t>
  </si>
  <si>
    <t>Mount Desert</t>
  </si>
  <si>
    <t>MSAD 10</t>
  </si>
  <si>
    <t>MSAD 27</t>
  </si>
  <si>
    <t>MSAD 46</t>
  </si>
  <si>
    <t>MSAD 76</t>
  </si>
  <si>
    <t>Mt Desert CSD</t>
  </si>
  <si>
    <t>Nashville Plt.</t>
  </si>
  <si>
    <t>New Sweden</t>
  </si>
  <si>
    <t>Newcastle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</si>
  <si>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</si>
  <si>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</si>
  <si>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</si>
  <si>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</si>
  <si>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</si>
  <si>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</si>
  <si>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</si>
  <si>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</si>
  <si>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</si>
  <si>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Point*</t>
  </si>
  <si>
    <t>Pleasant Rdge Pl*</t>
  </si>
  <si>
    <t>Portage Lake</t>
  </si>
  <si>
    <t>Portland</t>
  </si>
  <si>
    <t>Princeton</t>
  </si>
  <si>
    <t>Reed Plt.</t>
  </si>
  <si>
    <t>Robbinston</t>
  </si>
  <si>
    <t>Roque Bluffs</t>
  </si>
  <si>
    <t>RSU 01 - LKRSU</t>
  </si>
  <si>
    <t>RSU 02</t>
  </si>
  <si>
    <t>RSU 03/MSAD 03*</t>
  </si>
  <si>
    <t>RSU 04</t>
  </si>
  <si>
    <t>RSU 05*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</si>
  <si>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</si>
  <si>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</si>
  <si>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</si>
  <si>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</si>
  <si>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</si>
  <si>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</si>
  <si>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</si>
  <si>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</si>
  <si>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</si>
  <si>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</si>
  <si>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</si>
  <si>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</si>
  <si>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</si>
  <si>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</si>
  <si>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</si>
  <si>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</si>
  <si>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</si>
  <si>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</si>
  <si>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</si>
  <si>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</si>
  <si>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</si>
  <si>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</si>
  <si>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</si>
  <si>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</si>
  <si>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</si>
  <si>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</si>
  <si>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</si>
  <si>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</si>
  <si>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</si>
  <si>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</si>
  <si>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</si>
  <si>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</si>
  <si>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40*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</si>
  <si>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</si>
  <si>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</si>
  <si>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</si>
  <si>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</si>
  <si>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</si>
  <si>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</si>
  <si>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</si>
  <si>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</si>
  <si>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</si>
  <si>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</si>
  <si>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</si>
  <si>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56*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</si>
  <si>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</si>
  <si>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</si>
  <si>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</si>
  <si>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</si>
  <si>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</si>
  <si>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</si>
  <si>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</si>
  <si>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</si>
  <si>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</si>
  <si>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</si>
  <si>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</si>
  <si>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</si>
  <si>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</si>
  <si>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</si>
  <si>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</si>
  <si>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</si>
  <si>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</si>
  <si>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</si>
  <si>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</si>
  <si>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12*</t>
  </si>
  <si>
    <t>RSU 83/MSAD 13</t>
  </si>
  <si>
    <t>RSU 84/MSAD 14</t>
  </si>
  <si>
    <t>RSU 85/MSAD 19</t>
  </si>
  <si>
    <t>RSU 86/MSAD 20</t>
  </si>
  <si>
    <t>RSU 87/MSAD 23</t>
  </si>
  <si>
    <t>RSU 88/MSAD 24</t>
  </si>
  <si>
    <t>RSU 89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</si>
  <si>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</si>
  <si>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</si>
  <si>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</si>
  <si>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</si>
  <si>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</si>
  <si>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</si>
  <si>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</si>
  <si>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</si>
  <si>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</si>
  <si>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 Portland*</t>
  </si>
  <si>
    <t>Southport</t>
  </si>
  <si>
    <t>Southwest Harbor</t>
  </si>
  <si>
    <t>Surry</t>
  </si>
  <si>
    <t>Talmadge</t>
  </si>
  <si>
    <t>The Forks Plt.</t>
  </si>
  <si>
    <t>Tremont</t>
  </si>
  <si>
    <t>Trenton</t>
  </si>
  <si>
    <t>Upton*</t>
  </si>
  <si>
    <t>Vanceboro</t>
  </si>
  <si>
    <t>Vassalboro</t>
  </si>
  <si>
    <t>Veazie</t>
  </si>
  <si>
    <t>Waite</t>
  </si>
  <si>
    <t>Waterville</t>
  </si>
  <si>
    <t>Wells-Ogunquit CSD</t>
  </si>
  <si>
    <t>Wesley</t>
  </si>
  <si>
    <t>West Bath*</t>
  </si>
  <si>
    <t>West Forks</t>
  </si>
  <si>
    <t>Westbrook</t>
  </si>
  <si>
    <t>Westmanland</t>
  </si>
  <si>
    <t>Whiting</t>
  </si>
  <si>
    <t>Whitneyville</t>
  </si>
  <si>
    <t>Willimantic*</t>
  </si>
  <si>
    <t>Winslow</t>
  </si>
  <si>
    <t>Winterville Plt.</t>
  </si>
  <si>
    <t>Winthrop</t>
  </si>
  <si>
    <t>Wiscasset*</t>
  </si>
  <si>
    <t>Woodland</t>
  </si>
  <si>
    <t>Woodville</t>
  </si>
  <si>
    <t>Yarmouth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</si>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</sst>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3" fillId="0" borderId="0" xfId="0" applyFont="1"/>
    <xf numFmtId="164" fontId="0" fillId="0" borderId="0" xfId="0" applyNumberFormat="1"/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5" fillId="2" borderId="0" xfId="0" applyFont="1" applyFill="1" applyAlignment="1">
      <alignment vertical="top"/>
    </xf>
    <xf numFmtId="16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1" fillId="0" borderId="0" xfId="1" applyNumberFormat="1" applyFont="1"/>
    <xf numFmtId="164" fontId="2" fillId="0" borderId="0" xfId="1" applyNumberFormat="1" applyFont="1"/>
    <xf numFmtId="1" fontId="2" fillId="3" borderId="0" xfId="1" applyNumberFormat="1" applyFont="1" applyFill="1" applyAlignment="1">
      <alignment horizontal="center"/>
    </xf>
    <xf numFmtId="0" fontId="2" fillId="0" borderId="0" xfId="0" applyFont="1"/>
    <xf numFmtId="49" fontId="2" fillId="0" borderId="0" xfId="0" applyNumberFormat="1" applyFont="1"/>
    <xf numFmtId="49" fontId="0" fillId="4" borderId="0" xfId="0" applyNumberForma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4" borderId="0" xfId="1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164" fontId="2" fillId="4" borderId="0" xfId="1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2" fillId="4" borderId="0" xfId="0" applyNumberFormat="1" applyFont="1" applyFill="1"/>
    <xf numFmtId="165" fontId="5" fillId="0" borderId="0" xfId="3" applyNumberFormat="1" applyFont="1" applyAlignment="1">
      <alignment horizontal="center"/>
    </xf>
    <xf numFmtId="0" fontId="8" fillId="0" borderId="0" xfId="3" applyFont="1"/>
    <xf numFmtId="7" fontId="0" fillId="0" borderId="0" xfId="0" applyNumberFormat="1" applyAlignment="1" applyProtection="1">
      <alignment horizontal="right"/>
      <protection locked="0"/>
    </xf>
    <xf numFmtId="0" fontId="0" fillId="5" borderId="0" xfId="0" applyFill="1"/>
    <xf numFmtId="7" fontId="0" fillId="0" borderId="0" xfId="0" applyNumberFormat="1"/>
    <xf numFmtId="7" fontId="0" fillId="5" borderId="0" xfId="0" applyNumberFormat="1" applyFill="1"/>
    <xf numFmtId="164" fontId="9" fillId="0" borderId="0" xfId="1" applyNumberFormat="1" applyFont="1" applyAlignment="1">
      <alignment horizontal="center"/>
    </xf>
    <xf numFmtId="164" fontId="9" fillId="5" borderId="0" xfId="1" applyNumberFormat="1" applyFont="1" applyFill="1" applyAlignment="1">
      <alignment horizontal="center"/>
    </xf>
    <xf numFmtId="164" fontId="0" fillId="5" borderId="0" xfId="0" applyNumberFormat="1" applyFill="1"/>
    <xf numFmtId="9" fontId="0" fillId="0" borderId="0" xfId="2" applyFont="1" applyAlignment="1">
      <alignment horizontal="center"/>
    </xf>
    <xf numFmtId="165" fontId="5" fillId="3" borderId="0" xfId="3" applyNumberFormat="1" applyFont="1" applyFill="1" applyAlignment="1">
      <alignment horizontal="center"/>
    </xf>
    <xf numFmtId="0" fontId="8" fillId="3" borderId="0" xfId="3" applyFont="1" applyFill="1"/>
    <xf numFmtId="7" fontId="0" fillId="3" borderId="0" xfId="0" applyNumberFormat="1" applyFill="1" applyAlignment="1" applyProtection="1">
      <alignment horizontal="right"/>
      <protection locked="0"/>
    </xf>
    <xf numFmtId="7" fontId="0" fillId="3" borderId="0" xfId="0" applyNumberFormat="1" applyFill="1"/>
    <xf numFmtId="164" fontId="9" fillId="3" borderId="0" xfId="1" applyNumberFormat="1" applyFont="1" applyFill="1" applyAlignment="1">
      <alignment horizontal="center"/>
    </xf>
    <xf numFmtId="164" fontId="0" fillId="3" borderId="0" xfId="0" applyNumberFormat="1" applyFill="1"/>
    <xf numFmtId="9" fontId="0" fillId="3" borderId="0" xfId="2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8" fillId="0" borderId="0" xfId="0" applyFont="1"/>
    <xf numFmtId="165" fontId="10" fillId="3" borderId="0" xfId="0" applyNumberFormat="1" applyFont="1" applyFill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left"/>
    </xf>
    <xf numFmtId="165" fontId="0" fillId="0" borderId="0" xfId="0" applyNumberFormat="1" applyAlignment="1" applyProtection="1">
      <alignment horizontal="center"/>
      <protection locked="0"/>
    </xf>
  </cellXfs>
  <cellStyles count="4">
    <cellStyle name="Currency" xfId="1" builtinId="4"/>
    <cellStyle name="Normal" xfId="0" builtinId="0"/>
    <cellStyle name="Normal 6" xfId="3" xr:uid="{249A9119-8953-4389-BA78-A107AAC08C8E}"/>
    <cellStyle name="Percent" xfId="2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&quot;$&quot;#,##0.00"/>
    </dxf>
    <dxf>
      <numFmt numFmtId="164" formatCode="&quot;$&quot;#,##0.00"/>
    </dxf>
    <dxf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numFmt numFmtId="164" formatCode="&quot;$&quot;#,##0.00"/>
      <fill>
        <patternFill patternType="solid">
          <fgColor indexed="64"/>
          <bgColor theme="7" tint="0.79998168889431442"/>
        </patternFill>
      </fill>
    </dxf>
    <dxf>
      <numFmt numFmtId="164" formatCode="&quot;$&quot;#,##0.00"/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alignment horizontal="center" vertical="bottom" textRotation="0" wrapText="0" indent="0" justifyLastLine="0" shrinkToFit="0" readingOrder="0"/>
    </dxf>
    <dxf>
      <numFmt numFmtId="11" formatCode="&quot;$&quot;#,##0.00_);\(&quot;$&quot;#,##0.00\)"/>
      <fill>
        <patternFill patternType="solid">
          <fgColor indexed="64"/>
          <bgColor theme="7" tint="0.79998168889431442"/>
        </patternFill>
      </fill>
    </dxf>
    <dxf>
      <numFmt numFmtId="11" formatCode="&quot;$&quot;#,##0.00_);\(&quot;$&quot;#,##0.00\)"/>
      <fill>
        <patternFill patternType="solid">
          <fgColor indexed="64"/>
          <bgColor theme="7" tint="0.79998168889431442"/>
        </patternFill>
      </fill>
    </dxf>
    <dxf>
      <numFmt numFmtId="11" formatCode="&quot;$&quot;#,##0.00_);\(&quot;$&quot;#,##0.00\)"/>
    </dxf>
    <dxf>
      <numFmt numFmtId="11" formatCode="&quot;$&quot;#,##0.00_);\(&quot;$&quot;#,##0.00\)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numFmt numFmtId="11" formatCode="&quot;$&quot;#,##0.00_);\(&quot;$&quot;#,##0.00\)"/>
    </dxf>
    <dxf>
      <numFmt numFmtId="11" formatCode="&quot;$&quot;#,##0.00_);\(&quot;$&quot;#,##0.00\)"/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numFmt numFmtId="11" formatCode="&quot;$&quot;#,##0.00_);\(&quot;$&quot;#,##0.00\)"/>
      <alignment horizontal="right" vertical="bottom" textRotation="0" wrapText="0" indent="0" justifyLastLine="0" shrinkToFit="0" readingOrder="0"/>
      <protection locked="0" hidden="0"/>
    </dxf>
    <dxf>
      <numFmt numFmtId="11" formatCode="&quot;$&quot;#,##0.00_);\(&quot;$&quot;#,##0.00\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0540D-CB42-4574-AFF4-0BC765414B35}" name="Table1" displayName="Table1" ref="A11:N265" headerRowCount="0" totalsRowShown="0">
  <tableColumns count="14">
    <tableColumn id="1" xr3:uid="{8FBBC714-E09E-4C33-A4C8-C9D02A0F75B5}" name="Column1" headerRowDxfId="27" dataDxfId="26" headerRowCellStyle="Normal 6" dataCellStyle="Normal 6"/>
    <tableColumn id="2" xr3:uid="{058ACF5D-CF1B-4FED-B47F-625983B69D48}" name="Column2" headerRowDxfId="25" dataDxfId="24" headerRowCellStyle="Normal 6" dataCellStyle="Normal 6"/>
    <tableColumn id="3" xr3:uid="{B4E14936-4677-4D5D-AA58-186C9324D6D1}" name="Column3" headerRowDxfId="23" dataDxfId="22"/>
    <tableColumn id="4" xr3:uid="{14294CE3-7FB1-4C54-9C78-2A9DD8BBFDEB}" name="Column4" headerRowDxfId="21" dataDxfId="20"/>
    <tableColumn id="5" xr3:uid="{AA6EA4E3-F7F3-486C-9D69-DCC172C134ED}" name="Column5" headerRowDxfId="19" dataDxfId="18"/>
    <tableColumn id="6" xr3:uid="{79770BA1-8C35-4FB4-B670-BD35C4D7DE67}" name="Column6" headerRowDxfId="17" dataDxfId="16"/>
    <tableColumn id="7" xr3:uid="{C0BF0354-10DE-436C-A9C9-9BAC9412B831}" name="Column7" headerRowDxfId="15" dataDxfId="14"/>
    <tableColumn id="8" xr3:uid="{56F9C4FD-3A80-474A-99AE-1CFEF392DB9E}" name="Column8" headerRowDxfId="13" dataDxfId="12"/>
    <tableColumn id="9" xr3:uid="{230C6349-C094-4308-A0B1-BCF93931DAF8}" name="Column9" headerRowDxfId="11" dataDxfId="10" headerRowCellStyle="Currency" dataCellStyle="Currency"/>
    <tableColumn id="10" xr3:uid="{3A9CDBDF-0606-4AE9-87B8-5F7B3BCB6C9E}" name="Column10" headerRowDxfId="9" dataDxfId="8" headerRowCellStyle="Currency" dataCellStyle="Currency"/>
    <tableColumn id="11" xr3:uid="{2BC2BC81-0F46-444A-8749-6CF306F1A06C}" name="Column11" headerRowDxfId="7" dataDxfId="6">
      <calculatedColumnFormula>E11+I11</calculatedColumnFormula>
    </tableColumn>
    <tableColumn id="12" xr3:uid="{0A307856-657D-4D5A-8DF8-0CB1D9112B54}" name="Column12" headerRowDxfId="5" dataDxfId="4"/>
    <tableColumn id="13" xr3:uid="{B2B5A774-D0B8-4BE6-8E62-54B6824259D7}" name="Column13" headerRowDxfId="3" dataDxfId="2">
      <calculatedColumnFormula>K11-C11</calculatedColumnFormula>
    </tableColumn>
    <tableColumn id="14" xr3:uid="{D79FBD7E-5714-444E-A191-93DAFF15D651}" name="Column14" headerRowDxfId="1" dataDxfId="0" headerRowCellStyle="Percent" dataCellStyle="Percent">
      <calculatedColumnFormula>IF(C11&gt;0,M11/C11,IF(K11&gt;0,100%,0%))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5A2E5-2353-43FE-A5E0-8393A3FBA0A0}">
  <sheetPr>
    <pageSetUpPr fitToPage="1"/>
  </sheetPr>
  <dimension ref="A1:O297"/>
  <sheetViews>
    <sheetView tabSelected="1" workbookViewId="0">
      <pane ySplit="10" topLeftCell="A11" activePane="bottomLeft" state="frozen"/>
      <selection pane="bottomLeft" activeCell="N16" sqref="N16"/>
    </sheetView>
  </sheetViews>
  <sheetFormatPr defaultRowHeight="14.4" x14ac:dyDescent="0.3"/>
  <cols>
    <col min="1" max="1" width="10.33203125" customWidth="1"/>
    <col min="2" max="2" width="22.88671875" customWidth="1"/>
    <col min="3" max="3" width="15.5546875" bestFit="1" customWidth="1"/>
    <col min="4" max="4" width="1.77734375" customWidth="1"/>
    <col min="5" max="5" width="15.5546875" bestFit="1" customWidth="1"/>
    <col min="6" max="6" width="1.6640625" customWidth="1"/>
    <col min="7" max="7" width="14.109375" customWidth="1"/>
    <col min="8" max="8" width="1.88671875" customWidth="1"/>
    <col min="9" max="9" width="13.33203125" style="11" bestFit="1" customWidth="1"/>
    <col min="10" max="10" width="2" style="11" customWidth="1"/>
    <col min="11" max="11" width="14.33203125" style="2" bestFit="1" customWidth="1"/>
    <col min="12" max="12" width="1.6640625" style="2" customWidth="1"/>
    <col min="13" max="13" width="14" bestFit="1" customWidth="1"/>
    <col min="14" max="14" width="11.109375" style="5" customWidth="1"/>
  </cols>
  <sheetData>
    <row r="1" spans="1:14" ht="44.1" customHeight="1" x14ac:dyDescent="0.3">
      <c r="A1" s="1" t="s">
        <v>0</v>
      </c>
      <c r="B1" s="2"/>
      <c r="D1" s="3"/>
      <c r="E1" s="4" t="s">
        <v>1</v>
      </c>
      <c r="F1" s="4"/>
      <c r="G1" s="4"/>
      <c r="H1" s="4"/>
      <c r="I1" s="4"/>
      <c r="J1"/>
      <c r="K1"/>
    </row>
    <row r="2" spans="1:14" x14ac:dyDescent="0.3">
      <c r="A2" s="1" t="s">
        <v>2</v>
      </c>
      <c r="B2" s="6"/>
      <c r="C2" s="2"/>
      <c r="D2" s="2"/>
      <c r="E2" s="2"/>
      <c r="G2" s="7" t="s">
        <v>3</v>
      </c>
      <c r="H2" s="8"/>
      <c r="I2" s="8"/>
      <c r="J2" s="9"/>
      <c r="K2" s="9"/>
      <c r="L2" s="8"/>
      <c r="M2" s="9"/>
      <c r="N2" s="10"/>
    </row>
    <row r="3" spans="1:14" ht="15.9" customHeight="1" x14ac:dyDescent="0.3">
      <c r="D3" s="2"/>
      <c r="E3" s="2"/>
    </row>
    <row r="4" spans="1:14" x14ac:dyDescent="0.3">
      <c r="D4" s="6"/>
      <c r="E4" s="6"/>
      <c r="F4" s="12"/>
      <c r="G4" s="13" t="s">
        <v>4</v>
      </c>
      <c r="H4" s="13"/>
      <c r="I4" s="13"/>
      <c r="J4" s="13"/>
      <c r="K4" s="14"/>
      <c r="L4" s="15"/>
    </row>
    <row r="5" spans="1:14" s="19" customFormat="1" x14ac:dyDescent="0.3">
      <c r="A5" s="16"/>
      <c r="B5" s="17"/>
      <c r="C5" s="17" t="s">
        <v>5</v>
      </c>
      <c r="D5" s="17"/>
      <c r="E5" s="17" t="s">
        <v>6</v>
      </c>
      <c r="F5" s="18"/>
      <c r="G5" s="18" t="s">
        <v>7</v>
      </c>
      <c r="H5" s="18"/>
      <c r="I5" s="18" t="s">
        <v>8</v>
      </c>
      <c r="J5" s="18"/>
      <c r="K5" s="17" t="s">
        <v>9</v>
      </c>
      <c r="L5" s="17"/>
      <c r="M5" s="17" t="s">
        <v>10</v>
      </c>
      <c r="N5" s="17" t="s">
        <v>11</v>
      </c>
    </row>
    <row r="6" spans="1:14" x14ac:dyDescent="0.3">
      <c r="A6" s="20"/>
      <c r="B6" s="20"/>
      <c r="C6" s="21" t="s">
        <v>12</v>
      </c>
      <c r="D6" s="22"/>
      <c r="E6" s="21" t="s">
        <v>12</v>
      </c>
      <c r="F6" s="22"/>
      <c r="G6" s="21" t="s">
        <v>12</v>
      </c>
      <c r="H6" s="21"/>
      <c r="I6" s="23" t="s">
        <v>12</v>
      </c>
      <c r="J6" s="23"/>
      <c r="K6" s="24" t="s">
        <v>12</v>
      </c>
      <c r="L6" s="24"/>
      <c r="M6" s="21" t="s">
        <v>12</v>
      </c>
      <c r="N6" s="21" t="s">
        <v>13</v>
      </c>
    </row>
    <row r="7" spans="1:14" x14ac:dyDescent="0.3">
      <c r="A7" s="20"/>
      <c r="B7" s="20"/>
      <c r="C7" s="21" t="s">
        <v>14</v>
      </c>
      <c r="D7" s="22"/>
      <c r="E7" s="21" t="s">
        <v>15</v>
      </c>
      <c r="F7" s="22"/>
      <c r="G7" s="21" t="s">
        <v>16</v>
      </c>
      <c r="H7" s="21"/>
      <c r="I7" s="23" t="s">
        <v>16</v>
      </c>
      <c r="J7" s="23"/>
      <c r="K7" s="24" t="s">
        <v>17</v>
      </c>
      <c r="L7" s="24"/>
      <c r="M7" s="21" t="s">
        <v>18</v>
      </c>
      <c r="N7" s="21" t="s">
        <v>19</v>
      </c>
    </row>
    <row r="8" spans="1:14" x14ac:dyDescent="0.3">
      <c r="A8" s="20"/>
      <c r="B8" s="20"/>
      <c r="C8" s="21" t="s">
        <v>20</v>
      </c>
      <c r="D8" s="22"/>
      <c r="E8" s="25" t="s">
        <v>21</v>
      </c>
      <c r="F8" s="22"/>
      <c r="G8" s="21" t="s">
        <v>22</v>
      </c>
      <c r="H8" s="21"/>
      <c r="I8" s="23" t="s">
        <v>23</v>
      </c>
      <c r="J8" s="23"/>
      <c r="K8" s="24" t="s">
        <v>24</v>
      </c>
      <c r="L8" s="24"/>
      <c r="M8" s="21" t="s">
        <v>19</v>
      </c>
      <c r="N8" s="21" t="s">
        <v>14</v>
      </c>
    </row>
    <row r="9" spans="1:14" x14ac:dyDescent="0.3">
      <c r="A9" s="20"/>
      <c r="B9" s="20"/>
      <c r="C9" s="26" t="s">
        <v>25</v>
      </c>
      <c r="D9" s="22"/>
      <c r="E9" s="20"/>
      <c r="F9" s="22"/>
      <c r="G9" s="25" t="s">
        <v>21</v>
      </c>
      <c r="H9" s="25"/>
      <c r="I9" s="23" t="s">
        <v>26</v>
      </c>
      <c r="J9" s="23"/>
      <c r="K9" s="27" t="s">
        <v>27</v>
      </c>
      <c r="L9" s="28"/>
      <c r="M9" s="21" t="s">
        <v>14</v>
      </c>
      <c r="N9" s="21" t="s">
        <v>28</v>
      </c>
    </row>
    <row r="10" spans="1:14" x14ac:dyDescent="0.3">
      <c r="A10" s="21" t="s">
        <v>29</v>
      </c>
      <c r="B10" s="21" t="s">
        <v>30</v>
      </c>
      <c r="C10" s="21" t="s">
        <v>31</v>
      </c>
      <c r="D10" s="22"/>
      <c r="E10" s="20"/>
      <c r="F10" s="22"/>
      <c r="G10" s="25"/>
      <c r="H10" s="25"/>
      <c r="I10" s="23" t="s">
        <v>32</v>
      </c>
      <c r="J10" s="23"/>
      <c r="K10" s="28"/>
      <c r="L10" s="28"/>
      <c r="M10" s="21" t="s">
        <v>33</v>
      </c>
      <c r="N10" s="21"/>
    </row>
    <row r="11" spans="1:14" x14ac:dyDescent="0.3">
      <c r="A11" s="29">
        <v>2</v>
      </c>
      <c r="B11" s="30" t="s">
        <v>34</v>
      </c>
      <c r="C11" s="31">
        <v>3594633.66</v>
      </c>
      <c r="D11" s="32"/>
      <c r="E11" s="33">
        <v>364222.66999999993</v>
      </c>
      <c r="F11" s="32"/>
      <c r="G11" s="33">
        <v>3230410.99</v>
      </c>
      <c r="H11" s="34"/>
      <c r="I11" s="35">
        <v>4406970.72</v>
      </c>
      <c r="J11" s="36"/>
      <c r="K11" s="2">
        <f t="shared" ref="K11:K74" si="0">E11+I11</f>
        <v>4771193.3899999997</v>
      </c>
      <c r="L11" s="37"/>
      <c r="M11" s="2">
        <f t="shared" ref="M11:M74" si="1">K11-C11</f>
        <v>1176559.7299999995</v>
      </c>
      <c r="N11" s="38">
        <f t="shared" ref="N11:N74" si="2">IF(C11&gt;0,M11/C11,IF(K11&gt;0,100%,0%))</f>
        <v>0.32731005195116308</v>
      </c>
    </row>
    <row r="12" spans="1:14" x14ac:dyDescent="0.3">
      <c r="A12" s="29">
        <v>1038</v>
      </c>
      <c r="B12" s="30" t="s">
        <v>35</v>
      </c>
      <c r="C12" s="31">
        <v>768294.56</v>
      </c>
      <c r="D12" s="32"/>
      <c r="E12" s="33">
        <v>322383.13000000006</v>
      </c>
      <c r="F12" s="32"/>
      <c r="G12" s="33">
        <v>445911.43</v>
      </c>
      <c r="H12" s="34"/>
      <c r="I12" s="35">
        <v>712692</v>
      </c>
      <c r="J12" s="36"/>
      <c r="K12" s="2">
        <f t="shared" si="0"/>
        <v>1035075.1300000001</v>
      </c>
      <c r="L12" s="37"/>
      <c r="M12" s="2">
        <f t="shared" si="1"/>
        <v>266780.57000000007</v>
      </c>
      <c r="N12" s="38">
        <f t="shared" si="2"/>
        <v>0.34723735386073806</v>
      </c>
    </row>
    <row r="13" spans="1:14" x14ac:dyDescent="0.3">
      <c r="A13" s="29">
        <v>4</v>
      </c>
      <c r="B13" s="30" t="s">
        <v>36</v>
      </c>
      <c r="C13" s="31">
        <v>664537.71</v>
      </c>
      <c r="D13" s="32"/>
      <c r="E13" s="33">
        <v>259550.70999999996</v>
      </c>
      <c r="F13" s="32"/>
      <c r="G13" s="33">
        <v>404987</v>
      </c>
      <c r="H13" s="34"/>
      <c r="I13" s="35">
        <v>711694.62</v>
      </c>
      <c r="J13" s="36"/>
      <c r="K13" s="2">
        <f t="shared" si="0"/>
        <v>971245.33</v>
      </c>
      <c r="L13" s="37"/>
      <c r="M13" s="2">
        <f t="shared" si="1"/>
        <v>306707.62</v>
      </c>
      <c r="N13" s="38">
        <f t="shared" si="2"/>
        <v>0.46153531302234152</v>
      </c>
    </row>
    <row r="14" spans="1:14" x14ac:dyDescent="0.3">
      <c r="A14" s="29">
        <v>1734</v>
      </c>
      <c r="B14" s="30" t="s">
        <v>37</v>
      </c>
      <c r="C14" s="31">
        <v>872061.16</v>
      </c>
      <c r="D14" s="32"/>
      <c r="E14" s="33">
        <v>285211.16000000003</v>
      </c>
      <c r="F14" s="32"/>
      <c r="G14" s="33">
        <v>586850</v>
      </c>
      <c r="H14" s="34"/>
      <c r="I14" s="35">
        <v>820009</v>
      </c>
      <c r="J14" s="36"/>
      <c r="K14" s="2">
        <f t="shared" si="0"/>
        <v>1105220.1600000001</v>
      </c>
      <c r="L14" s="37"/>
      <c r="M14" s="2">
        <f t="shared" si="1"/>
        <v>233159.00000000012</v>
      </c>
      <c r="N14" s="38">
        <f t="shared" si="2"/>
        <v>0.26736542193898433</v>
      </c>
    </row>
    <row r="15" spans="1:14" x14ac:dyDescent="0.3">
      <c r="A15" s="39">
        <v>9</v>
      </c>
      <c r="B15" s="40" t="s">
        <v>38</v>
      </c>
      <c r="C15" s="41">
        <v>1693924.39</v>
      </c>
      <c r="D15" s="32"/>
      <c r="E15" s="42">
        <v>1029866.82</v>
      </c>
      <c r="F15" s="32"/>
      <c r="G15" s="42">
        <v>664057.56999999995</v>
      </c>
      <c r="H15" s="34"/>
      <c r="I15" s="43">
        <v>0</v>
      </c>
      <c r="J15" s="36"/>
      <c r="K15" s="44">
        <f t="shared" si="0"/>
        <v>1029866.82</v>
      </c>
      <c r="L15" s="37"/>
      <c r="M15" s="44">
        <f t="shared" si="1"/>
        <v>-664057.56999999995</v>
      </c>
      <c r="N15" s="45">
        <f t="shared" si="2"/>
        <v>-0.39202314691271434</v>
      </c>
    </row>
    <row r="16" spans="1:14" x14ac:dyDescent="0.3">
      <c r="A16" s="29">
        <v>1629</v>
      </c>
      <c r="B16" s="30" t="s">
        <v>39</v>
      </c>
      <c r="C16" s="31">
        <v>1715940.73</v>
      </c>
      <c r="D16" s="32"/>
      <c r="E16" s="33">
        <v>1088434.73</v>
      </c>
      <c r="F16" s="32"/>
      <c r="G16" s="33">
        <v>627506</v>
      </c>
      <c r="H16" s="34"/>
      <c r="I16" s="35">
        <v>1042912</v>
      </c>
      <c r="J16" s="36"/>
      <c r="K16" s="2">
        <f t="shared" si="0"/>
        <v>2131346.73</v>
      </c>
      <c r="L16" s="37"/>
      <c r="M16" s="2">
        <f t="shared" si="1"/>
        <v>415406</v>
      </c>
      <c r="N16" s="38">
        <f t="shared" si="2"/>
        <v>0.24208645015378824</v>
      </c>
    </row>
    <row r="17" spans="1:15" x14ac:dyDescent="0.3">
      <c r="A17" s="29">
        <v>14</v>
      </c>
      <c r="B17" s="30" t="s">
        <v>40</v>
      </c>
      <c r="C17" s="31">
        <v>45168842.079999998</v>
      </c>
      <c r="D17" s="32"/>
      <c r="E17" s="33">
        <v>30436245.079999998</v>
      </c>
      <c r="F17" s="32"/>
      <c r="G17" s="33">
        <v>14732597</v>
      </c>
      <c r="H17" s="34"/>
      <c r="I17" s="35">
        <v>17517589</v>
      </c>
      <c r="J17" s="36"/>
      <c r="K17" s="2">
        <f t="shared" si="0"/>
        <v>47953834.079999998</v>
      </c>
      <c r="L17" s="37"/>
      <c r="M17" s="2">
        <f t="shared" si="1"/>
        <v>2784992</v>
      </c>
      <c r="N17" s="38">
        <f t="shared" si="2"/>
        <v>6.1657369809644674E-2</v>
      </c>
    </row>
    <row r="18" spans="1:15" x14ac:dyDescent="0.3">
      <c r="A18" s="29">
        <v>28</v>
      </c>
      <c r="B18" s="30" t="s">
        <v>41</v>
      </c>
      <c r="C18" s="31">
        <v>26827503.600000001</v>
      </c>
      <c r="D18" s="32"/>
      <c r="E18" s="33">
        <v>15318104.600000001</v>
      </c>
      <c r="F18" s="32"/>
      <c r="G18" s="33">
        <v>11509399</v>
      </c>
      <c r="H18" s="34"/>
      <c r="I18" s="35">
        <v>13552504</v>
      </c>
      <c r="J18" s="36"/>
      <c r="K18" s="2">
        <f t="shared" si="0"/>
        <v>28870608.600000001</v>
      </c>
      <c r="L18" s="37"/>
      <c r="M18" s="2">
        <f t="shared" si="1"/>
        <v>2043105</v>
      </c>
      <c r="N18" s="38">
        <f t="shared" si="2"/>
        <v>7.6157104681182489E-2</v>
      </c>
    </row>
    <row r="19" spans="1:15" x14ac:dyDescent="0.3">
      <c r="A19" s="29">
        <v>38</v>
      </c>
      <c r="B19" s="30" t="s">
        <v>42</v>
      </c>
      <c r="C19" s="31">
        <v>2958563.24</v>
      </c>
      <c r="D19" s="32"/>
      <c r="E19" s="33">
        <v>665008.24000000022</v>
      </c>
      <c r="F19" s="32"/>
      <c r="G19" s="33">
        <v>2293555</v>
      </c>
      <c r="H19" s="34"/>
      <c r="I19" s="35">
        <v>3654308</v>
      </c>
      <c r="J19" s="36"/>
      <c r="K19" s="2">
        <f t="shared" si="0"/>
        <v>4319316.24</v>
      </c>
      <c r="L19" s="37"/>
      <c r="M19" s="2">
        <f t="shared" si="1"/>
        <v>1360753</v>
      </c>
      <c r="N19" s="38">
        <f t="shared" si="2"/>
        <v>0.45993710109100117</v>
      </c>
      <c r="O19" s="29"/>
    </row>
    <row r="20" spans="1:15" x14ac:dyDescent="0.3">
      <c r="A20" s="29">
        <v>42</v>
      </c>
      <c r="B20" s="30" t="s">
        <v>43</v>
      </c>
      <c r="C20" s="31">
        <v>41500109.289999999</v>
      </c>
      <c r="D20" s="32"/>
      <c r="E20" s="33">
        <v>22481571.289999999</v>
      </c>
      <c r="F20" s="32"/>
      <c r="G20" s="33">
        <v>19018538</v>
      </c>
      <c r="H20" s="34"/>
      <c r="I20" s="35">
        <v>25588721</v>
      </c>
      <c r="J20" s="36"/>
      <c r="K20" s="2">
        <f t="shared" si="0"/>
        <v>48070292.289999999</v>
      </c>
      <c r="L20" s="37"/>
      <c r="M20" s="2">
        <f t="shared" si="1"/>
        <v>6570183</v>
      </c>
      <c r="N20" s="38">
        <f t="shared" si="2"/>
        <v>0.15831724572308953</v>
      </c>
    </row>
    <row r="21" spans="1:15" x14ac:dyDescent="0.3">
      <c r="A21" s="29">
        <v>53</v>
      </c>
      <c r="B21" s="30" t="s">
        <v>44</v>
      </c>
      <c r="C21" s="31">
        <v>4180883.99</v>
      </c>
      <c r="D21" s="32"/>
      <c r="E21" s="33">
        <v>616599.85999999987</v>
      </c>
      <c r="F21" s="32"/>
      <c r="G21" s="33">
        <v>3564284.1300000004</v>
      </c>
      <c r="H21" s="34"/>
      <c r="I21" s="35">
        <v>6112039</v>
      </c>
      <c r="J21" s="36"/>
      <c r="K21" s="2">
        <f t="shared" si="0"/>
        <v>6728638.8599999994</v>
      </c>
      <c r="L21" s="37"/>
      <c r="M21" s="2">
        <f t="shared" si="1"/>
        <v>2547754.8699999992</v>
      </c>
      <c r="N21" s="38">
        <f t="shared" si="2"/>
        <v>0.60938186184879028</v>
      </c>
    </row>
    <row r="22" spans="1:15" x14ac:dyDescent="0.3">
      <c r="A22" s="29">
        <v>547</v>
      </c>
      <c r="B22" s="30" t="s">
        <v>45</v>
      </c>
      <c r="C22" s="31">
        <v>278914.86</v>
      </c>
      <c r="D22" s="32"/>
      <c r="E22" s="33">
        <v>185623.86</v>
      </c>
      <c r="F22" s="32"/>
      <c r="G22" s="33">
        <v>93291</v>
      </c>
      <c r="H22" s="34"/>
      <c r="I22" s="35">
        <v>114274.78</v>
      </c>
      <c r="J22" s="36"/>
      <c r="K22" s="2">
        <f t="shared" si="0"/>
        <v>299898.64</v>
      </c>
      <c r="L22" s="37"/>
      <c r="M22" s="2">
        <f t="shared" si="1"/>
        <v>20983.780000000028</v>
      </c>
      <c r="N22" s="38">
        <f t="shared" si="2"/>
        <v>7.5233639398058702E-2</v>
      </c>
    </row>
    <row r="23" spans="1:15" x14ac:dyDescent="0.3">
      <c r="A23" s="29">
        <v>62</v>
      </c>
      <c r="B23" s="30" t="s">
        <v>46</v>
      </c>
      <c r="C23" s="31">
        <v>510414.84</v>
      </c>
      <c r="D23" s="32"/>
      <c r="E23" s="33">
        <v>101240.93000000005</v>
      </c>
      <c r="F23" s="32"/>
      <c r="G23" s="33">
        <v>409173.91</v>
      </c>
      <c r="H23" s="34"/>
      <c r="I23" s="35">
        <v>717878.2</v>
      </c>
      <c r="J23" s="36"/>
      <c r="K23" s="2">
        <f t="shared" si="0"/>
        <v>819119.13</v>
      </c>
      <c r="L23" s="37"/>
      <c r="M23" s="2">
        <f t="shared" si="1"/>
        <v>308704.28999999998</v>
      </c>
      <c r="N23" s="38">
        <f t="shared" si="2"/>
        <v>0.60481056937921307</v>
      </c>
    </row>
    <row r="24" spans="1:15" x14ac:dyDescent="0.3">
      <c r="A24" s="39">
        <v>550</v>
      </c>
      <c r="B24" s="40" t="s">
        <v>47</v>
      </c>
      <c r="C24" s="41">
        <v>53984.06</v>
      </c>
      <c r="D24" s="32"/>
      <c r="E24" s="42">
        <v>8420.5800000000017</v>
      </c>
      <c r="F24" s="32"/>
      <c r="G24" s="42">
        <v>45563.479999999996</v>
      </c>
      <c r="H24" s="34"/>
      <c r="I24" s="43">
        <v>0</v>
      </c>
      <c r="J24" s="36"/>
      <c r="K24" s="44">
        <f t="shared" si="0"/>
        <v>8420.5800000000017</v>
      </c>
      <c r="L24" s="37"/>
      <c r="M24" s="44">
        <f t="shared" si="1"/>
        <v>-45563.479999999996</v>
      </c>
      <c r="N24" s="45">
        <f t="shared" si="2"/>
        <v>-0.84401728954806288</v>
      </c>
    </row>
    <row r="25" spans="1:15" x14ac:dyDescent="0.3">
      <c r="A25" s="29">
        <v>64</v>
      </c>
      <c r="B25" s="30" t="s">
        <v>48</v>
      </c>
      <c r="C25" s="31">
        <v>59463.1</v>
      </c>
      <c r="D25" s="32"/>
      <c r="E25" s="33">
        <v>2248.3000000000029</v>
      </c>
      <c r="F25" s="32"/>
      <c r="G25" s="33">
        <v>57214.799999999996</v>
      </c>
      <c r="H25" s="34"/>
      <c r="I25" s="35">
        <v>112075.70000000001</v>
      </c>
      <c r="J25" s="36"/>
      <c r="K25" s="2">
        <f t="shared" si="0"/>
        <v>114324.00000000001</v>
      </c>
      <c r="L25" s="37"/>
      <c r="M25" s="2">
        <f t="shared" si="1"/>
        <v>54860.900000000016</v>
      </c>
      <c r="N25" s="38">
        <f t="shared" si="2"/>
        <v>0.92260410237609569</v>
      </c>
    </row>
    <row r="26" spans="1:15" x14ac:dyDescent="0.3">
      <c r="A26" s="29">
        <v>65</v>
      </c>
      <c r="B26" s="30" t="s">
        <v>49</v>
      </c>
      <c r="C26" s="31">
        <v>31062525.25</v>
      </c>
      <c r="D26" s="32"/>
      <c r="E26" s="33">
        <v>13171949.25</v>
      </c>
      <c r="F26" s="32"/>
      <c r="G26" s="33">
        <v>17890576</v>
      </c>
      <c r="H26" s="34"/>
      <c r="I26" s="35">
        <v>20245827</v>
      </c>
      <c r="J26" s="36"/>
      <c r="K26" s="2">
        <f t="shared" si="0"/>
        <v>33417776.25</v>
      </c>
      <c r="L26" s="37"/>
      <c r="M26" s="2">
        <f t="shared" si="1"/>
        <v>2355251</v>
      </c>
      <c r="N26" s="38">
        <f t="shared" si="2"/>
        <v>7.5822908184195362E-2</v>
      </c>
    </row>
    <row r="27" spans="1:15" x14ac:dyDescent="0.3">
      <c r="A27" s="29">
        <v>72</v>
      </c>
      <c r="B27" s="30" t="s">
        <v>50</v>
      </c>
      <c r="C27" s="31">
        <v>4495890.93</v>
      </c>
      <c r="D27" s="32"/>
      <c r="E27" s="33">
        <v>408492.56999999983</v>
      </c>
      <c r="F27" s="32"/>
      <c r="G27" s="33">
        <v>4087398.36</v>
      </c>
      <c r="H27" s="34"/>
      <c r="I27" s="35">
        <v>5529227.5999999996</v>
      </c>
      <c r="J27" s="36"/>
      <c r="K27" s="2">
        <f t="shared" si="0"/>
        <v>5937720.1699999999</v>
      </c>
      <c r="L27" s="37"/>
      <c r="M27" s="2">
        <f t="shared" si="1"/>
        <v>1441829.2400000002</v>
      </c>
      <c r="N27" s="38">
        <f t="shared" si="2"/>
        <v>0.32069933689427832</v>
      </c>
    </row>
    <row r="28" spans="1:15" x14ac:dyDescent="0.3">
      <c r="A28" s="29">
        <v>1031</v>
      </c>
      <c r="B28" s="30" t="s">
        <v>51</v>
      </c>
      <c r="C28" s="31">
        <v>5350961.8499999996</v>
      </c>
      <c r="D28" s="32"/>
      <c r="E28" s="33">
        <v>626928.01999999955</v>
      </c>
      <c r="F28" s="32"/>
      <c r="G28" s="33">
        <v>4724033.83</v>
      </c>
      <c r="H28" s="34"/>
      <c r="I28" s="35">
        <v>8816615</v>
      </c>
      <c r="J28" s="36"/>
      <c r="K28" s="2">
        <f t="shared" si="0"/>
        <v>9443543.0199999996</v>
      </c>
      <c r="L28" s="37"/>
      <c r="M28" s="2">
        <f t="shared" si="1"/>
        <v>4092581.17</v>
      </c>
      <c r="N28" s="38">
        <f t="shared" si="2"/>
        <v>0.76483093782475764</v>
      </c>
    </row>
    <row r="29" spans="1:15" x14ac:dyDescent="0.3">
      <c r="A29" s="29">
        <v>74</v>
      </c>
      <c r="B29" s="30" t="s">
        <v>52</v>
      </c>
      <c r="C29" s="31">
        <v>107300.84</v>
      </c>
      <c r="D29" s="32"/>
      <c r="E29" s="33">
        <v>11914.240000000005</v>
      </c>
      <c r="F29" s="32"/>
      <c r="G29" s="33">
        <v>95386.599999999991</v>
      </c>
      <c r="H29" s="34"/>
      <c r="I29" s="35">
        <v>245144</v>
      </c>
      <c r="J29" s="36"/>
      <c r="K29" s="2">
        <f t="shared" si="0"/>
        <v>257058.24</v>
      </c>
      <c r="L29" s="37"/>
      <c r="M29" s="2">
        <f t="shared" si="1"/>
        <v>149757.4</v>
      </c>
      <c r="N29" s="38">
        <f t="shared" si="2"/>
        <v>1.3956777971169656</v>
      </c>
    </row>
    <row r="30" spans="1:15" x14ac:dyDescent="0.3">
      <c r="A30" s="29">
        <v>77</v>
      </c>
      <c r="B30" s="30" t="s">
        <v>53</v>
      </c>
      <c r="C30" s="31">
        <v>395541.41</v>
      </c>
      <c r="D30" s="32"/>
      <c r="E30" s="33">
        <v>34582.799999999988</v>
      </c>
      <c r="F30" s="32"/>
      <c r="G30" s="33">
        <v>360958.61</v>
      </c>
      <c r="H30" s="34"/>
      <c r="I30" s="35">
        <v>394932.02999999997</v>
      </c>
      <c r="J30" s="36"/>
      <c r="K30" s="2">
        <f t="shared" si="0"/>
        <v>429514.82999999996</v>
      </c>
      <c r="L30" s="37"/>
      <c r="M30" s="2">
        <f t="shared" si="1"/>
        <v>33973.419999999984</v>
      </c>
      <c r="N30" s="38">
        <f t="shared" si="2"/>
        <v>8.5890931116415811E-2</v>
      </c>
    </row>
    <row r="31" spans="1:15" x14ac:dyDescent="0.3">
      <c r="A31" s="29">
        <v>78</v>
      </c>
      <c r="B31" s="30" t="s">
        <v>54</v>
      </c>
      <c r="C31" s="31">
        <v>18070608.949999999</v>
      </c>
      <c r="D31" s="32"/>
      <c r="E31" s="33">
        <v>12707767.949999999</v>
      </c>
      <c r="F31" s="32"/>
      <c r="G31" s="33">
        <v>5362841</v>
      </c>
      <c r="H31" s="34"/>
      <c r="I31" s="35">
        <v>7685254</v>
      </c>
      <c r="J31" s="36"/>
      <c r="K31" s="2">
        <f t="shared" si="0"/>
        <v>20393021.949999999</v>
      </c>
      <c r="L31" s="37"/>
      <c r="M31" s="2">
        <f t="shared" si="1"/>
        <v>2322413</v>
      </c>
      <c r="N31" s="38">
        <f t="shared" si="2"/>
        <v>0.12851880124382858</v>
      </c>
    </row>
    <row r="32" spans="1:15" x14ac:dyDescent="0.3">
      <c r="A32" s="29">
        <v>86</v>
      </c>
      <c r="B32" s="30" t="s">
        <v>55</v>
      </c>
      <c r="C32" s="31">
        <v>440730.72</v>
      </c>
      <c r="D32" s="32"/>
      <c r="E32" s="33">
        <v>175498.71999999997</v>
      </c>
      <c r="F32" s="32"/>
      <c r="G32" s="33">
        <v>265232</v>
      </c>
      <c r="H32" s="34"/>
      <c r="I32" s="35">
        <v>265232</v>
      </c>
      <c r="J32" s="36"/>
      <c r="K32" s="2">
        <f t="shared" si="0"/>
        <v>440730.72</v>
      </c>
      <c r="L32" s="37"/>
      <c r="M32" s="2">
        <f t="shared" si="1"/>
        <v>0</v>
      </c>
      <c r="N32" s="38">
        <f t="shared" si="2"/>
        <v>0</v>
      </c>
    </row>
    <row r="33" spans="1:14" x14ac:dyDescent="0.3">
      <c r="A33" s="29">
        <v>1633</v>
      </c>
      <c r="B33" s="30" t="s">
        <v>56</v>
      </c>
      <c r="C33" s="31">
        <v>121025.88</v>
      </c>
      <c r="D33" s="32"/>
      <c r="E33" s="33">
        <v>24104.880000000005</v>
      </c>
      <c r="F33" s="32"/>
      <c r="G33" s="33">
        <v>96921</v>
      </c>
      <c r="H33" s="34"/>
      <c r="I33" s="35">
        <v>91452.12</v>
      </c>
      <c r="J33" s="36"/>
      <c r="K33" s="2">
        <f t="shared" si="0"/>
        <v>115557</v>
      </c>
      <c r="L33" s="37"/>
      <c r="M33" s="2">
        <f t="shared" si="1"/>
        <v>-5468.8800000000047</v>
      </c>
      <c r="N33" s="38">
        <f t="shared" si="2"/>
        <v>-4.5187690434475701E-2</v>
      </c>
    </row>
    <row r="34" spans="1:14" x14ac:dyDescent="0.3">
      <c r="A34" s="29">
        <v>88</v>
      </c>
      <c r="B34" s="30" t="s">
        <v>57</v>
      </c>
      <c r="C34" s="31">
        <v>3836382.47</v>
      </c>
      <c r="D34" s="32"/>
      <c r="E34" s="33">
        <v>427195.20000000019</v>
      </c>
      <c r="F34" s="32"/>
      <c r="G34" s="33">
        <v>3409187.27</v>
      </c>
      <c r="H34" s="34"/>
      <c r="I34" s="35">
        <v>4864349.24</v>
      </c>
      <c r="J34" s="36"/>
      <c r="K34" s="2">
        <f t="shared" si="0"/>
        <v>5291544.4400000004</v>
      </c>
      <c r="L34" s="37"/>
      <c r="M34" s="2">
        <f t="shared" si="1"/>
        <v>1455161.9700000002</v>
      </c>
      <c r="N34" s="38">
        <f t="shared" si="2"/>
        <v>0.37930576040818997</v>
      </c>
    </row>
    <row r="35" spans="1:14" x14ac:dyDescent="0.3">
      <c r="A35" s="29">
        <v>90</v>
      </c>
      <c r="B35" s="30" t="s">
        <v>58</v>
      </c>
      <c r="C35" s="31">
        <v>1174581.54</v>
      </c>
      <c r="D35" s="32"/>
      <c r="E35" s="33">
        <v>99673.550000000047</v>
      </c>
      <c r="F35" s="32"/>
      <c r="G35" s="33">
        <v>1074907.99</v>
      </c>
      <c r="H35" s="34"/>
      <c r="I35" s="35">
        <v>1854894</v>
      </c>
      <c r="J35" s="36"/>
      <c r="K35" s="2">
        <f t="shared" si="0"/>
        <v>1954567.55</v>
      </c>
      <c r="L35" s="37"/>
      <c r="M35" s="2">
        <f t="shared" si="1"/>
        <v>779986.01</v>
      </c>
      <c r="N35" s="38">
        <f t="shared" si="2"/>
        <v>0.66405437463285855</v>
      </c>
    </row>
    <row r="36" spans="1:14" x14ac:dyDescent="0.3">
      <c r="A36" s="29">
        <v>92</v>
      </c>
      <c r="B36" s="30" t="s">
        <v>59</v>
      </c>
      <c r="C36" s="31">
        <v>1168413.92</v>
      </c>
      <c r="D36" s="32"/>
      <c r="E36" s="33">
        <v>88889.199999999953</v>
      </c>
      <c r="F36" s="32"/>
      <c r="G36" s="33">
        <v>1079524.72</v>
      </c>
      <c r="H36" s="34"/>
      <c r="I36" s="35">
        <v>1707310.63</v>
      </c>
      <c r="J36" s="36"/>
      <c r="K36" s="2">
        <f t="shared" si="0"/>
        <v>1796199.8299999998</v>
      </c>
      <c r="L36" s="37"/>
      <c r="M36" s="2">
        <f t="shared" si="1"/>
        <v>627785.90999999992</v>
      </c>
      <c r="N36" s="38">
        <f t="shared" si="2"/>
        <v>0.53729752723247248</v>
      </c>
    </row>
    <row r="37" spans="1:14" x14ac:dyDescent="0.3">
      <c r="A37" s="29">
        <v>94</v>
      </c>
      <c r="B37" s="30" t="s">
        <v>60</v>
      </c>
      <c r="C37" s="31">
        <v>30178289.960000001</v>
      </c>
      <c r="D37" s="32"/>
      <c r="E37" s="33">
        <v>13040333.960000001</v>
      </c>
      <c r="F37" s="32"/>
      <c r="G37" s="33">
        <v>17137956</v>
      </c>
      <c r="H37" s="34"/>
      <c r="I37" s="35">
        <v>28062964</v>
      </c>
      <c r="J37" s="36"/>
      <c r="K37" s="2">
        <f t="shared" si="0"/>
        <v>41103297.960000001</v>
      </c>
      <c r="L37" s="37"/>
      <c r="M37" s="2">
        <f t="shared" si="1"/>
        <v>10925008</v>
      </c>
      <c r="N37" s="38">
        <f t="shared" si="2"/>
        <v>0.36201547584308519</v>
      </c>
    </row>
    <row r="38" spans="1:14" x14ac:dyDescent="0.3">
      <c r="A38" s="29">
        <v>1824</v>
      </c>
      <c r="B38" s="30" t="s">
        <v>61</v>
      </c>
      <c r="C38" s="31">
        <v>581376.37</v>
      </c>
      <c r="D38" s="32"/>
      <c r="E38" s="33">
        <v>309005.37</v>
      </c>
      <c r="F38" s="32"/>
      <c r="G38" s="33">
        <v>272371</v>
      </c>
      <c r="H38" s="34"/>
      <c r="I38" s="35">
        <v>483847.92</v>
      </c>
      <c r="J38" s="36"/>
      <c r="K38" s="2">
        <f t="shared" si="0"/>
        <v>792853.29</v>
      </c>
      <c r="L38" s="37"/>
      <c r="M38" s="2">
        <f t="shared" si="1"/>
        <v>211476.92000000004</v>
      </c>
      <c r="N38" s="38">
        <f t="shared" si="2"/>
        <v>0.36375217658055148</v>
      </c>
    </row>
    <row r="39" spans="1:14" x14ac:dyDescent="0.3">
      <c r="A39" s="39">
        <v>1825</v>
      </c>
      <c r="B39" s="40" t="s">
        <v>62</v>
      </c>
      <c r="C39" s="41">
        <v>77053.460000000006</v>
      </c>
      <c r="D39" s="32"/>
      <c r="E39" s="42">
        <v>6821.7599999999948</v>
      </c>
      <c r="F39" s="32"/>
      <c r="G39" s="42">
        <v>70231.700000000012</v>
      </c>
      <c r="H39" s="34"/>
      <c r="I39" s="43">
        <v>0</v>
      </c>
      <c r="J39" s="36"/>
      <c r="K39" s="44">
        <f t="shared" si="0"/>
        <v>6821.7599999999948</v>
      </c>
      <c r="L39" s="37"/>
      <c r="M39" s="44">
        <f t="shared" si="1"/>
        <v>-70231.700000000012</v>
      </c>
      <c r="N39" s="45">
        <f t="shared" si="2"/>
        <v>-0.91146718135694371</v>
      </c>
    </row>
    <row r="40" spans="1:14" x14ac:dyDescent="0.3">
      <c r="A40" s="29">
        <v>108</v>
      </c>
      <c r="B40" s="30" t="s">
        <v>63</v>
      </c>
      <c r="C40" s="31">
        <v>5437990.9000000004</v>
      </c>
      <c r="D40" s="32"/>
      <c r="E40" s="33">
        <v>4252432.9000000004</v>
      </c>
      <c r="F40" s="32"/>
      <c r="G40" s="33">
        <v>1185558</v>
      </c>
      <c r="H40" s="34"/>
      <c r="I40" s="35">
        <v>1290070</v>
      </c>
      <c r="J40" s="36"/>
      <c r="K40" s="2">
        <f t="shared" si="0"/>
        <v>5542502.9000000004</v>
      </c>
      <c r="L40" s="37"/>
      <c r="M40" s="2">
        <f t="shared" si="1"/>
        <v>104512</v>
      </c>
      <c r="N40" s="38">
        <f t="shared" si="2"/>
        <v>1.9218862613396427E-2</v>
      </c>
    </row>
    <row r="41" spans="1:14" x14ac:dyDescent="0.3">
      <c r="A41" s="29">
        <v>113</v>
      </c>
      <c r="B41" s="30" t="s">
        <v>64</v>
      </c>
      <c r="C41" s="31">
        <v>18012078.539999999</v>
      </c>
      <c r="D41" s="32"/>
      <c r="E41" s="33">
        <v>2568485.5399999991</v>
      </c>
      <c r="F41" s="32"/>
      <c r="G41" s="33">
        <v>15443593</v>
      </c>
      <c r="H41" s="34"/>
      <c r="I41" s="35">
        <v>26180075</v>
      </c>
      <c r="J41" s="36"/>
      <c r="K41" s="2">
        <f t="shared" si="0"/>
        <v>28748560.539999999</v>
      </c>
      <c r="L41" s="37"/>
      <c r="M41" s="2">
        <f t="shared" si="1"/>
        <v>10736482</v>
      </c>
      <c r="N41" s="38">
        <f t="shared" si="2"/>
        <v>0.59607124053768423</v>
      </c>
    </row>
    <row r="42" spans="1:14" x14ac:dyDescent="0.3">
      <c r="A42" s="29">
        <v>1402</v>
      </c>
      <c r="B42" s="30" t="s">
        <v>65</v>
      </c>
      <c r="C42" s="31">
        <v>89412.79</v>
      </c>
      <c r="D42" s="32"/>
      <c r="E42" s="33">
        <v>6450.2700000000041</v>
      </c>
      <c r="F42" s="32"/>
      <c r="G42" s="33">
        <v>82962.51999999999</v>
      </c>
      <c r="H42" s="34"/>
      <c r="I42" s="35">
        <v>111364.73000000001</v>
      </c>
      <c r="J42" s="36"/>
      <c r="K42" s="2">
        <f t="shared" si="0"/>
        <v>117815.00000000001</v>
      </c>
      <c r="L42" s="37"/>
      <c r="M42" s="2">
        <f t="shared" si="1"/>
        <v>28402.210000000021</v>
      </c>
      <c r="N42" s="38">
        <f t="shared" si="2"/>
        <v>0.31765265349621707</v>
      </c>
    </row>
    <row r="43" spans="1:14" x14ac:dyDescent="0.3">
      <c r="A43" s="29">
        <v>549</v>
      </c>
      <c r="B43" s="30" t="s">
        <v>66</v>
      </c>
      <c r="C43" s="31">
        <v>502756.86</v>
      </c>
      <c r="D43" s="32"/>
      <c r="E43" s="33">
        <v>19545.079999999958</v>
      </c>
      <c r="F43" s="32"/>
      <c r="G43" s="33">
        <v>483211.78</v>
      </c>
      <c r="H43" s="34"/>
      <c r="I43" s="35">
        <v>1375185.78</v>
      </c>
      <c r="J43" s="36"/>
      <c r="K43" s="2">
        <f t="shared" si="0"/>
        <v>1394730.8599999999</v>
      </c>
      <c r="L43" s="37"/>
      <c r="M43" s="2">
        <f t="shared" si="1"/>
        <v>891973.99999999988</v>
      </c>
      <c r="N43" s="38">
        <f t="shared" si="2"/>
        <v>1.7741657468383423</v>
      </c>
    </row>
    <row r="44" spans="1:14" x14ac:dyDescent="0.3">
      <c r="A44" s="29">
        <v>124</v>
      </c>
      <c r="B44" s="30" t="s">
        <v>67</v>
      </c>
      <c r="C44" s="31">
        <v>121716.26</v>
      </c>
      <c r="D44" s="32"/>
      <c r="E44" s="33">
        <v>14759.899999999994</v>
      </c>
      <c r="F44" s="32"/>
      <c r="G44" s="33">
        <v>106956.36</v>
      </c>
      <c r="H44" s="34"/>
      <c r="I44" s="35">
        <v>242753.84999999998</v>
      </c>
      <c r="J44" s="36"/>
      <c r="K44" s="2">
        <f t="shared" si="0"/>
        <v>257513.74999999997</v>
      </c>
      <c r="L44" s="37"/>
      <c r="M44" s="2">
        <f t="shared" si="1"/>
        <v>135797.49</v>
      </c>
      <c r="N44" s="38">
        <f t="shared" si="2"/>
        <v>1.1156889802562122</v>
      </c>
    </row>
    <row r="45" spans="1:14" x14ac:dyDescent="0.3">
      <c r="A45" s="29">
        <v>125</v>
      </c>
      <c r="B45" s="30" t="s">
        <v>68</v>
      </c>
      <c r="C45" s="31">
        <v>789678.44</v>
      </c>
      <c r="D45" s="32"/>
      <c r="E45" s="33">
        <v>70812.820000000065</v>
      </c>
      <c r="F45" s="32"/>
      <c r="G45" s="33">
        <v>718865.61999999988</v>
      </c>
      <c r="H45" s="34"/>
      <c r="I45" s="35">
        <v>1133426.27</v>
      </c>
      <c r="J45" s="36"/>
      <c r="K45" s="2">
        <f t="shared" si="0"/>
        <v>1204239.0900000001</v>
      </c>
      <c r="L45" s="37"/>
      <c r="M45" s="2">
        <f t="shared" si="1"/>
        <v>414560.65000000014</v>
      </c>
      <c r="N45" s="38">
        <f t="shared" si="2"/>
        <v>0.52497400080974754</v>
      </c>
    </row>
    <row r="46" spans="1:14" x14ac:dyDescent="0.3">
      <c r="A46" s="29">
        <v>127</v>
      </c>
      <c r="B46" s="30" t="s">
        <v>69</v>
      </c>
      <c r="C46" s="31">
        <v>597089.43999999994</v>
      </c>
      <c r="D46" s="32"/>
      <c r="E46" s="33">
        <v>467135.43999999994</v>
      </c>
      <c r="F46" s="32"/>
      <c r="G46" s="33">
        <v>129954</v>
      </c>
      <c r="H46" s="34"/>
      <c r="I46" s="35">
        <v>223399</v>
      </c>
      <c r="J46" s="36"/>
      <c r="K46" s="2">
        <f t="shared" si="0"/>
        <v>690534.44</v>
      </c>
      <c r="L46" s="37"/>
      <c r="M46" s="2">
        <f t="shared" si="1"/>
        <v>93445</v>
      </c>
      <c r="N46" s="38">
        <f t="shared" si="2"/>
        <v>0.15650084181693116</v>
      </c>
    </row>
    <row r="47" spans="1:14" x14ac:dyDescent="0.3">
      <c r="A47" s="29">
        <v>130</v>
      </c>
      <c r="B47" s="30" t="s">
        <v>70</v>
      </c>
      <c r="C47" s="31">
        <v>576434.93999999994</v>
      </c>
      <c r="D47" s="32"/>
      <c r="E47" s="33">
        <v>366983.93999999994</v>
      </c>
      <c r="F47" s="32"/>
      <c r="G47" s="33">
        <v>209451</v>
      </c>
      <c r="H47" s="34"/>
      <c r="I47" s="35">
        <v>398551.4</v>
      </c>
      <c r="J47" s="36"/>
      <c r="K47" s="2">
        <f t="shared" si="0"/>
        <v>765535.34</v>
      </c>
      <c r="L47" s="37"/>
      <c r="M47" s="2">
        <f t="shared" si="1"/>
        <v>189100.40000000002</v>
      </c>
      <c r="N47" s="38">
        <f t="shared" si="2"/>
        <v>0.32805159243122917</v>
      </c>
    </row>
    <row r="48" spans="1:14" x14ac:dyDescent="0.3">
      <c r="A48" s="29">
        <v>1433</v>
      </c>
      <c r="B48" s="30" t="s">
        <v>71</v>
      </c>
      <c r="C48" s="31">
        <v>658507.57999999996</v>
      </c>
      <c r="D48" s="32"/>
      <c r="E48" s="33">
        <v>79953.520000000019</v>
      </c>
      <c r="F48" s="32"/>
      <c r="G48" s="33">
        <v>578554.05999999994</v>
      </c>
      <c r="H48" s="34"/>
      <c r="I48" s="35">
        <v>1070443</v>
      </c>
      <c r="J48" s="36"/>
      <c r="K48" s="2">
        <f t="shared" si="0"/>
        <v>1150396.52</v>
      </c>
      <c r="L48" s="37"/>
      <c r="M48" s="2">
        <f t="shared" si="1"/>
        <v>491888.94000000006</v>
      </c>
      <c r="N48" s="38">
        <f t="shared" si="2"/>
        <v>0.74697536511272977</v>
      </c>
    </row>
    <row r="49" spans="1:14" x14ac:dyDescent="0.3">
      <c r="A49" s="29">
        <v>1628</v>
      </c>
      <c r="B49" s="30" t="s">
        <v>72</v>
      </c>
      <c r="C49" s="31">
        <v>1264616</v>
      </c>
      <c r="D49" s="32"/>
      <c r="E49" s="33">
        <v>604924</v>
      </c>
      <c r="F49" s="32"/>
      <c r="G49" s="33">
        <v>659692</v>
      </c>
      <c r="H49" s="34"/>
      <c r="I49" s="35">
        <v>1350771.58</v>
      </c>
      <c r="J49" s="36"/>
      <c r="K49" s="2">
        <f t="shared" si="0"/>
        <v>1955695.58</v>
      </c>
      <c r="L49" s="37"/>
      <c r="M49" s="2">
        <f t="shared" si="1"/>
        <v>691079.58000000007</v>
      </c>
      <c r="N49" s="38">
        <f t="shared" si="2"/>
        <v>0.54647385451393948</v>
      </c>
    </row>
    <row r="50" spans="1:14" x14ac:dyDescent="0.3">
      <c r="A50" s="29">
        <v>137</v>
      </c>
      <c r="B50" s="30" t="s">
        <v>73</v>
      </c>
      <c r="C50" s="31">
        <v>208881.9</v>
      </c>
      <c r="D50" s="32"/>
      <c r="E50" s="33">
        <v>31495.899999999994</v>
      </c>
      <c r="F50" s="32"/>
      <c r="G50" s="33">
        <v>177386</v>
      </c>
      <c r="H50" s="34"/>
      <c r="I50" s="35">
        <v>193023</v>
      </c>
      <c r="J50" s="36"/>
      <c r="K50" s="2">
        <f t="shared" si="0"/>
        <v>224518.9</v>
      </c>
      <c r="L50" s="37"/>
      <c r="M50" s="2">
        <f t="shared" si="1"/>
        <v>15637</v>
      </c>
      <c r="N50" s="38">
        <f t="shared" si="2"/>
        <v>7.4860483364044467E-2</v>
      </c>
    </row>
    <row r="51" spans="1:14" x14ac:dyDescent="0.3">
      <c r="A51" s="29">
        <v>138</v>
      </c>
      <c r="B51" s="30" t="s">
        <v>74</v>
      </c>
      <c r="C51" s="31">
        <v>143115.06</v>
      </c>
      <c r="D51" s="32"/>
      <c r="E51" s="33">
        <v>5927.5299999999988</v>
      </c>
      <c r="F51" s="32"/>
      <c r="G51" s="33">
        <v>137187.53</v>
      </c>
      <c r="H51" s="34"/>
      <c r="I51" s="35">
        <v>374518.11</v>
      </c>
      <c r="J51" s="36"/>
      <c r="K51" s="2">
        <f t="shared" si="0"/>
        <v>380445.64</v>
      </c>
      <c r="L51" s="37"/>
      <c r="M51" s="2">
        <f t="shared" si="1"/>
        <v>237330.58000000002</v>
      </c>
      <c r="N51" s="38">
        <f t="shared" si="2"/>
        <v>1.6583200957327624</v>
      </c>
    </row>
    <row r="52" spans="1:14" x14ac:dyDescent="0.3">
      <c r="A52" s="29">
        <v>139</v>
      </c>
      <c r="B52" s="30" t="s">
        <v>75</v>
      </c>
      <c r="C52" s="31">
        <v>250680.72</v>
      </c>
      <c r="D52" s="32"/>
      <c r="E52" s="33">
        <v>59835.01999999999</v>
      </c>
      <c r="F52" s="32"/>
      <c r="G52" s="33">
        <v>190845.7</v>
      </c>
      <c r="H52" s="34"/>
      <c r="I52" s="35">
        <v>510156</v>
      </c>
      <c r="J52" s="36"/>
      <c r="K52" s="2">
        <f t="shared" si="0"/>
        <v>569991.02</v>
      </c>
      <c r="L52" s="37"/>
      <c r="M52" s="2">
        <f t="shared" si="1"/>
        <v>319310.30000000005</v>
      </c>
      <c r="N52" s="38">
        <f t="shared" si="2"/>
        <v>1.27377286932956</v>
      </c>
    </row>
    <row r="53" spans="1:14" x14ac:dyDescent="0.3">
      <c r="A53" s="29">
        <v>142</v>
      </c>
      <c r="B53" s="30" t="s">
        <v>76</v>
      </c>
      <c r="C53" s="31">
        <v>51291.38</v>
      </c>
      <c r="D53" s="32"/>
      <c r="E53" s="33">
        <v>890.43000000000029</v>
      </c>
      <c r="F53" s="32"/>
      <c r="G53" s="33">
        <v>50400.95</v>
      </c>
      <c r="H53" s="34"/>
      <c r="I53" s="35">
        <v>79901.759999999995</v>
      </c>
      <c r="J53" s="36"/>
      <c r="K53" s="2">
        <f t="shared" si="0"/>
        <v>80792.19</v>
      </c>
      <c r="L53" s="37"/>
      <c r="M53" s="2">
        <f t="shared" si="1"/>
        <v>29500.810000000005</v>
      </c>
      <c r="N53" s="38">
        <f t="shared" si="2"/>
        <v>0.57516116743203261</v>
      </c>
    </row>
    <row r="54" spans="1:14" x14ac:dyDescent="0.3">
      <c r="A54" s="39">
        <v>1411</v>
      </c>
      <c r="B54" s="40" t="s">
        <v>77</v>
      </c>
      <c r="C54" s="41">
        <v>979222.82</v>
      </c>
      <c r="D54" s="32"/>
      <c r="E54" s="42">
        <v>531643.81999999995</v>
      </c>
      <c r="F54" s="32"/>
      <c r="G54" s="42">
        <v>447579</v>
      </c>
      <c r="H54" s="34"/>
      <c r="I54" s="43">
        <v>0</v>
      </c>
      <c r="J54" s="36"/>
      <c r="K54" s="44">
        <f t="shared" si="0"/>
        <v>531643.81999999995</v>
      </c>
      <c r="L54" s="37"/>
      <c r="M54" s="44">
        <f t="shared" si="1"/>
        <v>-447579</v>
      </c>
      <c r="N54" s="45">
        <f t="shared" si="2"/>
        <v>-0.45707574502808263</v>
      </c>
    </row>
    <row r="55" spans="1:14" x14ac:dyDescent="0.3">
      <c r="A55" s="29">
        <v>144</v>
      </c>
      <c r="B55" s="30" t="s">
        <v>78</v>
      </c>
      <c r="C55" s="31">
        <v>1315515.6000000001</v>
      </c>
      <c r="D55" s="32"/>
      <c r="E55" s="33">
        <v>472467.52000000014</v>
      </c>
      <c r="F55" s="32"/>
      <c r="G55" s="33">
        <v>843048.08</v>
      </c>
      <c r="H55" s="34"/>
      <c r="I55" s="35">
        <v>959472.82</v>
      </c>
      <c r="J55" s="36"/>
      <c r="K55" s="2">
        <f t="shared" si="0"/>
        <v>1431940.34</v>
      </c>
      <c r="L55" s="37"/>
      <c r="M55" s="2">
        <f t="shared" si="1"/>
        <v>116424.73999999999</v>
      </c>
      <c r="N55" s="38">
        <f t="shared" si="2"/>
        <v>8.8501223398643081E-2</v>
      </c>
    </row>
    <row r="56" spans="1:14" x14ac:dyDescent="0.3">
      <c r="A56" s="46">
        <v>1661</v>
      </c>
      <c r="B56" s="47" t="s">
        <v>79</v>
      </c>
      <c r="C56" s="31">
        <v>4148253.87</v>
      </c>
      <c r="D56" s="32"/>
      <c r="E56" s="33">
        <v>2429569.87</v>
      </c>
      <c r="F56" s="32"/>
      <c r="G56" s="33">
        <v>1718684</v>
      </c>
      <c r="H56" s="34"/>
      <c r="I56" s="35">
        <v>2897043</v>
      </c>
      <c r="J56" s="36"/>
      <c r="K56" s="2">
        <f t="shared" si="0"/>
        <v>5326612.87</v>
      </c>
      <c r="L56" s="37"/>
      <c r="M56" s="2">
        <f t="shared" si="1"/>
        <v>1178359</v>
      </c>
      <c r="N56" s="38">
        <f t="shared" si="2"/>
        <v>0.28406144776283904</v>
      </c>
    </row>
    <row r="57" spans="1:14" x14ac:dyDescent="0.3">
      <c r="A57" s="29">
        <v>147</v>
      </c>
      <c r="B57" s="30" t="s">
        <v>80</v>
      </c>
      <c r="C57" s="31">
        <v>140479.37</v>
      </c>
      <c r="D57" s="32"/>
      <c r="E57" s="33">
        <v>16442.64</v>
      </c>
      <c r="F57" s="32"/>
      <c r="G57" s="33">
        <v>124036.73</v>
      </c>
      <c r="H57" s="34"/>
      <c r="I57" s="35">
        <v>168990.26</v>
      </c>
      <c r="J57" s="36"/>
      <c r="K57" s="2">
        <f t="shared" si="0"/>
        <v>185432.90000000002</v>
      </c>
      <c r="L57" s="37"/>
      <c r="M57" s="2">
        <f t="shared" si="1"/>
        <v>44953.530000000028</v>
      </c>
      <c r="N57" s="38">
        <f t="shared" si="2"/>
        <v>0.32000093679235625</v>
      </c>
    </row>
    <row r="58" spans="1:14" x14ac:dyDescent="0.3">
      <c r="A58" s="29">
        <v>148</v>
      </c>
      <c r="B58" s="30" t="s">
        <v>81</v>
      </c>
      <c r="C58" s="31">
        <v>2531070.59</v>
      </c>
      <c r="D58" s="32"/>
      <c r="E58" s="33">
        <v>651335.58999999985</v>
      </c>
      <c r="F58" s="32"/>
      <c r="G58" s="33">
        <v>1879735</v>
      </c>
      <c r="H58" s="34"/>
      <c r="I58" s="35">
        <v>3038304</v>
      </c>
      <c r="J58" s="36"/>
      <c r="K58" s="2">
        <f t="shared" si="0"/>
        <v>3689639.59</v>
      </c>
      <c r="L58" s="37"/>
      <c r="M58" s="2">
        <f t="shared" si="1"/>
        <v>1158569</v>
      </c>
      <c r="N58" s="38">
        <f t="shared" si="2"/>
        <v>0.45773871522089793</v>
      </c>
    </row>
    <row r="59" spans="1:14" x14ac:dyDescent="0.3">
      <c r="A59" s="29">
        <v>1049</v>
      </c>
      <c r="B59" s="30" t="s">
        <v>82</v>
      </c>
      <c r="C59" s="31">
        <v>4393263.82</v>
      </c>
      <c r="D59" s="32"/>
      <c r="E59" s="33">
        <v>836280.36000000034</v>
      </c>
      <c r="F59" s="32"/>
      <c r="G59" s="33">
        <v>3556983.46</v>
      </c>
      <c r="H59" s="34"/>
      <c r="I59" s="35">
        <v>5122414</v>
      </c>
      <c r="J59" s="36"/>
      <c r="K59" s="2">
        <f t="shared" si="0"/>
        <v>5958694.3600000003</v>
      </c>
      <c r="L59" s="37"/>
      <c r="M59" s="2">
        <f t="shared" si="1"/>
        <v>1565430.54</v>
      </c>
      <c r="N59" s="38">
        <f t="shared" si="2"/>
        <v>0.35632518422260379</v>
      </c>
    </row>
    <row r="60" spans="1:14" x14ac:dyDescent="0.3">
      <c r="A60" s="39">
        <v>150</v>
      </c>
      <c r="B60" s="40" t="s">
        <v>83</v>
      </c>
      <c r="C60" s="41">
        <v>63094.95</v>
      </c>
      <c r="D60" s="32"/>
      <c r="E60" s="42">
        <v>2954.3300000000017</v>
      </c>
      <c r="F60" s="32"/>
      <c r="G60" s="42">
        <v>60140.619999999995</v>
      </c>
      <c r="H60" s="34"/>
      <c r="I60" s="43">
        <v>0</v>
      </c>
      <c r="J60" s="36"/>
      <c r="K60" s="44">
        <f t="shared" si="0"/>
        <v>2954.3300000000017</v>
      </c>
      <c r="L60" s="37"/>
      <c r="M60" s="44">
        <f t="shared" si="1"/>
        <v>-60140.619999999995</v>
      </c>
      <c r="N60" s="45">
        <f t="shared" si="2"/>
        <v>-0.95317644280564451</v>
      </c>
    </row>
    <row r="61" spans="1:14" x14ac:dyDescent="0.3">
      <c r="A61" s="29">
        <v>151</v>
      </c>
      <c r="B61" s="30" t="s">
        <v>84</v>
      </c>
      <c r="C61" s="31">
        <v>375859.36</v>
      </c>
      <c r="D61" s="32"/>
      <c r="E61" s="33">
        <v>241912.36</v>
      </c>
      <c r="F61" s="32"/>
      <c r="G61" s="33">
        <v>133947</v>
      </c>
      <c r="H61" s="34"/>
      <c r="I61" s="35">
        <v>202299.41999999998</v>
      </c>
      <c r="J61" s="36"/>
      <c r="K61" s="2">
        <f t="shared" si="0"/>
        <v>444211.77999999997</v>
      </c>
      <c r="L61" s="37"/>
      <c r="M61" s="2">
        <f t="shared" si="1"/>
        <v>68352.419999999984</v>
      </c>
      <c r="N61" s="38">
        <f t="shared" si="2"/>
        <v>0.18185637308593297</v>
      </c>
    </row>
    <row r="62" spans="1:14" x14ac:dyDescent="0.3">
      <c r="A62" s="29">
        <v>154</v>
      </c>
      <c r="B62" s="30" t="s">
        <v>85</v>
      </c>
      <c r="C62" s="31">
        <v>70779.72</v>
      </c>
      <c r="D62" s="32"/>
      <c r="E62" s="33">
        <v>35568.720000000001</v>
      </c>
      <c r="F62" s="32"/>
      <c r="G62" s="33">
        <v>35211</v>
      </c>
      <c r="H62" s="34"/>
      <c r="I62" s="35">
        <v>39237.14</v>
      </c>
      <c r="J62" s="36"/>
      <c r="K62" s="2">
        <f t="shared" si="0"/>
        <v>74805.86</v>
      </c>
      <c r="L62" s="37"/>
      <c r="M62" s="2">
        <f t="shared" si="1"/>
        <v>4026.1399999999994</v>
      </c>
      <c r="N62" s="38">
        <f t="shared" si="2"/>
        <v>5.6882677693554019E-2</v>
      </c>
    </row>
    <row r="63" spans="1:14" x14ac:dyDescent="0.3">
      <c r="A63" s="29">
        <v>1998</v>
      </c>
      <c r="B63" s="30" t="s">
        <v>86</v>
      </c>
      <c r="C63" s="31">
        <v>884160.67</v>
      </c>
      <c r="D63" s="32"/>
      <c r="E63" s="33">
        <v>255444.67000000004</v>
      </c>
      <c r="F63" s="32"/>
      <c r="G63" s="33">
        <v>628716</v>
      </c>
      <c r="H63" s="34"/>
      <c r="I63" s="35">
        <v>740000</v>
      </c>
      <c r="J63" s="36"/>
      <c r="K63" s="2">
        <f t="shared" si="0"/>
        <v>995444.67</v>
      </c>
      <c r="L63" s="37"/>
      <c r="M63" s="2">
        <f t="shared" si="1"/>
        <v>111284</v>
      </c>
      <c r="N63" s="38">
        <f t="shared" si="2"/>
        <v>0.12586400161861983</v>
      </c>
    </row>
    <row r="64" spans="1:14" x14ac:dyDescent="0.3">
      <c r="A64" s="29">
        <v>1400</v>
      </c>
      <c r="B64" s="30" t="s">
        <v>87</v>
      </c>
      <c r="C64" s="31">
        <v>2274480.25</v>
      </c>
      <c r="D64" s="32"/>
      <c r="E64" s="33">
        <v>1617571.25</v>
      </c>
      <c r="F64" s="32"/>
      <c r="G64" s="33">
        <v>656909</v>
      </c>
      <c r="H64" s="34"/>
      <c r="I64" s="35">
        <v>1267814.93</v>
      </c>
      <c r="J64" s="36"/>
      <c r="K64" s="2">
        <f t="shared" si="0"/>
        <v>2885386.1799999997</v>
      </c>
      <c r="L64" s="37"/>
      <c r="M64" s="2">
        <f t="shared" si="1"/>
        <v>610905.9299999997</v>
      </c>
      <c r="N64" s="38">
        <f t="shared" si="2"/>
        <v>0.26859144193492107</v>
      </c>
    </row>
    <row r="65" spans="1:14" x14ac:dyDescent="0.3">
      <c r="A65" s="29">
        <v>157</v>
      </c>
      <c r="B65" s="30" t="s">
        <v>88</v>
      </c>
      <c r="C65" s="31">
        <v>2113000.48</v>
      </c>
      <c r="D65" s="32"/>
      <c r="E65" s="33">
        <v>1649086.48</v>
      </c>
      <c r="F65" s="32"/>
      <c r="G65" s="33">
        <v>463914</v>
      </c>
      <c r="H65" s="34"/>
      <c r="I65" s="35">
        <v>1387665.96</v>
      </c>
      <c r="J65" s="36"/>
      <c r="K65" s="2">
        <f t="shared" si="0"/>
        <v>3036752.44</v>
      </c>
      <c r="L65" s="37"/>
      <c r="M65" s="2">
        <f t="shared" si="1"/>
        <v>923751.96</v>
      </c>
      <c r="N65" s="38">
        <f t="shared" si="2"/>
        <v>0.43717546150297132</v>
      </c>
    </row>
    <row r="66" spans="1:14" x14ac:dyDescent="0.3">
      <c r="A66" s="29">
        <v>1047</v>
      </c>
      <c r="B66" s="30" t="s">
        <v>89</v>
      </c>
      <c r="C66" s="31">
        <v>155173.20000000001</v>
      </c>
      <c r="D66" s="32"/>
      <c r="E66" s="33">
        <v>12382.450000000012</v>
      </c>
      <c r="F66" s="32"/>
      <c r="G66" s="33">
        <v>142790.75</v>
      </c>
      <c r="H66" s="34"/>
      <c r="I66" s="35">
        <v>231754.66</v>
      </c>
      <c r="J66" s="36"/>
      <c r="K66" s="2">
        <f t="shared" si="0"/>
        <v>244137.11000000002</v>
      </c>
      <c r="L66" s="37"/>
      <c r="M66" s="2">
        <f t="shared" si="1"/>
        <v>88963.91</v>
      </c>
      <c r="N66" s="38">
        <f t="shared" si="2"/>
        <v>0.57332007073386382</v>
      </c>
    </row>
    <row r="67" spans="1:14" x14ac:dyDescent="0.3">
      <c r="A67" s="29">
        <v>160</v>
      </c>
      <c r="B67" s="30" t="s">
        <v>90</v>
      </c>
      <c r="C67" s="31">
        <v>1853665.33</v>
      </c>
      <c r="D67" s="32"/>
      <c r="E67" s="33">
        <v>152255.60999999987</v>
      </c>
      <c r="F67" s="32"/>
      <c r="G67" s="33">
        <v>1701409.7200000002</v>
      </c>
      <c r="H67" s="34"/>
      <c r="I67" s="35">
        <v>3149984.3899999997</v>
      </c>
      <c r="J67" s="36"/>
      <c r="K67" s="2">
        <f t="shared" si="0"/>
        <v>3302239.9999999995</v>
      </c>
      <c r="L67" s="37"/>
      <c r="M67" s="2">
        <f t="shared" si="1"/>
        <v>1448574.6699999995</v>
      </c>
      <c r="N67" s="38">
        <f t="shared" si="2"/>
        <v>0.78146505011236278</v>
      </c>
    </row>
    <row r="68" spans="1:14" x14ac:dyDescent="0.3">
      <c r="A68" s="29">
        <v>163</v>
      </c>
      <c r="B68" s="30" t="s">
        <v>91</v>
      </c>
      <c r="C68" s="31">
        <v>1358702.48</v>
      </c>
      <c r="D68" s="32"/>
      <c r="E68" s="33">
        <v>337946.48</v>
      </c>
      <c r="F68" s="32"/>
      <c r="G68" s="33">
        <v>1020756</v>
      </c>
      <c r="H68" s="34"/>
      <c r="I68" s="35">
        <v>1608175.06</v>
      </c>
      <c r="J68" s="36"/>
      <c r="K68" s="2">
        <f t="shared" si="0"/>
        <v>1946121.54</v>
      </c>
      <c r="L68" s="37"/>
      <c r="M68" s="2">
        <f t="shared" si="1"/>
        <v>587419.06000000006</v>
      </c>
      <c r="N68" s="38">
        <f t="shared" si="2"/>
        <v>0.43233825553921124</v>
      </c>
    </row>
    <row r="69" spans="1:14" x14ac:dyDescent="0.3">
      <c r="A69" s="39">
        <v>166</v>
      </c>
      <c r="B69" s="40" t="s">
        <v>92</v>
      </c>
      <c r="C69" s="41">
        <v>2224553.33</v>
      </c>
      <c r="D69" s="32"/>
      <c r="E69" s="42">
        <v>595167.33000000007</v>
      </c>
      <c r="F69" s="32"/>
      <c r="G69" s="42">
        <v>1629386</v>
      </c>
      <c r="H69" s="34"/>
      <c r="I69" s="43">
        <v>0</v>
      </c>
      <c r="J69" s="36"/>
      <c r="K69" s="44">
        <f t="shared" si="0"/>
        <v>595167.33000000007</v>
      </c>
      <c r="L69" s="37"/>
      <c r="M69" s="44">
        <f t="shared" si="1"/>
        <v>-1629386</v>
      </c>
      <c r="N69" s="45">
        <f t="shared" si="2"/>
        <v>-0.73245535543083606</v>
      </c>
    </row>
    <row r="70" spans="1:14" x14ac:dyDescent="0.3">
      <c r="A70" s="46">
        <v>1663</v>
      </c>
      <c r="B70" s="47" t="s">
        <v>93</v>
      </c>
      <c r="C70" s="31">
        <v>15144982.07</v>
      </c>
      <c r="D70" s="32"/>
      <c r="E70" s="33">
        <v>7241988.0700000003</v>
      </c>
      <c r="F70" s="32"/>
      <c r="G70" s="33">
        <v>7902994</v>
      </c>
      <c r="H70" s="34"/>
      <c r="I70" s="35">
        <v>10863213.029999999</v>
      </c>
      <c r="J70" s="36"/>
      <c r="K70" s="2">
        <f t="shared" si="0"/>
        <v>18105201.100000001</v>
      </c>
      <c r="L70" s="37"/>
      <c r="M70" s="2">
        <f t="shared" si="1"/>
        <v>2960219.0300000012</v>
      </c>
      <c r="N70" s="38">
        <f t="shared" si="2"/>
        <v>0.1954587345378086</v>
      </c>
    </row>
    <row r="71" spans="1:14" x14ac:dyDescent="0.3">
      <c r="A71" s="29">
        <v>1627</v>
      </c>
      <c r="B71" s="30" t="s">
        <v>94</v>
      </c>
      <c r="C71" s="31">
        <v>762205.8</v>
      </c>
      <c r="D71" s="32"/>
      <c r="E71" s="33">
        <v>49038.280000000028</v>
      </c>
      <c r="F71" s="32"/>
      <c r="G71" s="33">
        <v>713167.52</v>
      </c>
      <c r="H71" s="34"/>
      <c r="I71" s="35">
        <v>1231773</v>
      </c>
      <c r="J71" s="36"/>
      <c r="K71" s="2">
        <f t="shared" si="0"/>
        <v>1280811.28</v>
      </c>
      <c r="L71" s="37"/>
      <c r="M71" s="2">
        <f t="shared" si="1"/>
        <v>518605.48</v>
      </c>
      <c r="N71" s="38">
        <f t="shared" si="2"/>
        <v>0.6804008576161451</v>
      </c>
    </row>
    <row r="72" spans="1:14" x14ac:dyDescent="0.3">
      <c r="A72" s="29">
        <v>174</v>
      </c>
      <c r="B72" s="30" t="s">
        <v>95</v>
      </c>
      <c r="C72" s="31">
        <v>28790532.199999999</v>
      </c>
      <c r="D72" s="32"/>
      <c r="E72" s="33">
        <v>10251275.199999999</v>
      </c>
      <c r="F72" s="32"/>
      <c r="G72" s="33">
        <v>18539257</v>
      </c>
      <c r="H72" s="34"/>
      <c r="I72" s="35">
        <v>30473000</v>
      </c>
      <c r="J72" s="36"/>
      <c r="K72" s="2">
        <f t="shared" si="0"/>
        <v>40724275.200000003</v>
      </c>
      <c r="L72" s="37"/>
      <c r="M72" s="2">
        <f t="shared" si="1"/>
        <v>11933743.000000004</v>
      </c>
      <c r="N72" s="38">
        <f t="shared" si="2"/>
        <v>0.4145023411550553</v>
      </c>
    </row>
    <row r="73" spans="1:14" x14ac:dyDescent="0.3">
      <c r="A73" s="29">
        <v>180</v>
      </c>
      <c r="B73" s="30" t="s">
        <v>96</v>
      </c>
      <c r="C73" s="31">
        <v>1505186.11</v>
      </c>
      <c r="D73" s="32"/>
      <c r="E73" s="33">
        <v>261669.1100000001</v>
      </c>
      <c r="F73" s="32"/>
      <c r="G73" s="33">
        <v>1243517</v>
      </c>
      <c r="H73" s="34"/>
      <c r="I73" s="35">
        <v>2084856.33</v>
      </c>
      <c r="J73" s="36"/>
      <c r="K73" s="2">
        <f t="shared" si="0"/>
        <v>2346525.4400000004</v>
      </c>
      <c r="L73" s="37"/>
      <c r="M73" s="2">
        <f t="shared" si="1"/>
        <v>841339.33000000031</v>
      </c>
      <c r="N73" s="38">
        <f t="shared" si="2"/>
        <v>0.55896033348327956</v>
      </c>
    </row>
    <row r="74" spans="1:14" x14ac:dyDescent="0.3">
      <c r="A74" s="29">
        <v>1065</v>
      </c>
      <c r="B74" s="30" t="s">
        <v>97</v>
      </c>
      <c r="C74" s="31">
        <v>8685442.8900000006</v>
      </c>
      <c r="D74" s="32"/>
      <c r="E74" s="33">
        <v>1907281.6900000004</v>
      </c>
      <c r="F74" s="32"/>
      <c r="G74" s="33">
        <v>6778161.2000000002</v>
      </c>
      <c r="H74" s="34"/>
      <c r="I74" s="35">
        <v>10105753.93</v>
      </c>
      <c r="J74" s="36"/>
      <c r="K74" s="2">
        <f t="shared" si="0"/>
        <v>12013035.620000001</v>
      </c>
      <c r="L74" s="37"/>
      <c r="M74" s="2">
        <f t="shared" si="1"/>
        <v>3327592.7300000004</v>
      </c>
      <c r="N74" s="38">
        <f t="shared" si="2"/>
        <v>0.3831229762423779</v>
      </c>
    </row>
    <row r="75" spans="1:14" x14ac:dyDescent="0.3">
      <c r="A75" s="29">
        <v>275</v>
      </c>
      <c r="B75" s="30" t="s">
        <v>98</v>
      </c>
      <c r="C75" s="31">
        <v>45635.97</v>
      </c>
      <c r="D75" s="32"/>
      <c r="E75" s="33">
        <v>6902.239999999998</v>
      </c>
      <c r="F75" s="32"/>
      <c r="G75" s="33">
        <v>38733.730000000003</v>
      </c>
      <c r="H75" s="34"/>
      <c r="I75" s="35">
        <v>131788</v>
      </c>
      <c r="J75" s="36"/>
      <c r="K75" s="2">
        <f t="shared" ref="K75:K138" si="3">E75+I75</f>
        <v>138690.23999999999</v>
      </c>
      <c r="L75" s="37"/>
      <c r="M75" s="2">
        <f t="shared" ref="M75:M138" si="4">K75-C75</f>
        <v>93054.26999999999</v>
      </c>
      <c r="N75" s="38">
        <f t="shared" ref="N75:N138" si="5">IF(C75&gt;0,M75/C75,IF(K75&gt;0,100%,0%))</f>
        <v>2.0390553767127111</v>
      </c>
    </row>
    <row r="76" spans="1:14" x14ac:dyDescent="0.3">
      <c r="A76" s="39">
        <v>188</v>
      </c>
      <c r="B76" s="40" t="s">
        <v>99</v>
      </c>
      <c r="C76" s="41">
        <v>1278288.81</v>
      </c>
      <c r="D76" s="32"/>
      <c r="E76" s="42">
        <v>113578.08000000007</v>
      </c>
      <c r="F76" s="32"/>
      <c r="G76" s="42">
        <v>1164710.73</v>
      </c>
      <c r="H76" s="34"/>
      <c r="I76" s="43">
        <v>0</v>
      </c>
      <c r="J76" s="36"/>
      <c r="K76" s="44">
        <f t="shared" si="3"/>
        <v>113578.08000000007</v>
      </c>
      <c r="L76" s="37"/>
      <c r="M76" s="44">
        <f t="shared" si="4"/>
        <v>-1164710.73</v>
      </c>
      <c r="N76" s="45">
        <f t="shared" si="5"/>
        <v>-0.91114834213404394</v>
      </c>
    </row>
    <row r="77" spans="1:14" x14ac:dyDescent="0.3">
      <c r="A77" s="29">
        <v>190</v>
      </c>
      <c r="B77" s="30" t="s">
        <v>100</v>
      </c>
      <c r="C77" s="31">
        <v>334300.69</v>
      </c>
      <c r="D77" s="32"/>
      <c r="E77" s="33">
        <v>102948.69</v>
      </c>
      <c r="F77" s="32"/>
      <c r="G77" s="33">
        <v>231352</v>
      </c>
      <c r="H77" s="34"/>
      <c r="I77" s="35">
        <v>350781</v>
      </c>
      <c r="J77" s="36"/>
      <c r="K77" s="2">
        <f t="shared" si="3"/>
        <v>453729.69</v>
      </c>
      <c r="L77" s="37"/>
      <c r="M77" s="2">
        <f t="shared" si="4"/>
        <v>119429</v>
      </c>
      <c r="N77" s="38">
        <f t="shared" si="5"/>
        <v>0.35725023481106188</v>
      </c>
    </row>
    <row r="78" spans="1:14" x14ac:dyDescent="0.3">
      <c r="A78" s="29">
        <v>191</v>
      </c>
      <c r="B78" s="30" t="s">
        <v>101</v>
      </c>
      <c r="C78" s="31">
        <v>7445327.3600000003</v>
      </c>
      <c r="D78" s="32"/>
      <c r="E78" s="33">
        <v>5241917.3600000003</v>
      </c>
      <c r="F78" s="32"/>
      <c r="G78" s="33">
        <v>2203410</v>
      </c>
      <c r="H78" s="34"/>
      <c r="I78" s="35">
        <v>3847406.05</v>
      </c>
      <c r="J78" s="36"/>
      <c r="K78" s="2">
        <f t="shared" si="3"/>
        <v>9089323.4100000001</v>
      </c>
      <c r="L78" s="37"/>
      <c r="M78" s="2">
        <f t="shared" si="4"/>
        <v>1643996.0499999998</v>
      </c>
      <c r="N78" s="38">
        <f t="shared" si="5"/>
        <v>0.22080910220715932</v>
      </c>
    </row>
    <row r="79" spans="1:14" x14ac:dyDescent="0.3">
      <c r="A79" s="39">
        <v>193</v>
      </c>
      <c r="B79" s="40" t="s">
        <v>102</v>
      </c>
      <c r="C79" s="41">
        <v>0</v>
      </c>
      <c r="D79" s="32"/>
      <c r="E79" s="42">
        <v>0</v>
      </c>
      <c r="F79" s="32"/>
      <c r="G79" s="42">
        <v>0</v>
      </c>
      <c r="H79" s="34"/>
      <c r="I79" s="43">
        <v>0</v>
      </c>
      <c r="J79" s="36"/>
      <c r="K79" s="44">
        <f t="shared" si="3"/>
        <v>0</v>
      </c>
      <c r="L79" s="37"/>
      <c r="M79" s="44">
        <f t="shared" si="4"/>
        <v>0</v>
      </c>
      <c r="N79" s="45">
        <f t="shared" si="5"/>
        <v>0</v>
      </c>
    </row>
    <row r="80" spans="1:14" x14ac:dyDescent="0.3">
      <c r="A80" s="39">
        <v>194</v>
      </c>
      <c r="B80" s="40" t="s">
        <v>103</v>
      </c>
      <c r="C80" s="41">
        <v>34675255.130000003</v>
      </c>
      <c r="D80" s="32"/>
      <c r="E80" s="42">
        <v>21411598.130000003</v>
      </c>
      <c r="F80" s="32"/>
      <c r="G80" s="42">
        <v>13263657</v>
      </c>
      <c r="H80" s="34"/>
      <c r="I80" s="43">
        <v>0</v>
      </c>
      <c r="J80" s="36"/>
      <c r="K80" s="44">
        <f t="shared" si="3"/>
        <v>21411598.130000003</v>
      </c>
      <c r="L80" s="37"/>
      <c r="M80" s="44">
        <f t="shared" si="4"/>
        <v>-13263657</v>
      </c>
      <c r="N80" s="45">
        <f t="shared" si="5"/>
        <v>-0.38251072559592147</v>
      </c>
    </row>
    <row r="81" spans="1:14" x14ac:dyDescent="0.3">
      <c r="A81" s="29">
        <v>205</v>
      </c>
      <c r="B81" s="30" t="s">
        <v>104</v>
      </c>
      <c r="C81" s="31">
        <v>359982.3</v>
      </c>
      <c r="D81" s="32"/>
      <c r="E81" s="33">
        <v>184048.3</v>
      </c>
      <c r="F81" s="32"/>
      <c r="G81" s="33">
        <v>175934</v>
      </c>
      <c r="H81" s="34"/>
      <c r="I81" s="35">
        <v>184322.66</v>
      </c>
      <c r="J81" s="36"/>
      <c r="K81" s="2">
        <f t="shared" si="3"/>
        <v>368370.95999999996</v>
      </c>
      <c r="L81" s="37"/>
      <c r="M81" s="2">
        <f t="shared" si="4"/>
        <v>8388.6599999999744</v>
      </c>
      <c r="N81" s="38">
        <f t="shared" si="5"/>
        <v>2.3302979063137202E-2</v>
      </c>
    </row>
    <row r="82" spans="1:14" x14ac:dyDescent="0.3">
      <c r="A82" s="29">
        <v>207</v>
      </c>
      <c r="B82" s="30" t="s">
        <v>105</v>
      </c>
      <c r="C82" s="31">
        <v>145243.1</v>
      </c>
      <c r="D82" s="32"/>
      <c r="E82" s="33">
        <v>14711.380000000005</v>
      </c>
      <c r="F82" s="32"/>
      <c r="G82" s="33">
        <v>130531.72</v>
      </c>
      <c r="H82" s="34"/>
      <c r="I82" s="35">
        <v>133532</v>
      </c>
      <c r="J82" s="36"/>
      <c r="K82" s="2">
        <f t="shared" si="3"/>
        <v>148243.38</v>
      </c>
      <c r="L82" s="37"/>
      <c r="M82" s="2">
        <f t="shared" si="4"/>
        <v>3000.2799999999988</v>
      </c>
      <c r="N82" s="38">
        <f t="shared" si="5"/>
        <v>2.0656953755462386E-2</v>
      </c>
    </row>
    <row r="83" spans="1:14" x14ac:dyDescent="0.3">
      <c r="A83" s="29">
        <v>1054</v>
      </c>
      <c r="B83" s="30" t="s">
        <v>106</v>
      </c>
      <c r="C83" s="31">
        <v>4608006.5</v>
      </c>
      <c r="D83" s="32"/>
      <c r="E83" s="33">
        <v>871175.50999999978</v>
      </c>
      <c r="F83" s="32"/>
      <c r="G83" s="33">
        <v>3736830.99</v>
      </c>
      <c r="H83" s="34"/>
      <c r="I83" s="35">
        <v>4729743.12</v>
      </c>
      <c r="J83" s="36"/>
      <c r="K83" s="2">
        <f t="shared" si="3"/>
        <v>5600918.6299999999</v>
      </c>
      <c r="L83" s="37"/>
      <c r="M83" s="2">
        <f t="shared" si="4"/>
        <v>992912.12999999989</v>
      </c>
      <c r="N83" s="38">
        <f t="shared" si="5"/>
        <v>0.21547541870871925</v>
      </c>
    </row>
    <row r="84" spans="1:14" x14ac:dyDescent="0.3">
      <c r="A84" s="29">
        <v>208</v>
      </c>
      <c r="B84" s="30" t="s">
        <v>107</v>
      </c>
      <c r="C84" s="31">
        <v>2683435.46</v>
      </c>
      <c r="D84" s="32"/>
      <c r="E84" s="33">
        <v>2190723.46</v>
      </c>
      <c r="F84" s="32"/>
      <c r="G84" s="33">
        <v>492712</v>
      </c>
      <c r="H84" s="34"/>
      <c r="I84" s="35">
        <v>1081580.5</v>
      </c>
      <c r="J84" s="36"/>
      <c r="K84" s="2">
        <f t="shared" si="3"/>
        <v>3272303.96</v>
      </c>
      <c r="L84" s="37"/>
      <c r="M84" s="2">
        <f t="shared" si="4"/>
        <v>588868.5</v>
      </c>
      <c r="N84" s="38">
        <f t="shared" si="5"/>
        <v>0.21944574735551867</v>
      </c>
    </row>
    <row r="85" spans="1:14" x14ac:dyDescent="0.3">
      <c r="A85" s="39">
        <v>210</v>
      </c>
      <c r="B85" s="40" t="s">
        <v>108</v>
      </c>
      <c r="C85" s="41">
        <v>1871348.92</v>
      </c>
      <c r="D85" s="32"/>
      <c r="E85" s="42">
        <v>313878.17999999993</v>
      </c>
      <c r="F85" s="32"/>
      <c r="G85" s="42">
        <v>1557470.74</v>
      </c>
      <c r="H85" s="34"/>
      <c r="I85" s="43">
        <v>0</v>
      </c>
      <c r="J85" s="36"/>
      <c r="K85" s="44">
        <f t="shared" si="3"/>
        <v>313878.17999999993</v>
      </c>
      <c r="L85" s="37"/>
      <c r="M85" s="44">
        <f t="shared" si="4"/>
        <v>-1557470.74</v>
      </c>
      <c r="N85" s="45">
        <f t="shared" si="5"/>
        <v>-0.83227169629060949</v>
      </c>
    </row>
    <row r="86" spans="1:14" x14ac:dyDescent="0.3">
      <c r="A86" s="46">
        <v>1664</v>
      </c>
      <c r="B86" s="47" t="s">
        <v>109</v>
      </c>
      <c r="C86" s="31">
        <v>3272774.35</v>
      </c>
      <c r="D86" s="32"/>
      <c r="E86" s="33">
        <v>543740.35000000009</v>
      </c>
      <c r="F86" s="32"/>
      <c r="G86" s="33">
        <v>2729034</v>
      </c>
      <c r="H86" s="34"/>
      <c r="I86" s="35">
        <v>3848975.46</v>
      </c>
      <c r="J86" s="36"/>
      <c r="K86" s="2">
        <f t="shared" si="3"/>
        <v>4392715.8100000005</v>
      </c>
      <c r="L86" s="37"/>
      <c r="M86" s="2">
        <f t="shared" si="4"/>
        <v>1119941.4600000004</v>
      </c>
      <c r="N86" s="38">
        <f t="shared" si="5"/>
        <v>0.34219941255650588</v>
      </c>
    </row>
    <row r="87" spans="1:14" x14ac:dyDescent="0.3">
      <c r="A87" s="29">
        <v>217</v>
      </c>
      <c r="B87" s="30" t="s">
        <v>110</v>
      </c>
      <c r="C87" s="31">
        <v>1081404.56</v>
      </c>
      <c r="D87" s="32"/>
      <c r="E87" s="33">
        <v>693841.56</v>
      </c>
      <c r="F87" s="32"/>
      <c r="G87" s="33">
        <v>387563</v>
      </c>
      <c r="H87" s="34"/>
      <c r="I87" s="35">
        <v>557153.14</v>
      </c>
      <c r="J87" s="36"/>
      <c r="K87" s="2">
        <f t="shared" si="3"/>
        <v>1250994.7000000002</v>
      </c>
      <c r="L87" s="37"/>
      <c r="M87" s="2">
        <f t="shared" si="4"/>
        <v>169590.14000000013</v>
      </c>
      <c r="N87" s="38">
        <f t="shared" si="5"/>
        <v>0.15682395494984794</v>
      </c>
    </row>
    <row r="88" spans="1:14" x14ac:dyDescent="0.3">
      <c r="A88" s="29">
        <v>219</v>
      </c>
      <c r="B88" s="30" t="s">
        <v>111</v>
      </c>
      <c r="C88" s="31">
        <v>10873046.83</v>
      </c>
      <c r="D88" s="32"/>
      <c r="E88" s="33">
        <v>6976725.8300000001</v>
      </c>
      <c r="F88" s="32"/>
      <c r="G88" s="33">
        <v>3896321</v>
      </c>
      <c r="H88" s="34"/>
      <c r="I88" s="35">
        <v>4987596.5</v>
      </c>
      <c r="J88" s="36"/>
      <c r="K88" s="2">
        <f t="shared" si="3"/>
        <v>11964322.33</v>
      </c>
      <c r="L88" s="37"/>
      <c r="M88" s="2">
        <f t="shared" si="4"/>
        <v>1091275.5</v>
      </c>
      <c r="N88" s="38">
        <f t="shared" si="5"/>
        <v>0.10036519818796734</v>
      </c>
    </row>
    <row r="89" spans="1:14" x14ac:dyDescent="0.3">
      <c r="A89" s="39">
        <v>224</v>
      </c>
      <c r="B89" s="40" t="s">
        <v>112</v>
      </c>
      <c r="C89" s="41">
        <v>59952.91</v>
      </c>
      <c r="D89" s="32"/>
      <c r="E89" s="42">
        <v>9121.68</v>
      </c>
      <c r="F89" s="32"/>
      <c r="G89" s="42">
        <v>50831.23</v>
      </c>
      <c r="H89" s="34"/>
      <c r="I89" s="43">
        <v>0</v>
      </c>
      <c r="J89" s="36"/>
      <c r="K89" s="44">
        <f t="shared" si="3"/>
        <v>9121.68</v>
      </c>
      <c r="L89" s="37"/>
      <c r="M89" s="44">
        <f t="shared" si="4"/>
        <v>-50831.23</v>
      </c>
      <c r="N89" s="45">
        <f t="shared" si="5"/>
        <v>-0.8478525896407697</v>
      </c>
    </row>
    <row r="90" spans="1:14" x14ac:dyDescent="0.3">
      <c r="A90" s="39">
        <v>225</v>
      </c>
      <c r="B90" s="40" t="s">
        <v>113</v>
      </c>
      <c r="C90" s="41">
        <v>2107101.17</v>
      </c>
      <c r="D90" s="32"/>
      <c r="E90" s="42">
        <v>1082543.98</v>
      </c>
      <c r="F90" s="32"/>
      <c r="G90" s="42">
        <v>1024557.19</v>
      </c>
      <c r="H90" s="34"/>
      <c r="I90" s="43">
        <v>0</v>
      </c>
      <c r="J90" s="36"/>
      <c r="K90" s="44">
        <f t="shared" si="3"/>
        <v>1082543.98</v>
      </c>
      <c r="L90" s="37"/>
      <c r="M90" s="44">
        <f t="shared" si="4"/>
        <v>-1024557.19</v>
      </c>
      <c r="N90" s="45">
        <f t="shared" si="5"/>
        <v>-0.48624015049073321</v>
      </c>
    </row>
    <row r="91" spans="1:14" x14ac:dyDescent="0.3">
      <c r="A91" s="39">
        <v>1009</v>
      </c>
      <c r="B91" s="40" t="s">
        <v>114</v>
      </c>
      <c r="C91" s="41">
        <v>1651035.24</v>
      </c>
      <c r="D91" s="32"/>
      <c r="E91" s="42">
        <v>1580976.24</v>
      </c>
      <c r="F91" s="32"/>
      <c r="G91" s="42">
        <v>70059</v>
      </c>
      <c r="H91" s="34"/>
      <c r="I91" s="43">
        <v>0</v>
      </c>
      <c r="J91" s="36"/>
      <c r="K91" s="44">
        <f t="shared" si="3"/>
        <v>1580976.24</v>
      </c>
      <c r="L91" s="37"/>
      <c r="M91" s="44">
        <f t="shared" si="4"/>
        <v>-70059</v>
      </c>
      <c r="N91" s="45">
        <f t="shared" si="5"/>
        <v>-4.2433376528050362E-2</v>
      </c>
    </row>
    <row r="92" spans="1:14" x14ac:dyDescent="0.3">
      <c r="A92" s="39">
        <v>1011</v>
      </c>
      <c r="B92" s="40" t="s">
        <v>115</v>
      </c>
      <c r="C92" s="41">
        <v>2795123.31</v>
      </c>
      <c r="D92" s="32"/>
      <c r="E92" s="42">
        <v>2772193.81</v>
      </c>
      <c r="F92" s="32"/>
      <c r="G92" s="42">
        <v>22929.5</v>
      </c>
      <c r="H92" s="34"/>
      <c r="I92" s="43">
        <v>0</v>
      </c>
      <c r="J92" s="36"/>
      <c r="K92" s="44">
        <f t="shared" si="3"/>
        <v>2772193.81</v>
      </c>
      <c r="L92" s="37"/>
      <c r="M92" s="44">
        <f t="shared" si="4"/>
        <v>-22929.5</v>
      </c>
      <c r="N92" s="45">
        <f t="shared" si="5"/>
        <v>-8.20339479047885E-3</v>
      </c>
    </row>
    <row r="93" spans="1:14" x14ac:dyDescent="0.3">
      <c r="A93" s="29">
        <v>227</v>
      </c>
      <c r="B93" s="30" t="s">
        <v>116</v>
      </c>
      <c r="C93" s="31">
        <v>63695.61</v>
      </c>
      <c r="D93" s="32"/>
      <c r="E93" s="33">
        <v>2091</v>
      </c>
      <c r="F93" s="32"/>
      <c r="G93" s="33">
        <v>61604.61</v>
      </c>
      <c r="H93" s="34"/>
      <c r="I93" s="35">
        <v>219402</v>
      </c>
      <c r="J93" s="36"/>
      <c r="K93" s="2">
        <f t="shared" si="3"/>
        <v>221493</v>
      </c>
      <c r="L93" s="37"/>
      <c r="M93" s="2">
        <f t="shared" si="4"/>
        <v>157797.39000000001</v>
      </c>
      <c r="N93" s="38">
        <f t="shared" si="5"/>
        <v>2.4773668075397977</v>
      </c>
    </row>
    <row r="94" spans="1:14" x14ac:dyDescent="0.3">
      <c r="A94" s="29">
        <v>229</v>
      </c>
      <c r="B94" s="30" t="s">
        <v>117</v>
      </c>
      <c r="C94" s="31">
        <v>1042265.39</v>
      </c>
      <c r="D94" s="32"/>
      <c r="E94" s="33">
        <v>116364.31999999995</v>
      </c>
      <c r="F94" s="32"/>
      <c r="G94" s="33">
        <v>925901.07000000007</v>
      </c>
      <c r="H94" s="34"/>
      <c r="I94" s="35">
        <v>2212940</v>
      </c>
      <c r="J94" s="36"/>
      <c r="K94" s="2">
        <f t="shared" si="3"/>
        <v>2329304.3199999998</v>
      </c>
      <c r="L94" s="37"/>
      <c r="M94" s="2">
        <f t="shared" si="4"/>
        <v>1287038.9299999997</v>
      </c>
      <c r="N94" s="38">
        <f t="shared" si="5"/>
        <v>1.2348476140035693</v>
      </c>
    </row>
    <row r="95" spans="1:14" x14ac:dyDescent="0.3">
      <c r="A95" s="29">
        <v>235</v>
      </c>
      <c r="B95" s="30" t="s">
        <v>118</v>
      </c>
      <c r="C95" s="31">
        <v>4270269.9000000004</v>
      </c>
      <c r="D95" s="32"/>
      <c r="E95" s="33">
        <v>1692485.9000000004</v>
      </c>
      <c r="F95" s="32"/>
      <c r="G95" s="33">
        <v>2577784</v>
      </c>
      <c r="H95" s="34"/>
      <c r="I95" s="35">
        <v>4078683.21</v>
      </c>
      <c r="J95" s="36"/>
      <c r="K95" s="2">
        <f t="shared" si="3"/>
        <v>5771169.1100000003</v>
      </c>
      <c r="L95" s="37"/>
      <c r="M95" s="2">
        <f t="shared" si="4"/>
        <v>1500899.21</v>
      </c>
      <c r="N95" s="38">
        <f t="shared" si="5"/>
        <v>0.35147642775460158</v>
      </c>
    </row>
    <row r="96" spans="1:14" x14ac:dyDescent="0.3">
      <c r="A96" s="29">
        <v>237</v>
      </c>
      <c r="B96" s="30" t="s">
        <v>119</v>
      </c>
      <c r="C96" s="31">
        <v>749087.19</v>
      </c>
      <c r="D96" s="32"/>
      <c r="E96" s="33">
        <v>328370.18999999994</v>
      </c>
      <c r="F96" s="32"/>
      <c r="G96" s="33">
        <v>420717</v>
      </c>
      <c r="H96" s="34"/>
      <c r="I96" s="35">
        <v>724020.85</v>
      </c>
      <c r="J96" s="36"/>
      <c r="K96" s="2">
        <f t="shared" si="3"/>
        <v>1052391.04</v>
      </c>
      <c r="L96" s="37"/>
      <c r="M96" s="2">
        <f t="shared" si="4"/>
        <v>303303.85000000009</v>
      </c>
      <c r="N96" s="38">
        <f t="shared" si="5"/>
        <v>0.40489792650172018</v>
      </c>
    </row>
    <row r="97" spans="1:14" x14ac:dyDescent="0.3">
      <c r="A97" s="29">
        <v>239</v>
      </c>
      <c r="B97" s="30" t="s">
        <v>120</v>
      </c>
      <c r="C97" s="31">
        <v>902634.22</v>
      </c>
      <c r="D97" s="32"/>
      <c r="E97" s="33">
        <v>154092.20999999996</v>
      </c>
      <c r="F97" s="32"/>
      <c r="G97" s="33">
        <v>748542.01</v>
      </c>
      <c r="H97" s="34"/>
      <c r="I97" s="35">
        <v>1452058.61</v>
      </c>
      <c r="J97" s="36"/>
      <c r="K97" s="2">
        <f t="shared" si="3"/>
        <v>1606150.82</v>
      </c>
      <c r="L97" s="37"/>
      <c r="M97" s="2">
        <f t="shared" si="4"/>
        <v>703516.60000000009</v>
      </c>
      <c r="N97" s="38">
        <f t="shared" si="5"/>
        <v>0.77940386527778671</v>
      </c>
    </row>
    <row r="98" spans="1:14" x14ac:dyDescent="0.3">
      <c r="A98" s="39">
        <v>241</v>
      </c>
      <c r="B98" s="40" t="s">
        <v>121</v>
      </c>
      <c r="C98" s="41">
        <v>0</v>
      </c>
      <c r="D98" s="32"/>
      <c r="E98" s="42">
        <v>0</v>
      </c>
      <c r="F98" s="32"/>
      <c r="G98" s="42">
        <v>0</v>
      </c>
      <c r="H98" s="34"/>
      <c r="I98" s="43">
        <v>0</v>
      </c>
      <c r="J98" s="36"/>
      <c r="K98" s="44">
        <f t="shared" si="3"/>
        <v>0</v>
      </c>
      <c r="L98" s="37"/>
      <c r="M98" s="44">
        <f t="shared" si="4"/>
        <v>0</v>
      </c>
      <c r="N98" s="45">
        <f t="shared" si="5"/>
        <v>0</v>
      </c>
    </row>
    <row r="99" spans="1:14" x14ac:dyDescent="0.3">
      <c r="A99" s="29">
        <v>242</v>
      </c>
      <c r="B99" s="30" t="s">
        <v>122</v>
      </c>
      <c r="C99" s="31">
        <v>12900245.289999999</v>
      </c>
      <c r="D99" s="32"/>
      <c r="E99" s="33">
        <v>1723871.2799999993</v>
      </c>
      <c r="F99" s="32"/>
      <c r="G99" s="33">
        <v>11176374.01</v>
      </c>
      <c r="H99" s="34"/>
      <c r="I99" s="35">
        <v>16073307</v>
      </c>
      <c r="J99" s="36"/>
      <c r="K99" s="2">
        <f t="shared" si="3"/>
        <v>17797178.280000001</v>
      </c>
      <c r="L99" s="37"/>
      <c r="M99" s="2">
        <f t="shared" si="4"/>
        <v>4896932.9900000021</v>
      </c>
      <c r="N99" s="38">
        <f t="shared" si="5"/>
        <v>0.37959999053630417</v>
      </c>
    </row>
    <row r="100" spans="1:14" x14ac:dyDescent="0.3">
      <c r="A100" s="39">
        <v>1351</v>
      </c>
      <c r="B100" s="40" t="s">
        <v>123</v>
      </c>
      <c r="C100" s="41">
        <v>60068.85</v>
      </c>
      <c r="D100" s="32"/>
      <c r="E100" s="42">
        <v>2660.1299999999974</v>
      </c>
      <c r="F100" s="32"/>
      <c r="G100" s="42">
        <v>57408.72</v>
      </c>
      <c r="H100" s="34"/>
      <c r="I100" s="43">
        <v>0</v>
      </c>
      <c r="J100" s="36"/>
      <c r="K100" s="44">
        <f t="shared" si="3"/>
        <v>2660.1299999999974</v>
      </c>
      <c r="L100" s="37"/>
      <c r="M100" s="44">
        <f t="shared" si="4"/>
        <v>-57408.72</v>
      </c>
      <c r="N100" s="45">
        <f t="shared" si="5"/>
        <v>-0.95571531667411647</v>
      </c>
    </row>
    <row r="101" spans="1:14" x14ac:dyDescent="0.3">
      <c r="A101" s="29">
        <v>247</v>
      </c>
      <c r="B101" s="30" t="s">
        <v>124</v>
      </c>
      <c r="C101" s="31">
        <v>30647.57</v>
      </c>
      <c r="D101" s="32"/>
      <c r="E101" s="33">
        <v>1099.4500000000007</v>
      </c>
      <c r="F101" s="32"/>
      <c r="G101" s="33">
        <v>29548.12</v>
      </c>
      <c r="H101" s="34"/>
      <c r="I101" s="35">
        <v>29548.12</v>
      </c>
      <c r="J101" s="36"/>
      <c r="K101" s="2">
        <f t="shared" si="3"/>
        <v>30647.57</v>
      </c>
      <c r="L101" s="37"/>
      <c r="M101" s="2">
        <f t="shared" si="4"/>
        <v>0</v>
      </c>
      <c r="N101" s="38">
        <f t="shared" si="5"/>
        <v>0</v>
      </c>
    </row>
    <row r="102" spans="1:14" x14ac:dyDescent="0.3">
      <c r="A102" s="46">
        <v>1665</v>
      </c>
      <c r="B102" s="47" t="s">
        <v>125</v>
      </c>
      <c r="C102" s="31">
        <v>2109076.7799999998</v>
      </c>
      <c r="D102" s="32"/>
      <c r="E102" s="33">
        <v>246457.20999999973</v>
      </c>
      <c r="F102" s="32"/>
      <c r="G102" s="33">
        <v>1862619.57</v>
      </c>
      <c r="H102" s="34"/>
      <c r="I102" s="35">
        <v>2771740.47</v>
      </c>
      <c r="J102" s="36"/>
      <c r="K102" s="2">
        <f t="shared" si="3"/>
        <v>3018197.6799999997</v>
      </c>
      <c r="L102" s="37"/>
      <c r="M102" s="2">
        <f t="shared" si="4"/>
        <v>909120.89999999991</v>
      </c>
      <c r="N102" s="38">
        <f t="shared" si="5"/>
        <v>0.43105159026026546</v>
      </c>
    </row>
    <row r="103" spans="1:14" x14ac:dyDescent="0.3">
      <c r="A103" s="29">
        <v>250</v>
      </c>
      <c r="B103" s="30" t="s">
        <v>126</v>
      </c>
      <c r="C103" s="31">
        <v>80358784.150000006</v>
      </c>
      <c r="D103" s="32"/>
      <c r="E103" s="33">
        <v>63460892.150000006</v>
      </c>
      <c r="F103" s="32"/>
      <c r="G103" s="33">
        <v>16897892</v>
      </c>
      <c r="H103" s="34"/>
      <c r="I103" s="35">
        <v>19202629.069999997</v>
      </c>
      <c r="J103" s="36"/>
      <c r="K103" s="2">
        <f t="shared" si="3"/>
        <v>82663521.219999999</v>
      </c>
      <c r="L103" s="37"/>
      <c r="M103" s="2">
        <f t="shared" si="4"/>
        <v>2304737.0699999928</v>
      </c>
      <c r="N103" s="38">
        <f t="shared" si="5"/>
        <v>2.8680586626322079E-2</v>
      </c>
    </row>
    <row r="104" spans="1:14" x14ac:dyDescent="0.3">
      <c r="A104" s="29">
        <v>2040</v>
      </c>
      <c r="B104" s="30" t="s">
        <v>127</v>
      </c>
      <c r="C104" s="31">
        <v>2713223.99</v>
      </c>
      <c r="D104" s="32"/>
      <c r="E104" s="33">
        <v>2236362.9900000002</v>
      </c>
      <c r="F104" s="32"/>
      <c r="G104" s="33">
        <v>476861</v>
      </c>
      <c r="H104" s="34"/>
      <c r="I104" s="35">
        <v>1047540.1300000001</v>
      </c>
      <c r="J104" s="36"/>
      <c r="K104" s="2">
        <f t="shared" si="3"/>
        <v>3283903.12</v>
      </c>
      <c r="L104" s="37"/>
      <c r="M104" s="2">
        <f t="shared" si="4"/>
        <v>570679.12999999989</v>
      </c>
      <c r="N104" s="38">
        <f t="shared" si="5"/>
        <v>0.21033247977436609</v>
      </c>
    </row>
    <row r="105" spans="1:14" x14ac:dyDescent="0.3">
      <c r="A105" s="39">
        <v>263</v>
      </c>
      <c r="B105" s="40" t="s">
        <v>128</v>
      </c>
      <c r="C105" s="41">
        <v>0</v>
      </c>
      <c r="D105" s="32"/>
      <c r="E105" s="42">
        <v>0</v>
      </c>
      <c r="F105" s="32"/>
      <c r="G105" s="42">
        <v>0</v>
      </c>
      <c r="H105" s="34"/>
      <c r="I105" s="43">
        <v>0</v>
      </c>
      <c r="J105" s="36"/>
      <c r="K105" s="44">
        <f t="shared" si="3"/>
        <v>0</v>
      </c>
      <c r="L105" s="37"/>
      <c r="M105" s="44">
        <f t="shared" si="4"/>
        <v>0</v>
      </c>
      <c r="N105" s="45">
        <f t="shared" si="5"/>
        <v>0</v>
      </c>
    </row>
    <row r="106" spans="1:14" x14ac:dyDescent="0.3">
      <c r="A106" s="39">
        <v>264</v>
      </c>
      <c r="B106" s="40" t="s">
        <v>129</v>
      </c>
      <c r="C106" s="41">
        <v>2955081.59</v>
      </c>
      <c r="D106" s="32"/>
      <c r="E106" s="42">
        <v>602689.48</v>
      </c>
      <c r="F106" s="32"/>
      <c r="G106" s="42">
        <v>2352392.11</v>
      </c>
      <c r="H106" s="34"/>
      <c r="I106" s="43">
        <v>0</v>
      </c>
      <c r="J106" s="36"/>
      <c r="K106" s="44">
        <f t="shared" si="3"/>
        <v>602689.48</v>
      </c>
      <c r="L106" s="37"/>
      <c r="M106" s="44">
        <f t="shared" si="4"/>
        <v>-2352392.11</v>
      </c>
      <c r="N106" s="45">
        <f t="shared" si="5"/>
        <v>-0.79604980043884332</v>
      </c>
    </row>
    <row r="107" spans="1:14" x14ac:dyDescent="0.3">
      <c r="A107" s="29">
        <v>266</v>
      </c>
      <c r="B107" s="30" t="s">
        <v>130</v>
      </c>
      <c r="C107" s="31">
        <v>14150489.5</v>
      </c>
      <c r="D107" s="32"/>
      <c r="E107" s="33">
        <v>9897581.5</v>
      </c>
      <c r="F107" s="32"/>
      <c r="G107" s="33">
        <v>4252908</v>
      </c>
      <c r="H107" s="34"/>
      <c r="I107" s="35">
        <v>7321337</v>
      </c>
      <c r="J107" s="36"/>
      <c r="K107" s="2">
        <f t="shared" si="3"/>
        <v>17218918.5</v>
      </c>
      <c r="L107" s="37"/>
      <c r="M107" s="2">
        <f t="shared" si="4"/>
        <v>3068429</v>
      </c>
      <c r="N107" s="38">
        <f t="shared" si="5"/>
        <v>0.21684260463215776</v>
      </c>
    </row>
    <row r="108" spans="1:14" x14ac:dyDescent="0.3">
      <c r="A108" s="29">
        <v>387</v>
      </c>
      <c r="B108" s="30" t="s">
        <v>131</v>
      </c>
      <c r="C108" s="31">
        <v>332402.06</v>
      </c>
      <c r="D108" s="32"/>
      <c r="E108" s="33">
        <v>34896.049999999988</v>
      </c>
      <c r="F108" s="32"/>
      <c r="G108" s="33">
        <v>297506.01</v>
      </c>
      <c r="H108" s="34"/>
      <c r="I108" s="35">
        <v>417654</v>
      </c>
      <c r="J108" s="36"/>
      <c r="K108" s="2">
        <f t="shared" si="3"/>
        <v>452550.05</v>
      </c>
      <c r="L108" s="37"/>
      <c r="M108" s="2">
        <f t="shared" si="4"/>
        <v>120147.98999999999</v>
      </c>
      <c r="N108" s="38">
        <f t="shared" si="5"/>
        <v>0.36145380687472273</v>
      </c>
    </row>
    <row r="109" spans="1:14" x14ac:dyDescent="0.3">
      <c r="A109" s="29">
        <v>1401</v>
      </c>
      <c r="B109" s="30" t="s">
        <v>132</v>
      </c>
      <c r="C109" s="31">
        <v>331505.23</v>
      </c>
      <c r="D109" s="32"/>
      <c r="E109" s="33">
        <v>24454.979999999981</v>
      </c>
      <c r="F109" s="32"/>
      <c r="G109" s="33">
        <v>307050.25</v>
      </c>
      <c r="H109" s="34"/>
      <c r="I109" s="35">
        <v>411981.33999999997</v>
      </c>
      <c r="J109" s="36"/>
      <c r="K109" s="2">
        <f t="shared" si="3"/>
        <v>436436.31999999995</v>
      </c>
      <c r="L109" s="37"/>
      <c r="M109" s="2">
        <f t="shared" si="4"/>
        <v>104931.08999999997</v>
      </c>
      <c r="N109" s="38">
        <f t="shared" si="5"/>
        <v>0.3165292143354721</v>
      </c>
    </row>
    <row r="110" spans="1:14" x14ac:dyDescent="0.3">
      <c r="A110" s="29">
        <v>277</v>
      </c>
      <c r="B110" s="30" t="s">
        <v>133</v>
      </c>
      <c r="C110" s="31">
        <v>3115191.43</v>
      </c>
      <c r="D110" s="32"/>
      <c r="E110" s="33">
        <v>2100243.4300000002</v>
      </c>
      <c r="F110" s="32"/>
      <c r="G110" s="33">
        <v>1014948</v>
      </c>
      <c r="H110" s="34"/>
      <c r="I110" s="35">
        <v>1527544.88</v>
      </c>
      <c r="J110" s="36"/>
      <c r="K110" s="2">
        <f t="shared" si="3"/>
        <v>3627788.31</v>
      </c>
      <c r="L110" s="37"/>
      <c r="M110" s="2">
        <f t="shared" si="4"/>
        <v>512596.87999999989</v>
      </c>
      <c r="N110" s="38">
        <f t="shared" si="5"/>
        <v>0.16454747373261741</v>
      </c>
    </row>
    <row r="111" spans="1:14" x14ac:dyDescent="0.3">
      <c r="A111" s="29">
        <v>1412</v>
      </c>
      <c r="B111" s="30" t="s">
        <v>134</v>
      </c>
      <c r="C111" s="31">
        <v>1002568.56</v>
      </c>
      <c r="D111" s="32"/>
      <c r="E111" s="33">
        <v>197587.72000000009</v>
      </c>
      <c r="F111" s="32"/>
      <c r="G111" s="33">
        <v>804980.84</v>
      </c>
      <c r="H111" s="34"/>
      <c r="I111" s="35">
        <v>1107116.1399999999</v>
      </c>
      <c r="J111" s="36"/>
      <c r="K111" s="2">
        <f t="shared" si="3"/>
        <v>1304703.8599999999</v>
      </c>
      <c r="L111" s="37"/>
      <c r="M111" s="2">
        <f t="shared" si="4"/>
        <v>302135.29999999981</v>
      </c>
      <c r="N111" s="38">
        <f t="shared" si="5"/>
        <v>0.30136123558472627</v>
      </c>
    </row>
    <row r="112" spans="1:14" x14ac:dyDescent="0.3">
      <c r="A112" s="29">
        <v>281</v>
      </c>
      <c r="B112" s="30" t="s">
        <v>135</v>
      </c>
      <c r="C112" s="31">
        <v>61717.62</v>
      </c>
      <c r="D112" s="32"/>
      <c r="E112" s="33">
        <v>8108.1599999999962</v>
      </c>
      <c r="F112" s="32"/>
      <c r="G112" s="33">
        <v>53609.460000000006</v>
      </c>
      <c r="H112" s="34"/>
      <c r="I112" s="35">
        <v>53609.46</v>
      </c>
      <c r="J112" s="36"/>
      <c r="K112" s="2">
        <f t="shared" si="3"/>
        <v>61717.619999999995</v>
      </c>
      <c r="L112" s="37"/>
      <c r="M112" s="2">
        <f t="shared" si="4"/>
        <v>0</v>
      </c>
      <c r="N112" s="38">
        <f t="shared" si="5"/>
        <v>0</v>
      </c>
    </row>
    <row r="113" spans="1:14" x14ac:dyDescent="0.3">
      <c r="A113" s="29">
        <v>282</v>
      </c>
      <c r="B113" s="30" t="s">
        <v>136</v>
      </c>
      <c r="C113" s="31">
        <v>5464447.9400000004</v>
      </c>
      <c r="D113" s="32"/>
      <c r="E113" s="33">
        <v>3134713.9400000004</v>
      </c>
      <c r="F113" s="32"/>
      <c r="G113" s="33">
        <v>2329734</v>
      </c>
      <c r="H113" s="34"/>
      <c r="I113" s="35">
        <v>3635683</v>
      </c>
      <c r="J113" s="36"/>
      <c r="K113" s="2">
        <f t="shared" si="3"/>
        <v>6770396.9400000004</v>
      </c>
      <c r="L113" s="37"/>
      <c r="M113" s="2">
        <f t="shared" si="4"/>
        <v>1305949</v>
      </c>
      <c r="N113" s="38">
        <f t="shared" si="5"/>
        <v>0.23899010738859741</v>
      </c>
    </row>
    <row r="114" spans="1:14" x14ac:dyDescent="0.3">
      <c r="A114" s="29">
        <v>290</v>
      </c>
      <c r="B114" s="30" t="s">
        <v>137</v>
      </c>
      <c r="C114" s="31">
        <v>847140.6</v>
      </c>
      <c r="D114" s="32"/>
      <c r="E114" s="33">
        <v>572833.6</v>
      </c>
      <c r="F114" s="32"/>
      <c r="G114" s="33">
        <v>274307</v>
      </c>
      <c r="H114" s="34"/>
      <c r="I114" s="35">
        <v>517215.97000000003</v>
      </c>
      <c r="J114" s="36"/>
      <c r="K114" s="2">
        <f t="shared" si="3"/>
        <v>1090049.57</v>
      </c>
      <c r="L114" s="37"/>
      <c r="M114" s="2">
        <f t="shared" si="4"/>
        <v>242908.97000000009</v>
      </c>
      <c r="N114" s="38">
        <f t="shared" si="5"/>
        <v>0.28673985168459648</v>
      </c>
    </row>
    <row r="115" spans="1:14" x14ac:dyDescent="0.3">
      <c r="A115" s="29">
        <v>293</v>
      </c>
      <c r="B115" s="30" t="s">
        <v>138</v>
      </c>
      <c r="C115" s="31">
        <v>61203.8</v>
      </c>
      <c r="D115" s="32"/>
      <c r="E115" s="33">
        <v>6260.5299999999988</v>
      </c>
      <c r="F115" s="32"/>
      <c r="G115" s="33">
        <v>54943.270000000004</v>
      </c>
      <c r="H115" s="34"/>
      <c r="I115" s="35">
        <v>54943</v>
      </c>
      <c r="J115" s="36"/>
      <c r="K115" s="2">
        <f t="shared" si="3"/>
        <v>61203.53</v>
      </c>
      <c r="L115" s="37"/>
      <c r="M115" s="2">
        <f t="shared" si="4"/>
        <v>-0.27000000000407454</v>
      </c>
      <c r="N115" s="38">
        <f t="shared" si="5"/>
        <v>-4.4114907898541349E-6</v>
      </c>
    </row>
    <row r="116" spans="1:14" x14ac:dyDescent="0.3">
      <c r="A116" s="39">
        <v>548</v>
      </c>
      <c r="B116" s="40" t="s">
        <v>139</v>
      </c>
      <c r="C116" s="41">
        <v>455323.68</v>
      </c>
      <c r="D116" s="32"/>
      <c r="E116" s="42">
        <v>314963.68</v>
      </c>
      <c r="F116" s="32"/>
      <c r="G116" s="42">
        <v>140360</v>
      </c>
      <c r="H116" s="34"/>
      <c r="I116" s="43">
        <v>0</v>
      </c>
      <c r="J116" s="36"/>
      <c r="K116" s="44">
        <f t="shared" si="3"/>
        <v>314963.68</v>
      </c>
      <c r="L116" s="37"/>
      <c r="M116" s="44">
        <f t="shared" si="4"/>
        <v>-140360</v>
      </c>
      <c r="N116" s="45">
        <f t="shared" si="5"/>
        <v>-0.30826422205847059</v>
      </c>
    </row>
    <row r="117" spans="1:14" x14ac:dyDescent="0.3">
      <c r="A117" s="29">
        <v>294</v>
      </c>
      <c r="B117" s="30" t="s">
        <v>140</v>
      </c>
      <c r="C117" s="31">
        <v>1515749.37</v>
      </c>
      <c r="D117" s="32"/>
      <c r="E117" s="33">
        <v>1079181.3700000001</v>
      </c>
      <c r="F117" s="32"/>
      <c r="G117" s="33">
        <v>436568</v>
      </c>
      <c r="H117" s="34"/>
      <c r="I117" s="35">
        <v>921958</v>
      </c>
      <c r="J117" s="36"/>
      <c r="K117" s="2">
        <f t="shared" si="3"/>
        <v>2001139.37</v>
      </c>
      <c r="L117" s="37"/>
      <c r="M117" s="2">
        <f t="shared" si="4"/>
        <v>485390</v>
      </c>
      <c r="N117" s="38">
        <f t="shared" si="5"/>
        <v>0.32023104189052043</v>
      </c>
    </row>
    <row r="118" spans="1:14" x14ac:dyDescent="0.3">
      <c r="A118" s="29">
        <v>296</v>
      </c>
      <c r="B118" s="30" t="s">
        <v>141</v>
      </c>
      <c r="C118" s="31">
        <v>4818375.42</v>
      </c>
      <c r="D118" s="32"/>
      <c r="E118" s="33">
        <v>3449139.42</v>
      </c>
      <c r="F118" s="32"/>
      <c r="G118" s="33">
        <v>1369236</v>
      </c>
      <c r="H118" s="34"/>
      <c r="I118" s="35">
        <v>1823695.12</v>
      </c>
      <c r="J118" s="36"/>
      <c r="K118" s="2">
        <f t="shared" si="3"/>
        <v>5272834.54</v>
      </c>
      <c r="L118" s="37"/>
      <c r="M118" s="2">
        <f t="shared" si="4"/>
        <v>454459.12000000011</v>
      </c>
      <c r="N118" s="38">
        <f t="shared" si="5"/>
        <v>9.4317914314779594E-2</v>
      </c>
    </row>
    <row r="119" spans="1:14" x14ac:dyDescent="0.3">
      <c r="A119" s="29">
        <v>298</v>
      </c>
      <c r="B119" s="30" t="s">
        <v>142</v>
      </c>
      <c r="C119" s="31">
        <v>4892975.07</v>
      </c>
      <c r="D119" s="32"/>
      <c r="E119" s="33">
        <v>3699431.0700000003</v>
      </c>
      <c r="F119" s="32"/>
      <c r="G119" s="33">
        <v>1193544</v>
      </c>
      <c r="H119" s="34"/>
      <c r="I119" s="35">
        <v>2800868</v>
      </c>
      <c r="J119" s="36"/>
      <c r="K119" s="2">
        <f t="shared" si="3"/>
        <v>6500299.0700000003</v>
      </c>
      <c r="L119" s="37"/>
      <c r="M119" s="2">
        <f t="shared" si="4"/>
        <v>1607324</v>
      </c>
      <c r="N119" s="38">
        <f t="shared" si="5"/>
        <v>0.32849625779924524</v>
      </c>
    </row>
    <row r="120" spans="1:14" x14ac:dyDescent="0.3">
      <c r="A120" s="29">
        <v>304</v>
      </c>
      <c r="B120" s="30" t="s">
        <v>143</v>
      </c>
      <c r="C120" s="31">
        <v>44370.92</v>
      </c>
      <c r="D120" s="32"/>
      <c r="E120" s="33">
        <v>5922.6399999999994</v>
      </c>
      <c r="F120" s="32"/>
      <c r="G120" s="33">
        <v>38448.28</v>
      </c>
      <c r="H120" s="34"/>
      <c r="I120" s="35">
        <v>182399.33</v>
      </c>
      <c r="J120" s="36"/>
      <c r="K120" s="2">
        <f t="shared" si="3"/>
        <v>188321.96999999997</v>
      </c>
      <c r="L120" s="37"/>
      <c r="M120" s="2">
        <f t="shared" si="4"/>
        <v>143951.04999999999</v>
      </c>
      <c r="N120" s="38">
        <f t="shared" si="5"/>
        <v>3.2442656136045858</v>
      </c>
    </row>
    <row r="121" spans="1:14" x14ac:dyDescent="0.3">
      <c r="A121" s="29">
        <v>1058</v>
      </c>
      <c r="B121" s="30" t="s">
        <v>144</v>
      </c>
      <c r="C121" s="31">
        <v>934781.21</v>
      </c>
      <c r="D121" s="32"/>
      <c r="E121" s="33">
        <v>432805.23</v>
      </c>
      <c r="F121" s="32"/>
      <c r="G121" s="33">
        <v>501975.98</v>
      </c>
      <c r="H121" s="34"/>
      <c r="I121" s="35">
        <v>822443.27</v>
      </c>
      <c r="J121" s="36"/>
      <c r="K121" s="2">
        <f t="shared" si="3"/>
        <v>1255248.5</v>
      </c>
      <c r="L121" s="37"/>
      <c r="M121" s="2">
        <f t="shared" si="4"/>
        <v>320467.29000000004</v>
      </c>
      <c r="N121" s="38">
        <f t="shared" si="5"/>
        <v>0.3428259859866033</v>
      </c>
    </row>
    <row r="122" spans="1:14" x14ac:dyDescent="0.3">
      <c r="A122" s="39">
        <v>1995</v>
      </c>
      <c r="B122" s="40" t="s">
        <v>145</v>
      </c>
      <c r="C122" s="41">
        <v>29800.25</v>
      </c>
      <c r="D122" s="32"/>
      <c r="E122" s="42">
        <v>6175.5</v>
      </c>
      <c r="F122" s="32"/>
      <c r="G122" s="42">
        <v>23624.75</v>
      </c>
      <c r="H122" s="34"/>
      <c r="I122" s="43">
        <v>0</v>
      </c>
      <c r="J122" s="36"/>
      <c r="K122" s="44">
        <f t="shared" si="3"/>
        <v>6175.5</v>
      </c>
      <c r="L122" s="37"/>
      <c r="M122" s="44">
        <f t="shared" si="4"/>
        <v>-23624.75</v>
      </c>
      <c r="N122" s="45">
        <f t="shared" si="5"/>
        <v>-0.79277019488091538</v>
      </c>
    </row>
    <row r="123" spans="1:14" x14ac:dyDescent="0.3">
      <c r="A123" s="29">
        <v>311</v>
      </c>
      <c r="B123" s="30" t="s">
        <v>146</v>
      </c>
      <c r="C123" s="31">
        <v>2017202.29</v>
      </c>
      <c r="D123" s="32"/>
      <c r="E123" s="33">
        <v>318750.80000000005</v>
      </c>
      <c r="F123" s="32"/>
      <c r="G123" s="33">
        <v>1698451.49</v>
      </c>
      <c r="H123" s="34"/>
      <c r="I123" s="35">
        <v>3858790</v>
      </c>
      <c r="J123" s="36"/>
      <c r="K123" s="2">
        <f t="shared" si="3"/>
        <v>4177540.8</v>
      </c>
      <c r="L123" s="37"/>
      <c r="M123" s="2">
        <f t="shared" si="4"/>
        <v>2160338.5099999998</v>
      </c>
      <c r="N123" s="38">
        <f t="shared" si="5"/>
        <v>1.0709577917443271</v>
      </c>
    </row>
    <row r="124" spans="1:14" x14ac:dyDescent="0.3">
      <c r="A124" s="29">
        <v>616</v>
      </c>
      <c r="B124" s="30" t="s">
        <v>147</v>
      </c>
      <c r="C124" s="31">
        <v>248499.74</v>
      </c>
      <c r="D124" s="32"/>
      <c r="E124" s="33">
        <v>21745.739999999991</v>
      </c>
      <c r="F124" s="32"/>
      <c r="G124" s="33">
        <v>226754</v>
      </c>
      <c r="H124" s="34"/>
      <c r="I124" s="35">
        <v>283276</v>
      </c>
      <c r="J124" s="36"/>
      <c r="K124" s="2">
        <f t="shared" si="3"/>
        <v>305021.74</v>
      </c>
      <c r="L124" s="37"/>
      <c r="M124" s="2">
        <f t="shared" si="4"/>
        <v>56522</v>
      </c>
      <c r="N124" s="38">
        <f t="shared" si="5"/>
        <v>0.22745295427673284</v>
      </c>
    </row>
    <row r="125" spans="1:14" x14ac:dyDescent="0.3">
      <c r="A125" s="29">
        <v>696</v>
      </c>
      <c r="B125" s="30" t="s">
        <v>148</v>
      </c>
      <c r="C125" s="31">
        <v>8467566.1799999997</v>
      </c>
      <c r="D125" s="32"/>
      <c r="E125" s="33">
        <v>5788142.1799999997</v>
      </c>
      <c r="F125" s="32"/>
      <c r="G125" s="33">
        <v>2679424</v>
      </c>
      <c r="H125" s="34"/>
      <c r="I125" s="35">
        <v>4133414</v>
      </c>
      <c r="J125" s="36"/>
      <c r="K125" s="2">
        <f t="shared" si="3"/>
        <v>9921556.1799999997</v>
      </c>
      <c r="L125" s="37"/>
      <c r="M125" s="2">
        <f t="shared" si="4"/>
        <v>1453990</v>
      </c>
      <c r="N125" s="38">
        <f t="shared" si="5"/>
        <v>0.17171285929057836</v>
      </c>
    </row>
    <row r="126" spans="1:14" x14ac:dyDescent="0.3">
      <c r="A126" s="29">
        <v>798</v>
      </c>
      <c r="B126" s="30" t="s">
        <v>149</v>
      </c>
      <c r="C126" s="31">
        <v>12142643.710000001</v>
      </c>
      <c r="D126" s="32"/>
      <c r="E126" s="33">
        <v>9436115.7100000009</v>
      </c>
      <c r="F126" s="32"/>
      <c r="G126" s="33">
        <v>2706528</v>
      </c>
      <c r="H126" s="34"/>
      <c r="I126" s="35">
        <v>3087646.42</v>
      </c>
      <c r="J126" s="36"/>
      <c r="K126" s="2">
        <f t="shared" si="3"/>
        <v>12523762.130000001</v>
      </c>
      <c r="L126" s="37"/>
      <c r="M126" s="2">
        <f t="shared" si="4"/>
        <v>381118.41999999993</v>
      </c>
      <c r="N126" s="38">
        <f t="shared" si="5"/>
        <v>3.1386774503326005E-2</v>
      </c>
    </row>
    <row r="127" spans="1:14" x14ac:dyDescent="0.3">
      <c r="A127" s="29">
        <v>994</v>
      </c>
      <c r="B127" s="30" t="s">
        <v>150</v>
      </c>
      <c r="C127" s="31">
        <v>700364.38</v>
      </c>
      <c r="D127" s="32"/>
      <c r="E127" s="33">
        <v>89133.910000000033</v>
      </c>
      <c r="F127" s="32"/>
      <c r="G127" s="33">
        <v>611230.47</v>
      </c>
      <c r="H127" s="34"/>
      <c r="I127" s="35">
        <v>1151167</v>
      </c>
      <c r="J127" s="36"/>
      <c r="K127" s="2">
        <f t="shared" si="3"/>
        <v>1240300.9100000001</v>
      </c>
      <c r="L127" s="37"/>
      <c r="M127" s="2">
        <f t="shared" si="4"/>
        <v>539936.53000000014</v>
      </c>
      <c r="N127" s="38">
        <f t="shared" si="5"/>
        <v>0.77093659446244278</v>
      </c>
    </row>
    <row r="128" spans="1:14" x14ac:dyDescent="0.3">
      <c r="A128" s="29">
        <v>1036</v>
      </c>
      <c r="B128" s="30" t="s">
        <v>151</v>
      </c>
      <c r="C128" s="31">
        <v>4977559.04</v>
      </c>
      <c r="D128" s="32"/>
      <c r="E128" s="33">
        <v>610190.09999999963</v>
      </c>
      <c r="F128" s="32"/>
      <c r="G128" s="33">
        <v>4367368.9400000004</v>
      </c>
      <c r="H128" s="34"/>
      <c r="I128" s="35">
        <v>8631638</v>
      </c>
      <c r="J128" s="36"/>
      <c r="K128" s="2">
        <f t="shared" si="3"/>
        <v>9241828.0999999996</v>
      </c>
      <c r="L128" s="37"/>
      <c r="M128" s="2">
        <f t="shared" si="4"/>
        <v>4264269.0599999996</v>
      </c>
      <c r="N128" s="38">
        <f t="shared" si="5"/>
        <v>0.856698840884065</v>
      </c>
    </row>
    <row r="129" spans="1:14" x14ac:dyDescent="0.3">
      <c r="A129" s="29">
        <v>315</v>
      </c>
      <c r="B129" s="30" t="s">
        <v>152</v>
      </c>
      <c r="C129" s="31">
        <v>40757.68</v>
      </c>
      <c r="D129" s="32"/>
      <c r="E129" s="33">
        <v>5455.0299999999988</v>
      </c>
      <c r="F129" s="32"/>
      <c r="G129" s="33">
        <v>35302.65</v>
      </c>
      <c r="H129" s="34"/>
      <c r="I129" s="35">
        <v>35302.65</v>
      </c>
      <c r="J129" s="36"/>
      <c r="K129" s="2">
        <f t="shared" si="3"/>
        <v>40757.68</v>
      </c>
      <c r="L129" s="37"/>
      <c r="M129" s="2">
        <f t="shared" si="4"/>
        <v>0</v>
      </c>
      <c r="N129" s="38">
        <f t="shared" si="5"/>
        <v>0</v>
      </c>
    </row>
    <row r="130" spans="1:14" x14ac:dyDescent="0.3">
      <c r="A130" s="29">
        <v>317</v>
      </c>
      <c r="B130" s="30" t="s">
        <v>153</v>
      </c>
      <c r="C130" s="31">
        <v>678704.35</v>
      </c>
      <c r="D130" s="32"/>
      <c r="E130" s="33">
        <v>410084.35</v>
      </c>
      <c r="F130" s="32"/>
      <c r="G130" s="33">
        <v>268620</v>
      </c>
      <c r="H130" s="34"/>
      <c r="I130" s="35">
        <v>292300</v>
      </c>
      <c r="J130" s="36"/>
      <c r="K130" s="2">
        <f t="shared" si="3"/>
        <v>702384.35</v>
      </c>
      <c r="L130" s="37"/>
      <c r="M130" s="2">
        <f t="shared" si="4"/>
        <v>23680</v>
      </c>
      <c r="N130" s="38">
        <f t="shared" si="5"/>
        <v>3.4890007703648876E-2</v>
      </c>
    </row>
    <row r="131" spans="1:14" x14ac:dyDescent="0.3">
      <c r="A131" s="29">
        <v>316</v>
      </c>
      <c r="B131" s="30" t="s">
        <v>154</v>
      </c>
      <c r="C131" s="31">
        <v>1092898.72</v>
      </c>
      <c r="D131" s="32"/>
      <c r="E131" s="33">
        <v>362583.56999999995</v>
      </c>
      <c r="F131" s="32"/>
      <c r="G131" s="33">
        <v>730315.15</v>
      </c>
      <c r="H131" s="34"/>
      <c r="I131" s="35">
        <v>1212839.6800000002</v>
      </c>
      <c r="J131" s="36"/>
      <c r="K131" s="2">
        <f t="shared" si="3"/>
        <v>1575423.25</v>
      </c>
      <c r="L131" s="37"/>
      <c r="M131" s="2">
        <f t="shared" si="4"/>
        <v>482524.53</v>
      </c>
      <c r="N131" s="38">
        <f t="shared" si="5"/>
        <v>0.4415089167640347</v>
      </c>
    </row>
    <row r="132" spans="1:14" x14ac:dyDescent="0.3">
      <c r="A132" s="29">
        <v>319</v>
      </c>
      <c r="B132" s="30" t="s">
        <v>155</v>
      </c>
      <c r="C132" s="31">
        <v>2347286.7999999998</v>
      </c>
      <c r="D132" s="32"/>
      <c r="E132" s="33">
        <v>180830.12999999989</v>
      </c>
      <c r="F132" s="32"/>
      <c r="G132" s="33">
        <v>2166456.67</v>
      </c>
      <c r="H132" s="34"/>
      <c r="I132" s="35">
        <v>3417100.58</v>
      </c>
      <c r="J132" s="36"/>
      <c r="K132" s="2">
        <f t="shared" si="3"/>
        <v>3597930.71</v>
      </c>
      <c r="L132" s="37"/>
      <c r="M132" s="2">
        <f t="shared" si="4"/>
        <v>1250643.9100000001</v>
      </c>
      <c r="N132" s="38">
        <f t="shared" si="5"/>
        <v>0.53280404848695961</v>
      </c>
    </row>
    <row r="133" spans="1:14" x14ac:dyDescent="0.3">
      <c r="A133" s="29">
        <v>321</v>
      </c>
      <c r="B133" s="30" t="s">
        <v>156</v>
      </c>
      <c r="C133" s="31">
        <v>195298.99</v>
      </c>
      <c r="D133" s="32"/>
      <c r="E133" s="33">
        <v>8234.5499999999884</v>
      </c>
      <c r="F133" s="32"/>
      <c r="G133" s="33">
        <v>187064.44</v>
      </c>
      <c r="H133" s="34"/>
      <c r="I133" s="35">
        <v>291485.23</v>
      </c>
      <c r="J133" s="36"/>
      <c r="K133" s="2">
        <f t="shared" si="3"/>
        <v>299719.77999999997</v>
      </c>
      <c r="L133" s="37"/>
      <c r="M133" s="2">
        <f t="shared" si="4"/>
        <v>104420.78999999998</v>
      </c>
      <c r="N133" s="38">
        <f t="shared" si="5"/>
        <v>0.53467142866432638</v>
      </c>
    </row>
    <row r="134" spans="1:14" x14ac:dyDescent="0.3">
      <c r="A134" s="29">
        <v>1735</v>
      </c>
      <c r="B134" s="30" t="s">
        <v>157</v>
      </c>
      <c r="C134" s="31">
        <v>2000365.21</v>
      </c>
      <c r="D134" s="32"/>
      <c r="E134" s="33">
        <v>198582.57000000007</v>
      </c>
      <c r="F134" s="32"/>
      <c r="G134" s="33">
        <v>1801782.64</v>
      </c>
      <c r="H134" s="34"/>
      <c r="I134" s="35">
        <v>2869539.4699999997</v>
      </c>
      <c r="J134" s="36"/>
      <c r="K134" s="2">
        <f t="shared" si="3"/>
        <v>3068122.04</v>
      </c>
      <c r="L134" s="37"/>
      <c r="M134" s="2">
        <f t="shared" si="4"/>
        <v>1067756.83</v>
      </c>
      <c r="N134" s="38">
        <f t="shared" si="5"/>
        <v>0.53378094393073361</v>
      </c>
    </row>
    <row r="135" spans="1:14" x14ac:dyDescent="0.3">
      <c r="A135" s="29">
        <v>335</v>
      </c>
      <c r="B135" s="30" t="s">
        <v>158</v>
      </c>
      <c r="C135" s="31">
        <v>235117.82</v>
      </c>
      <c r="D135" s="32"/>
      <c r="E135" s="33">
        <v>23025.369999999995</v>
      </c>
      <c r="F135" s="32"/>
      <c r="G135" s="33">
        <v>212092.45</v>
      </c>
      <c r="H135" s="34"/>
      <c r="I135" s="35">
        <v>212092.45</v>
      </c>
      <c r="J135" s="36"/>
      <c r="K135" s="2">
        <f t="shared" si="3"/>
        <v>235117.82</v>
      </c>
      <c r="L135" s="37"/>
      <c r="M135" s="2">
        <f t="shared" si="4"/>
        <v>0</v>
      </c>
      <c r="N135" s="38">
        <f t="shared" si="5"/>
        <v>0</v>
      </c>
    </row>
    <row r="136" spans="1:14" x14ac:dyDescent="0.3">
      <c r="A136" s="29">
        <v>342</v>
      </c>
      <c r="B136" s="30" t="s">
        <v>159</v>
      </c>
      <c r="C136" s="31">
        <v>6215645.6299999999</v>
      </c>
      <c r="D136" s="32"/>
      <c r="E136" s="33">
        <v>3452126.63</v>
      </c>
      <c r="F136" s="32"/>
      <c r="G136" s="33">
        <v>2763519</v>
      </c>
      <c r="H136" s="34"/>
      <c r="I136" s="35">
        <v>3892335</v>
      </c>
      <c r="J136" s="36"/>
      <c r="K136" s="2">
        <f t="shared" si="3"/>
        <v>7344461.6299999999</v>
      </c>
      <c r="L136" s="37"/>
      <c r="M136" s="2">
        <f t="shared" si="4"/>
        <v>1128816</v>
      </c>
      <c r="N136" s="38">
        <f t="shared" si="5"/>
        <v>0.18160880899511642</v>
      </c>
    </row>
    <row r="137" spans="1:14" x14ac:dyDescent="0.3">
      <c r="A137" s="29">
        <v>345</v>
      </c>
      <c r="B137" s="30" t="s">
        <v>160</v>
      </c>
      <c r="C137" s="31">
        <v>854998.82</v>
      </c>
      <c r="D137" s="32"/>
      <c r="E137" s="33">
        <v>144788.81999999995</v>
      </c>
      <c r="F137" s="32"/>
      <c r="G137" s="33">
        <v>710210</v>
      </c>
      <c r="H137" s="34"/>
      <c r="I137" s="35">
        <v>1150570</v>
      </c>
      <c r="J137" s="36"/>
      <c r="K137" s="2">
        <f t="shared" si="3"/>
        <v>1295358.8199999998</v>
      </c>
      <c r="L137" s="37"/>
      <c r="M137" s="2">
        <f t="shared" si="4"/>
        <v>440359.99999999988</v>
      </c>
      <c r="N137" s="38">
        <f t="shared" si="5"/>
        <v>0.51504164649022544</v>
      </c>
    </row>
    <row r="138" spans="1:14" x14ac:dyDescent="0.3">
      <c r="A138" s="29">
        <v>349</v>
      </c>
      <c r="B138" s="30" t="s">
        <v>161</v>
      </c>
      <c r="C138" s="31">
        <v>1030236.49</v>
      </c>
      <c r="D138" s="32"/>
      <c r="E138" s="33">
        <v>511146.49</v>
      </c>
      <c r="F138" s="32"/>
      <c r="G138" s="33">
        <v>519090</v>
      </c>
      <c r="H138" s="34"/>
      <c r="I138" s="35">
        <v>1006933.71</v>
      </c>
      <c r="J138" s="36"/>
      <c r="K138" s="2">
        <f t="shared" si="3"/>
        <v>1518080.2</v>
      </c>
      <c r="L138" s="37"/>
      <c r="M138" s="2">
        <f t="shared" si="4"/>
        <v>487843.70999999996</v>
      </c>
      <c r="N138" s="38">
        <f t="shared" si="5"/>
        <v>0.47352594742591575</v>
      </c>
    </row>
    <row r="139" spans="1:14" x14ac:dyDescent="0.3">
      <c r="A139" s="29">
        <v>351</v>
      </c>
      <c r="B139" s="30" t="s">
        <v>162</v>
      </c>
      <c r="C139" s="31">
        <v>1222576.3500000001</v>
      </c>
      <c r="D139" s="32"/>
      <c r="E139" s="33">
        <v>102231.37999999989</v>
      </c>
      <c r="F139" s="32"/>
      <c r="G139" s="33">
        <v>1120344.9700000002</v>
      </c>
      <c r="H139" s="34"/>
      <c r="I139" s="35">
        <v>1648952</v>
      </c>
      <c r="J139" s="36"/>
      <c r="K139" s="2">
        <f t="shared" ref="K139:K202" si="6">E139+I139</f>
        <v>1751183.38</v>
      </c>
      <c r="L139" s="37"/>
      <c r="M139" s="2">
        <f t="shared" ref="M139:M202" si="7">K139-C139</f>
        <v>528607.0299999998</v>
      </c>
      <c r="N139" s="38">
        <f t="shared" ref="N139:N202" si="8">IF(C139&gt;0,M139/C139,IF(K139&gt;0,100%,0%))</f>
        <v>0.43237138523086904</v>
      </c>
    </row>
    <row r="140" spans="1:14" x14ac:dyDescent="0.3">
      <c r="A140" s="29">
        <v>353</v>
      </c>
      <c r="B140" s="30" t="s">
        <v>163</v>
      </c>
      <c r="C140" s="31">
        <v>1218195.3999999999</v>
      </c>
      <c r="D140" s="32"/>
      <c r="E140" s="33">
        <v>526680.39999999991</v>
      </c>
      <c r="F140" s="32"/>
      <c r="G140" s="33">
        <v>691515</v>
      </c>
      <c r="H140" s="34"/>
      <c r="I140" s="35">
        <v>977556.02</v>
      </c>
      <c r="J140" s="36"/>
      <c r="K140" s="2">
        <f t="shared" si="6"/>
        <v>1504236.42</v>
      </c>
      <c r="L140" s="37"/>
      <c r="M140" s="2">
        <f t="shared" si="7"/>
        <v>286041.02</v>
      </c>
      <c r="N140" s="38">
        <f t="shared" si="8"/>
        <v>0.23480717461254577</v>
      </c>
    </row>
    <row r="141" spans="1:14" x14ac:dyDescent="0.3">
      <c r="A141" s="39">
        <v>1013</v>
      </c>
      <c r="B141" s="40" t="s">
        <v>164</v>
      </c>
      <c r="C141" s="41">
        <v>2579379.12</v>
      </c>
      <c r="D141" s="32"/>
      <c r="E141" s="42">
        <v>2565645.62</v>
      </c>
      <c r="F141" s="32"/>
      <c r="G141" s="42">
        <v>13733.5</v>
      </c>
      <c r="H141" s="34"/>
      <c r="I141" s="43">
        <v>0</v>
      </c>
      <c r="J141" s="36"/>
      <c r="K141" s="44">
        <f t="shared" si="6"/>
        <v>2565645.62</v>
      </c>
      <c r="L141" s="37"/>
      <c r="M141" s="44">
        <f t="shared" si="7"/>
        <v>-13733.5</v>
      </c>
      <c r="N141" s="45">
        <f t="shared" si="8"/>
        <v>-5.3243433249161136E-3</v>
      </c>
    </row>
    <row r="142" spans="1:14" x14ac:dyDescent="0.3">
      <c r="A142" s="39">
        <v>359</v>
      </c>
      <c r="B142" s="40" t="s">
        <v>165</v>
      </c>
      <c r="C142" s="41">
        <v>61649.69</v>
      </c>
      <c r="D142" s="32"/>
      <c r="E142" s="42">
        <v>9001.14</v>
      </c>
      <c r="F142" s="32"/>
      <c r="G142" s="42">
        <v>52648.55</v>
      </c>
      <c r="H142" s="34"/>
      <c r="I142" s="43">
        <v>0</v>
      </c>
      <c r="J142" s="36"/>
      <c r="K142" s="44">
        <f t="shared" si="6"/>
        <v>9001.14</v>
      </c>
      <c r="L142" s="37"/>
      <c r="M142" s="44">
        <f t="shared" si="7"/>
        <v>-52648.55</v>
      </c>
      <c r="N142" s="45">
        <f t="shared" si="8"/>
        <v>-0.85399537288833083</v>
      </c>
    </row>
    <row r="143" spans="1:14" x14ac:dyDescent="0.3">
      <c r="A143" s="29">
        <v>1509</v>
      </c>
      <c r="B143" s="30" t="s">
        <v>166</v>
      </c>
      <c r="C143" s="31">
        <v>463857.19</v>
      </c>
      <c r="D143" s="32"/>
      <c r="E143" s="33">
        <v>148263.76</v>
      </c>
      <c r="F143" s="32"/>
      <c r="G143" s="33">
        <v>315593.43</v>
      </c>
      <c r="H143" s="34"/>
      <c r="I143" s="35">
        <v>469928</v>
      </c>
      <c r="J143" s="36"/>
      <c r="K143" s="2">
        <f t="shared" si="6"/>
        <v>618191.76</v>
      </c>
      <c r="L143" s="37"/>
      <c r="M143" s="2">
        <f t="shared" si="7"/>
        <v>154334.57</v>
      </c>
      <c r="N143" s="38">
        <f t="shared" si="8"/>
        <v>0.33272001238139698</v>
      </c>
    </row>
    <row r="144" spans="1:14" x14ac:dyDescent="0.3">
      <c r="A144" s="29">
        <v>364</v>
      </c>
      <c r="B144" s="30" t="s">
        <v>167</v>
      </c>
      <c r="C144" s="31">
        <v>91982148.290000007</v>
      </c>
      <c r="D144" s="32"/>
      <c r="E144" s="33">
        <v>21210821.290000007</v>
      </c>
      <c r="F144" s="32"/>
      <c r="G144" s="33">
        <v>70771327</v>
      </c>
      <c r="H144" s="34"/>
      <c r="I144" s="35">
        <v>96728363</v>
      </c>
      <c r="J144" s="36"/>
      <c r="K144" s="2">
        <f t="shared" si="6"/>
        <v>117939184.29000001</v>
      </c>
      <c r="L144" s="37"/>
      <c r="M144" s="2">
        <f t="shared" si="7"/>
        <v>25957036</v>
      </c>
      <c r="N144" s="38">
        <f t="shared" si="8"/>
        <v>0.28219645314396252</v>
      </c>
    </row>
    <row r="145" spans="1:14" x14ac:dyDescent="0.3">
      <c r="A145" s="29">
        <v>389</v>
      </c>
      <c r="B145" s="30" t="s">
        <v>168</v>
      </c>
      <c r="C145" s="31">
        <v>1324470.31</v>
      </c>
      <c r="D145" s="32"/>
      <c r="E145" s="33">
        <v>885966.31</v>
      </c>
      <c r="F145" s="32"/>
      <c r="G145" s="33">
        <v>438504</v>
      </c>
      <c r="H145" s="34"/>
      <c r="I145" s="35">
        <v>811035</v>
      </c>
      <c r="J145" s="36"/>
      <c r="K145" s="2">
        <f t="shared" si="6"/>
        <v>1697001.31</v>
      </c>
      <c r="L145" s="37"/>
      <c r="M145" s="2">
        <f t="shared" si="7"/>
        <v>372531</v>
      </c>
      <c r="N145" s="38">
        <f t="shared" si="8"/>
        <v>0.28126791305725835</v>
      </c>
    </row>
    <row r="146" spans="1:14" x14ac:dyDescent="0.3">
      <c r="A146" s="29">
        <v>399</v>
      </c>
      <c r="B146" s="30" t="s">
        <v>169</v>
      </c>
      <c r="C146" s="31">
        <v>69013.3</v>
      </c>
      <c r="D146" s="32"/>
      <c r="E146" s="33">
        <v>8843.6999999999971</v>
      </c>
      <c r="F146" s="32"/>
      <c r="G146" s="33">
        <v>60169.600000000006</v>
      </c>
      <c r="H146" s="34"/>
      <c r="I146" s="35">
        <v>60169.599999999999</v>
      </c>
      <c r="J146" s="36"/>
      <c r="K146" s="2">
        <f t="shared" si="6"/>
        <v>69013.299999999988</v>
      </c>
      <c r="L146" s="37"/>
      <c r="M146" s="2">
        <f t="shared" si="7"/>
        <v>0</v>
      </c>
      <c r="N146" s="38">
        <f t="shared" si="8"/>
        <v>0</v>
      </c>
    </row>
    <row r="147" spans="1:14" x14ac:dyDescent="0.3">
      <c r="A147" s="29">
        <v>405</v>
      </c>
      <c r="B147" s="30" t="s">
        <v>170</v>
      </c>
      <c r="C147" s="31">
        <v>858903.15</v>
      </c>
      <c r="D147" s="32"/>
      <c r="E147" s="33">
        <v>513327.15</v>
      </c>
      <c r="F147" s="32"/>
      <c r="G147" s="33">
        <v>345576</v>
      </c>
      <c r="H147" s="34"/>
      <c r="I147" s="35">
        <v>517073.56</v>
      </c>
      <c r="J147" s="36"/>
      <c r="K147" s="2">
        <f t="shared" si="6"/>
        <v>1030400.71</v>
      </c>
      <c r="L147" s="37"/>
      <c r="M147" s="2">
        <f t="shared" si="7"/>
        <v>171497.55999999994</v>
      </c>
      <c r="N147" s="38">
        <f t="shared" si="8"/>
        <v>0.19967042849941805</v>
      </c>
    </row>
    <row r="148" spans="1:14" x14ac:dyDescent="0.3">
      <c r="A148" s="29">
        <v>408</v>
      </c>
      <c r="B148" s="30" t="s">
        <v>171</v>
      </c>
      <c r="C148" s="31">
        <v>324085.88</v>
      </c>
      <c r="D148" s="32"/>
      <c r="E148" s="33">
        <v>37217.75</v>
      </c>
      <c r="F148" s="32"/>
      <c r="G148" s="33">
        <v>286868.13</v>
      </c>
      <c r="H148" s="34"/>
      <c r="I148" s="35">
        <v>319425.25</v>
      </c>
      <c r="J148" s="36"/>
      <c r="K148" s="2">
        <f t="shared" si="6"/>
        <v>356643</v>
      </c>
      <c r="L148" s="37"/>
      <c r="M148" s="2">
        <f t="shared" si="7"/>
        <v>32557.119999999995</v>
      </c>
      <c r="N148" s="38">
        <f t="shared" si="8"/>
        <v>0.10045831061816082</v>
      </c>
    </row>
    <row r="149" spans="1:14" x14ac:dyDescent="0.3">
      <c r="A149" s="29">
        <v>1438</v>
      </c>
      <c r="B149" s="30" t="s">
        <v>172</v>
      </c>
      <c r="C149" s="31">
        <v>28970061.859999999</v>
      </c>
      <c r="D149" s="32"/>
      <c r="E149" s="33">
        <v>15923494.290000001</v>
      </c>
      <c r="F149" s="32"/>
      <c r="G149" s="33">
        <v>13046567.569999998</v>
      </c>
      <c r="H149" s="34"/>
      <c r="I149" s="35">
        <v>18606876</v>
      </c>
      <c r="J149" s="36"/>
      <c r="K149" s="2">
        <f t="shared" si="6"/>
        <v>34530370.289999999</v>
      </c>
      <c r="L149" s="37"/>
      <c r="M149" s="2">
        <f t="shared" si="7"/>
        <v>5560308.4299999997</v>
      </c>
      <c r="N149" s="38">
        <f t="shared" si="8"/>
        <v>0.19193291532723017</v>
      </c>
    </row>
    <row r="150" spans="1:14" x14ac:dyDescent="0.3">
      <c r="A150" s="29">
        <v>1445</v>
      </c>
      <c r="B150" s="30" t="s">
        <v>173</v>
      </c>
      <c r="C150" s="31">
        <v>23976488.32</v>
      </c>
      <c r="D150" s="32"/>
      <c r="E150" s="33">
        <v>14341379.32</v>
      </c>
      <c r="F150" s="32"/>
      <c r="G150" s="33">
        <v>9635109</v>
      </c>
      <c r="H150" s="34"/>
      <c r="I150" s="35">
        <v>16988257.350000001</v>
      </c>
      <c r="J150" s="36"/>
      <c r="K150" s="2">
        <f t="shared" si="6"/>
        <v>31329636.670000002</v>
      </c>
      <c r="L150" s="37"/>
      <c r="M150" s="2">
        <f t="shared" si="7"/>
        <v>7353148.3500000015</v>
      </c>
      <c r="N150" s="38">
        <f t="shared" si="8"/>
        <v>0.30668162292416978</v>
      </c>
    </row>
    <row r="151" spans="1:14" x14ac:dyDescent="0.3">
      <c r="A151" s="39">
        <v>561</v>
      </c>
      <c r="B151" s="40" t="s">
        <v>174</v>
      </c>
      <c r="C151" s="41">
        <v>16246571.91</v>
      </c>
      <c r="D151" s="32"/>
      <c r="E151" s="42">
        <v>10089728.91</v>
      </c>
      <c r="F151" s="32"/>
      <c r="G151" s="42">
        <v>6156843</v>
      </c>
      <c r="H151" s="34"/>
      <c r="I151" s="43">
        <v>0</v>
      </c>
      <c r="J151" s="36"/>
      <c r="K151" s="44">
        <f t="shared" si="6"/>
        <v>10089728.91</v>
      </c>
      <c r="L151" s="37"/>
      <c r="M151" s="44">
        <f t="shared" si="7"/>
        <v>-6156843</v>
      </c>
      <c r="N151" s="45">
        <f t="shared" si="8"/>
        <v>-0.37896259186901909</v>
      </c>
    </row>
    <row r="152" spans="1:14" x14ac:dyDescent="0.3">
      <c r="A152" s="29">
        <v>1446</v>
      </c>
      <c r="B152" s="30" t="s">
        <v>175</v>
      </c>
      <c r="C152" s="31">
        <v>16408587.109999999</v>
      </c>
      <c r="D152" s="32"/>
      <c r="E152" s="33">
        <v>10728847.109999999</v>
      </c>
      <c r="F152" s="32"/>
      <c r="G152" s="33">
        <v>5679740</v>
      </c>
      <c r="H152" s="34"/>
      <c r="I152" s="35">
        <v>8148475</v>
      </c>
      <c r="J152" s="36"/>
      <c r="K152" s="2">
        <f t="shared" si="6"/>
        <v>18877322.109999999</v>
      </c>
      <c r="L152" s="37"/>
      <c r="M152" s="2">
        <f t="shared" si="7"/>
        <v>2468735</v>
      </c>
      <c r="N152" s="38">
        <f t="shared" si="8"/>
        <v>0.15045384367648948</v>
      </c>
    </row>
    <row r="153" spans="1:14" x14ac:dyDescent="0.3">
      <c r="A153" s="39">
        <v>1449</v>
      </c>
      <c r="B153" s="40" t="s">
        <v>176</v>
      </c>
      <c r="C153" s="41">
        <v>23058902.940000001</v>
      </c>
      <c r="D153" s="32"/>
      <c r="E153" s="42">
        <v>6560233.4200000018</v>
      </c>
      <c r="F153" s="32"/>
      <c r="G153" s="42">
        <v>16498669.52</v>
      </c>
      <c r="H153" s="34"/>
      <c r="I153" s="43">
        <v>0</v>
      </c>
      <c r="J153" s="36"/>
      <c r="K153" s="44">
        <f t="shared" si="6"/>
        <v>6560233.4200000018</v>
      </c>
      <c r="L153" s="37"/>
      <c r="M153" s="44">
        <f t="shared" si="7"/>
        <v>-16498669.52</v>
      </c>
      <c r="N153" s="45">
        <f t="shared" si="8"/>
        <v>-0.71550106104050404</v>
      </c>
    </row>
    <row r="154" spans="1:14" x14ac:dyDescent="0.3">
      <c r="A154" s="29">
        <v>587</v>
      </c>
      <c r="B154" s="30" t="s">
        <v>177</v>
      </c>
      <c r="C154" s="31">
        <v>43672905.189999998</v>
      </c>
      <c r="D154" s="32"/>
      <c r="E154" s="33">
        <v>23351197.189999998</v>
      </c>
      <c r="F154" s="32"/>
      <c r="G154" s="33">
        <v>20321708</v>
      </c>
      <c r="H154" s="34"/>
      <c r="I154" s="35">
        <v>28705066.010000002</v>
      </c>
      <c r="J154" s="36"/>
      <c r="K154" s="2">
        <f t="shared" si="6"/>
        <v>52056263.200000003</v>
      </c>
      <c r="L154" s="37"/>
      <c r="M154" s="2">
        <f t="shared" si="7"/>
        <v>8383358.0100000054</v>
      </c>
      <c r="N154" s="38">
        <f t="shared" si="8"/>
        <v>0.19195787350367488</v>
      </c>
    </row>
    <row r="155" spans="1:14" x14ac:dyDescent="0.3">
      <c r="A155" s="29">
        <v>601</v>
      </c>
      <c r="B155" s="30" t="s">
        <v>178</v>
      </c>
      <c r="C155" s="31">
        <v>684109.82</v>
      </c>
      <c r="D155" s="32"/>
      <c r="E155" s="33">
        <v>59256.150000000023</v>
      </c>
      <c r="F155" s="32"/>
      <c r="G155" s="33">
        <v>624853.66999999993</v>
      </c>
      <c r="H155" s="34"/>
      <c r="I155" s="35">
        <v>2128638</v>
      </c>
      <c r="J155" s="36"/>
      <c r="K155" s="2">
        <f t="shared" si="6"/>
        <v>2187894.15</v>
      </c>
      <c r="L155" s="37"/>
      <c r="M155" s="2">
        <f t="shared" si="7"/>
        <v>1503784.33</v>
      </c>
      <c r="N155" s="38">
        <f t="shared" si="8"/>
        <v>2.1981621751899429</v>
      </c>
    </row>
    <row r="156" spans="1:14" x14ac:dyDescent="0.3">
      <c r="A156" s="29">
        <v>603</v>
      </c>
      <c r="B156" s="30" t="s">
        <v>179</v>
      </c>
      <c r="C156" s="31">
        <v>2781545.35</v>
      </c>
      <c r="D156" s="32"/>
      <c r="E156" s="33">
        <v>743365.45000000019</v>
      </c>
      <c r="F156" s="32"/>
      <c r="G156" s="33">
        <v>2038179.9</v>
      </c>
      <c r="H156" s="34"/>
      <c r="I156" s="35">
        <v>3772144.48</v>
      </c>
      <c r="J156" s="36"/>
      <c r="K156" s="2">
        <f t="shared" si="6"/>
        <v>4515509.93</v>
      </c>
      <c r="L156" s="37"/>
      <c r="M156" s="2">
        <f t="shared" si="7"/>
        <v>1733964.5799999996</v>
      </c>
      <c r="N156" s="38">
        <f t="shared" si="8"/>
        <v>0.62338173993819646</v>
      </c>
    </row>
    <row r="157" spans="1:14" x14ac:dyDescent="0.3">
      <c r="A157" s="29">
        <v>1508</v>
      </c>
      <c r="B157" s="30" t="s">
        <v>180</v>
      </c>
      <c r="C157" s="31">
        <v>30876737.120000001</v>
      </c>
      <c r="D157" s="32"/>
      <c r="E157" s="33">
        <v>21457847.960000001</v>
      </c>
      <c r="F157" s="32"/>
      <c r="G157" s="33">
        <v>9418889.1600000001</v>
      </c>
      <c r="H157" s="34"/>
      <c r="I157" s="35">
        <v>12930873</v>
      </c>
      <c r="J157" s="36"/>
      <c r="K157" s="2">
        <f t="shared" si="6"/>
        <v>34388720.960000001</v>
      </c>
      <c r="L157" s="37"/>
      <c r="M157" s="2">
        <f t="shared" si="7"/>
        <v>3511983.84</v>
      </c>
      <c r="N157" s="38">
        <f t="shared" si="8"/>
        <v>0.11374206498409958</v>
      </c>
    </row>
    <row r="158" spans="1:14" x14ac:dyDescent="0.3">
      <c r="A158" s="29">
        <v>1450</v>
      </c>
      <c r="B158" s="30" t="s">
        <v>181</v>
      </c>
      <c r="C158" s="31">
        <v>23218227.859999999</v>
      </c>
      <c r="D158" s="32"/>
      <c r="E158" s="33">
        <v>15595820.66</v>
      </c>
      <c r="F158" s="32"/>
      <c r="G158" s="33">
        <v>7622407.2000000002</v>
      </c>
      <c r="H158" s="34"/>
      <c r="I158" s="35">
        <v>12888879</v>
      </c>
      <c r="J158" s="36"/>
      <c r="K158" s="2">
        <f t="shared" si="6"/>
        <v>28484699.66</v>
      </c>
      <c r="L158" s="37"/>
      <c r="M158" s="2">
        <f t="shared" si="7"/>
        <v>5266471.8000000007</v>
      </c>
      <c r="N158" s="38">
        <f t="shared" si="8"/>
        <v>0.22682488223285102</v>
      </c>
    </row>
    <row r="159" spans="1:14" x14ac:dyDescent="0.3">
      <c r="A159" s="29">
        <v>617</v>
      </c>
      <c r="B159" s="30" t="s">
        <v>182</v>
      </c>
      <c r="C159" s="31">
        <v>22141591.329999998</v>
      </c>
      <c r="D159" s="32"/>
      <c r="E159" s="33">
        <v>15244591.329999998</v>
      </c>
      <c r="F159" s="32"/>
      <c r="G159" s="33">
        <v>6897000</v>
      </c>
      <c r="H159" s="34"/>
      <c r="I159" s="35">
        <v>10249598.67</v>
      </c>
      <c r="J159" s="36"/>
      <c r="K159" s="2">
        <f t="shared" si="6"/>
        <v>25494190</v>
      </c>
      <c r="L159" s="37"/>
      <c r="M159" s="2">
        <f t="shared" si="7"/>
        <v>3352598.6700000018</v>
      </c>
      <c r="N159" s="38">
        <f t="shared" si="8"/>
        <v>0.15141633769825352</v>
      </c>
    </row>
    <row r="160" spans="1:14" x14ac:dyDescent="0.3">
      <c r="A160" s="29">
        <v>1451</v>
      </c>
      <c r="B160" s="30" t="s">
        <v>183</v>
      </c>
      <c r="C160" s="31">
        <v>18648081.359999999</v>
      </c>
      <c r="D160" s="32"/>
      <c r="E160" s="33">
        <v>11051540.489999998</v>
      </c>
      <c r="F160" s="32"/>
      <c r="G160" s="33">
        <v>7596540.8700000001</v>
      </c>
      <c r="H160" s="34"/>
      <c r="I160" s="35">
        <v>13005910.4</v>
      </c>
      <c r="J160" s="36"/>
      <c r="K160" s="2">
        <f t="shared" si="6"/>
        <v>24057450.890000001</v>
      </c>
      <c r="L160" s="37"/>
      <c r="M160" s="2">
        <f t="shared" si="7"/>
        <v>5409369.5300000012</v>
      </c>
      <c r="N160" s="38">
        <f t="shared" si="8"/>
        <v>0.29007646553940181</v>
      </c>
    </row>
    <row r="161" spans="1:14" x14ac:dyDescent="0.3">
      <c r="A161" s="29">
        <v>1452</v>
      </c>
      <c r="B161" s="30" t="s">
        <v>184</v>
      </c>
      <c r="C161" s="31">
        <v>21799790.34</v>
      </c>
      <c r="D161" s="32"/>
      <c r="E161" s="33">
        <v>7151217.3200000003</v>
      </c>
      <c r="F161" s="32"/>
      <c r="G161" s="33">
        <v>14648573.02</v>
      </c>
      <c r="H161" s="34"/>
      <c r="I161" s="35">
        <v>24302556.760000002</v>
      </c>
      <c r="J161" s="36"/>
      <c r="K161" s="2">
        <f t="shared" si="6"/>
        <v>31453774.080000002</v>
      </c>
      <c r="L161" s="37"/>
      <c r="M161" s="2">
        <f t="shared" si="7"/>
        <v>9653983.7400000021</v>
      </c>
      <c r="N161" s="38">
        <f t="shared" si="8"/>
        <v>0.44284754988152797</v>
      </c>
    </row>
    <row r="162" spans="1:14" x14ac:dyDescent="0.3">
      <c r="A162" s="29">
        <v>1455</v>
      </c>
      <c r="B162" s="30" t="s">
        <v>185</v>
      </c>
      <c r="C162" s="31">
        <v>40355376.289999999</v>
      </c>
      <c r="D162" s="32"/>
      <c r="E162" s="33">
        <v>18027276.779999997</v>
      </c>
      <c r="F162" s="32"/>
      <c r="G162" s="33">
        <v>22328099.510000002</v>
      </c>
      <c r="H162" s="34"/>
      <c r="I162" s="35">
        <v>32327779.609999999</v>
      </c>
      <c r="J162" s="36"/>
      <c r="K162" s="2">
        <f t="shared" si="6"/>
        <v>50355056.390000001</v>
      </c>
      <c r="L162" s="37"/>
      <c r="M162" s="2">
        <f t="shared" si="7"/>
        <v>9999680.1000000015</v>
      </c>
      <c r="N162" s="38">
        <f t="shared" si="8"/>
        <v>0.24779053051421818</v>
      </c>
    </row>
    <row r="163" spans="1:14" x14ac:dyDescent="0.3">
      <c r="A163" s="29">
        <v>635</v>
      </c>
      <c r="B163" s="30" t="s">
        <v>186</v>
      </c>
      <c r="C163" s="31">
        <v>22742039.52</v>
      </c>
      <c r="D163" s="32"/>
      <c r="E163" s="33">
        <v>11266036.52</v>
      </c>
      <c r="F163" s="32"/>
      <c r="G163" s="33">
        <v>11476003</v>
      </c>
      <c r="H163" s="34"/>
      <c r="I163" s="35">
        <v>15908549</v>
      </c>
      <c r="J163" s="36"/>
      <c r="K163" s="2">
        <f t="shared" si="6"/>
        <v>27174585.52</v>
      </c>
      <c r="L163" s="37"/>
      <c r="M163" s="2">
        <f t="shared" si="7"/>
        <v>4432546</v>
      </c>
      <c r="N163" s="38">
        <f t="shared" si="8"/>
        <v>0.19490538639253935</v>
      </c>
    </row>
    <row r="164" spans="1:14" x14ac:dyDescent="0.3">
      <c r="A164" s="29">
        <v>1456</v>
      </c>
      <c r="B164" s="30" t="s">
        <v>187</v>
      </c>
      <c r="C164" s="31">
        <v>20079733.530000001</v>
      </c>
      <c r="D164" s="32"/>
      <c r="E164" s="33">
        <v>12299191.530000001</v>
      </c>
      <c r="F164" s="32"/>
      <c r="G164" s="33">
        <v>7780542</v>
      </c>
      <c r="H164" s="34"/>
      <c r="I164" s="35">
        <v>11444214</v>
      </c>
      <c r="J164" s="36"/>
      <c r="K164" s="2">
        <f t="shared" si="6"/>
        <v>23743405.530000001</v>
      </c>
      <c r="L164" s="37"/>
      <c r="M164" s="2">
        <f t="shared" si="7"/>
        <v>3663672</v>
      </c>
      <c r="N164" s="38">
        <f t="shared" si="8"/>
        <v>0.1824562061307394</v>
      </c>
    </row>
    <row r="165" spans="1:14" x14ac:dyDescent="0.3">
      <c r="A165" s="29">
        <v>646</v>
      </c>
      <c r="B165" s="30" t="s">
        <v>188</v>
      </c>
      <c r="C165" s="31">
        <v>37530227.979999997</v>
      </c>
      <c r="D165" s="32"/>
      <c r="E165" s="33">
        <v>20494786.559999995</v>
      </c>
      <c r="F165" s="32"/>
      <c r="G165" s="33">
        <v>17035441.420000002</v>
      </c>
      <c r="H165" s="34"/>
      <c r="I165" s="35">
        <v>21948918</v>
      </c>
      <c r="J165" s="36"/>
      <c r="K165" s="2">
        <f t="shared" si="6"/>
        <v>42443704.559999995</v>
      </c>
      <c r="L165" s="37"/>
      <c r="M165" s="2">
        <f t="shared" si="7"/>
        <v>4913476.5799999982</v>
      </c>
      <c r="N165" s="38">
        <f t="shared" si="8"/>
        <v>0.13092050979861911</v>
      </c>
    </row>
    <row r="166" spans="1:14" x14ac:dyDescent="0.3">
      <c r="A166" s="29">
        <v>1457</v>
      </c>
      <c r="B166" s="30" t="s">
        <v>189</v>
      </c>
      <c r="C166" s="31">
        <v>31176893.02</v>
      </c>
      <c r="D166" s="32"/>
      <c r="E166" s="33">
        <v>15188956.279999999</v>
      </c>
      <c r="F166" s="32"/>
      <c r="G166" s="33">
        <v>15987936.74</v>
      </c>
      <c r="H166" s="34"/>
      <c r="I166" s="35">
        <v>24275376.52</v>
      </c>
      <c r="J166" s="36"/>
      <c r="K166" s="2">
        <f t="shared" si="6"/>
        <v>39464332.799999997</v>
      </c>
      <c r="L166" s="37"/>
      <c r="M166" s="2">
        <f t="shared" si="7"/>
        <v>8287439.7799999975</v>
      </c>
      <c r="N166" s="38">
        <f t="shared" si="8"/>
        <v>0.2658199383332906</v>
      </c>
    </row>
    <row r="167" spans="1:14" x14ac:dyDescent="0.3">
      <c r="A167" s="29">
        <v>1458</v>
      </c>
      <c r="B167" s="30" t="s">
        <v>190</v>
      </c>
      <c r="C167" s="31">
        <v>27014449.379999999</v>
      </c>
      <c r="D167" s="32"/>
      <c r="E167" s="33">
        <v>19194219.379999999</v>
      </c>
      <c r="F167" s="32"/>
      <c r="G167" s="33">
        <v>7820230</v>
      </c>
      <c r="H167" s="34"/>
      <c r="I167" s="35">
        <v>11794952.050000001</v>
      </c>
      <c r="J167" s="36"/>
      <c r="K167" s="2">
        <f t="shared" si="6"/>
        <v>30989171.43</v>
      </c>
      <c r="L167" s="37"/>
      <c r="M167" s="2">
        <f t="shared" si="7"/>
        <v>3974722.0500000007</v>
      </c>
      <c r="N167" s="38">
        <f t="shared" si="8"/>
        <v>0.14713318765411021</v>
      </c>
    </row>
    <row r="168" spans="1:14" x14ac:dyDescent="0.3">
      <c r="A168" s="29">
        <v>1459</v>
      </c>
      <c r="B168" s="30" t="s">
        <v>191</v>
      </c>
      <c r="C168" s="31">
        <v>6554342.6399999997</v>
      </c>
      <c r="D168" s="32"/>
      <c r="E168" s="33">
        <v>3174570.6399999997</v>
      </c>
      <c r="F168" s="32"/>
      <c r="G168" s="33">
        <v>3379772</v>
      </c>
      <c r="H168" s="34"/>
      <c r="I168" s="35">
        <v>5528288</v>
      </c>
      <c r="J168" s="36"/>
      <c r="K168" s="2">
        <f t="shared" si="6"/>
        <v>8702858.6400000006</v>
      </c>
      <c r="L168" s="37"/>
      <c r="M168" s="2">
        <f t="shared" si="7"/>
        <v>2148516.0000000009</v>
      </c>
      <c r="N168" s="38">
        <f t="shared" si="8"/>
        <v>0.32780037877299639</v>
      </c>
    </row>
    <row r="169" spans="1:14" x14ac:dyDescent="0.3">
      <c r="A169" s="29">
        <v>1460</v>
      </c>
      <c r="B169" s="30" t="s">
        <v>192</v>
      </c>
      <c r="C169" s="31">
        <v>34017666.560000002</v>
      </c>
      <c r="D169" s="32"/>
      <c r="E169" s="33">
        <v>7538977.4700000025</v>
      </c>
      <c r="F169" s="32"/>
      <c r="G169" s="33">
        <v>26478689.09</v>
      </c>
      <c r="H169" s="34"/>
      <c r="I169" s="35">
        <v>40104065.25</v>
      </c>
      <c r="J169" s="36"/>
      <c r="K169" s="2">
        <f t="shared" si="6"/>
        <v>47643042.719999999</v>
      </c>
      <c r="L169" s="37"/>
      <c r="M169" s="2">
        <f t="shared" si="7"/>
        <v>13625376.159999996</v>
      </c>
      <c r="N169" s="38">
        <f t="shared" si="8"/>
        <v>0.40053823609469807</v>
      </c>
    </row>
    <row r="170" spans="1:14" x14ac:dyDescent="0.3">
      <c r="A170" s="29">
        <v>1615</v>
      </c>
      <c r="B170" s="30" t="s">
        <v>193</v>
      </c>
      <c r="C170" s="31">
        <v>29211668.43</v>
      </c>
      <c r="D170" s="32"/>
      <c r="E170" s="33">
        <v>20857465.43</v>
      </c>
      <c r="F170" s="32"/>
      <c r="G170" s="33">
        <v>8354203</v>
      </c>
      <c r="H170" s="34"/>
      <c r="I170" s="35">
        <v>12628720.07</v>
      </c>
      <c r="J170" s="36"/>
      <c r="K170" s="2">
        <f t="shared" si="6"/>
        <v>33486185.5</v>
      </c>
      <c r="L170" s="37"/>
      <c r="M170" s="2">
        <f t="shared" si="7"/>
        <v>4274517.07</v>
      </c>
      <c r="N170" s="38">
        <f t="shared" si="8"/>
        <v>0.14632909723191734</v>
      </c>
    </row>
    <row r="171" spans="1:14" x14ac:dyDescent="0.3">
      <c r="A171" s="29">
        <v>1461</v>
      </c>
      <c r="B171" s="30" t="s">
        <v>194</v>
      </c>
      <c r="C171" s="31">
        <v>9815416.8800000008</v>
      </c>
      <c r="D171" s="32"/>
      <c r="E171" s="33">
        <v>1989345.6100000003</v>
      </c>
      <c r="F171" s="32"/>
      <c r="G171" s="33">
        <v>7826071.2700000005</v>
      </c>
      <c r="H171" s="34"/>
      <c r="I171" s="35">
        <v>12981019.780000001</v>
      </c>
      <c r="J171" s="36"/>
      <c r="K171" s="2">
        <f t="shared" si="6"/>
        <v>14970365.390000001</v>
      </c>
      <c r="L171" s="37"/>
      <c r="M171" s="2">
        <f t="shared" si="7"/>
        <v>5154948.51</v>
      </c>
      <c r="N171" s="38">
        <f t="shared" si="8"/>
        <v>0.52518895254502929</v>
      </c>
    </row>
    <row r="172" spans="1:14" x14ac:dyDescent="0.3">
      <c r="A172" s="29">
        <v>1462</v>
      </c>
      <c r="B172" s="30" t="s">
        <v>195</v>
      </c>
      <c r="C172" s="31">
        <v>11759527.99</v>
      </c>
      <c r="D172" s="32"/>
      <c r="E172" s="33">
        <v>3794668.5399999991</v>
      </c>
      <c r="F172" s="32"/>
      <c r="G172" s="33">
        <v>7964859.4500000011</v>
      </c>
      <c r="H172" s="34"/>
      <c r="I172" s="35">
        <v>12818217.390000001</v>
      </c>
      <c r="J172" s="36"/>
      <c r="K172" s="2">
        <f t="shared" si="6"/>
        <v>16612885.93</v>
      </c>
      <c r="L172" s="37"/>
      <c r="M172" s="2">
        <f t="shared" si="7"/>
        <v>4853357.9399999995</v>
      </c>
      <c r="N172" s="38">
        <f t="shared" si="8"/>
        <v>0.41271707028778454</v>
      </c>
    </row>
    <row r="173" spans="1:14" x14ac:dyDescent="0.3">
      <c r="A173" s="29">
        <v>1464</v>
      </c>
      <c r="B173" s="30" t="s">
        <v>196</v>
      </c>
      <c r="C173" s="31">
        <v>13232114.35</v>
      </c>
      <c r="D173" s="32"/>
      <c r="E173" s="33">
        <v>7517042.3499999996</v>
      </c>
      <c r="F173" s="32"/>
      <c r="G173" s="33">
        <v>5715072</v>
      </c>
      <c r="H173" s="34"/>
      <c r="I173" s="35">
        <v>7508043</v>
      </c>
      <c r="J173" s="36"/>
      <c r="K173" s="2">
        <f t="shared" si="6"/>
        <v>15025085.35</v>
      </c>
      <c r="L173" s="37"/>
      <c r="M173" s="2">
        <f t="shared" si="7"/>
        <v>1792971</v>
      </c>
      <c r="N173" s="38">
        <f t="shared" si="8"/>
        <v>0.13550147410870886</v>
      </c>
    </row>
    <row r="174" spans="1:14" x14ac:dyDescent="0.3">
      <c r="A174" s="29">
        <v>1465</v>
      </c>
      <c r="B174" s="30" t="s">
        <v>197</v>
      </c>
      <c r="C174" s="31">
        <v>8661413.6300000008</v>
      </c>
      <c r="D174" s="32"/>
      <c r="E174" s="33">
        <v>5234209.6300000008</v>
      </c>
      <c r="F174" s="32"/>
      <c r="G174" s="33">
        <v>3427204</v>
      </c>
      <c r="H174" s="34"/>
      <c r="I174" s="35">
        <v>6842401.9500000002</v>
      </c>
      <c r="J174" s="36"/>
      <c r="K174" s="2">
        <f t="shared" si="6"/>
        <v>12076611.580000002</v>
      </c>
      <c r="L174" s="37"/>
      <c r="M174" s="2">
        <f t="shared" si="7"/>
        <v>3415197.9500000011</v>
      </c>
      <c r="N174" s="38">
        <f t="shared" si="8"/>
        <v>0.39430029506626862</v>
      </c>
    </row>
    <row r="175" spans="1:14" x14ac:dyDescent="0.3">
      <c r="A175" s="29">
        <v>703</v>
      </c>
      <c r="B175" s="30" t="s">
        <v>198</v>
      </c>
      <c r="C175" s="31">
        <v>8523776.9900000002</v>
      </c>
      <c r="D175" s="32"/>
      <c r="E175" s="33">
        <v>1028307.9699999997</v>
      </c>
      <c r="F175" s="32"/>
      <c r="G175" s="33">
        <v>7495469.0200000005</v>
      </c>
      <c r="H175" s="34"/>
      <c r="I175" s="35">
        <v>11872517.699999999</v>
      </c>
      <c r="J175" s="36"/>
      <c r="K175" s="2">
        <f t="shared" si="6"/>
        <v>12900825.669999998</v>
      </c>
      <c r="L175" s="37"/>
      <c r="M175" s="2">
        <f t="shared" si="7"/>
        <v>4377048.6799999978</v>
      </c>
      <c r="N175" s="38">
        <f t="shared" si="8"/>
        <v>0.51351046433231451</v>
      </c>
    </row>
    <row r="176" spans="1:14" x14ac:dyDescent="0.3">
      <c r="A176" s="29">
        <v>707</v>
      </c>
      <c r="B176" s="30" t="s">
        <v>199</v>
      </c>
      <c r="C176" s="31">
        <v>14465642.050000001</v>
      </c>
      <c r="D176" s="32"/>
      <c r="E176" s="33">
        <v>11591045.050000001</v>
      </c>
      <c r="F176" s="32"/>
      <c r="G176" s="33">
        <v>2874597</v>
      </c>
      <c r="H176" s="34"/>
      <c r="I176" s="35">
        <v>3128005</v>
      </c>
      <c r="J176" s="36"/>
      <c r="K176" s="2">
        <f t="shared" si="6"/>
        <v>14719050.050000001</v>
      </c>
      <c r="L176" s="37"/>
      <c r="M176" s="2">
        <f t="shared" si="7"/>
        <v>253408</v>
      </c>
      <c r="N176" s="38">
        <f t="shared" si="8"/>
        <v>1.7517922752692473E-2</v>
      </c>
    </row>
    <row r="177" spans="1:14" x14ac:dyDescent="0.3">
      <c r="A177" s="29">
        <v>713</v>
      </c>
      <c r="B177" s="30" t="s">
        <v>200</v>
      </c>
      <c r="C177" s="31">
        <v>2917580.75</v>
      </c>
      <c r="D177" s="32"/>
      <c r="E177" s="33">
        <v>2150096.7800000003</v>
      </c>
      <c r="F177" s="32"/>
      <c r="G177" s="33">
        <v>767483.97</v>
      </c>
      <c r="H177" s="34"/>
      <c r="I177" s="35">
        <v>1196252.3799999999</v>
      </c>
      <c r="J177" s="36"/>
      <c r="K177" s="2">
        <f t="shared" si="6"/>
        <v>3346349.16</v>
      </c>
      <c r="L177" s="37"/>
      <c r="M177" s="2">
        <f t="shared" si="7"/>
        <v>428768.41000000015</v>
      </c>
      <c r="N177" s="38">
        <f t="shared" si="8"/>
        <v>0.14696025465619081</v>
      </c>
    </row>
    <row r="178" spans="1:14" x14ac:dyDescent="0.3">
      <c r="A178" s="29">
        <v>718</v>
      </c>
      <c r="B178" s="30" t="s">
        <v>201</v>
      </c>
      <c r="C178" s="31">
        <v>4372475.46</v>
      </c>
      <c r="D178" s="32"/>
      <c r="E178" s="33">
        <v>2562678.46</v>
      </c>
      <c r="F178" s="32"/>
      <c r="G178" s="33">
        <v>1809797</v>
      </c>
      <c r="H178" s="34"/>
      <c r="I178" s="35">
        <v>3350529.8200000003</v>
      </c>
      <c r="J178" s="36"/>
      <c r="K178" s="2">
        <f t="shared" si="6"/>
        <v>5913208.2800000003</v>
      </c>
      <c r="L178" s="37"/>
      <c r="M178" s="2">
        <f t="shared" si="7"/>
        <v>1540732.8200000003</v>
      </c>
      <c r="N178" s="38">
        <f t="shared" si="8"/>
        <v>0.35237083297432625</v>
      </c>
    </row>
    <row r="179" spans="1:14" x14ac:dyDescent="0.3">
      <c r="A179" s="29">
        <v>722</v>
      </c>
      <c r="B179" s="30" t="s">
        <v>202</v>
      </c>
      <c r="C179" s="31">
        <v>3895278.41</v>
      </c>
      <c r="D179" s="32"/>
      <c r="E179" s="33">
        <v>3128501.41</v>
      </c>
      <c r="F179" s="32"/>
      <c r="G179" s="33">
        <v>766777</v>
      </c>
      <c r="H179" s="34"/>
      <c r="I179" s="35">
        <v>1670891.03</v>
      </c>
      <c r="J179" s="36"/>
      <c r="K179" s="2">
        <f t="shared" si="6"/>
        <v>4799392.4400000004</v>
      </c>
      <c r="L179" s="37"/>
      <c r="M179" s="2">
        <f t="shared" si="7"/>
        <v>904114.03000000026</v>
      </c>
      <c r="N179" s="38">
        <f t="shared" si="8"/>
        <v>0.23210511158302552</v>
      </c>
    </row>
    <row r="180" spans="1:14" x14ac:dyDescent="0.3">
      <c r="A180" s="29">
        <v>726</v>
      </c>
      <c r="B180" s="30" t="s">
        <v>203</v>
      </c>
      <c r="C180" s="31">
        <v>2714059</v>
      </c>
      <c r="D180" s="32"/>
      <c r="E180" s="33">
        <v>1833421</v>
      </c>
      <c r="F180" s="32"/>
      <c r="G180" s="33">
        <v>880638</v>
      </c>
      <c r="H180" s="34"/>
      <c r="I180" s="35">
        <v>958270</v>
      </c>
      <c r="J180" s="36"/>
      <c r="K180" s="2">
        <f t="shared" si="6"/>
        <v>2791691</v>
      </c>
      <c r="L180" s="37"/>
      <c r="M180" s="2">
        <f t="shared" si="7"/>
        <v>77632</v>
      </c>
      <c r="N180" s="38">
        <f t="shared" si="8"/>
        <v>2.8603652315590783E-2</v>
      </c>
    </row>
    <row r="181" spans="1:14" x14ac:dyDescent="0.3">
      <c r="A181" s="29">
        <v>1466</v>
      </c>
      <c r="B181" s="30" t="s">
        <v>204</v>
      </c>
      <c r="C181" s="31">
        <v>16219086.560000001</v>
      </c>
      <c r="D181" s="32"/>
      <c r="E181" s="33">
        <v>11781290.560000001</v>
      </c>
      <c r="F181" s="32"/>
      <c r="G181" s="33">
        <v>4437796</v>
      </c>
      <c r="H181" s="34"/>
      <c r="I181" s="35">
        <v>6618241.21</v>
      </c>
      <c r="J181" s="36"/>
      <c r="K181" s="2">
        <f t="shared" si="6"/>
        <v>18399531.77</v>
      </c>
      <c r="L181" s="37"/>
      <c r="M181" s="2">
        <f t="shared" si="7"/>
        <v>2180445.209999999</v>
      </c>
      <c r="N181" s="38">
        <f t="shared" si="8"/>
        <v>0.13443699199296949</v>
      </c>
    </row>
    <row r="182" spans="1:14" x14ac:dyDescent="0.3">
      <c r="A182" s="29">
        <v>743</v>
      </c>
      <c r="B182" s="30" t="s">
        <v>205</v>
      </c>
      <c r="C182" s="31">
        <v>24772319.010000002</v>
      </c>
      <c r="D182" s="32"/>
      <c r="E182" s="33">
        <v>12317547.010000002</v>
      </c>
      <c r="F182" s="32"/>
      <c r="G182" s="33">
        <v>12454772</v>
      </c>
      <c r="H182" s="34"/>
      <c r="I182" s="35">
        <v>18840709</v>
      </c>
      <c r="J182" s="36"/>
      <c r="K182" s="2">
        <f t="shared" si="6"/>
        <v>31158256.010000002</v>
      </c>
      <c r="L182" s="37"/>
      <c r="M182" s="2">
        <f t="shared" si="7"/>
        <v>6385937</v>
      </c>
      <c r="N182" s="38">
        <f t="shared" si="8"/>
        <v>0.25778519150436208</v>
      </c>
    </row>
    <row r="183" spans="1:14" x14ac:dyDescent="0.3">
      <c r="A183" s="29">
        <v>753</v>
      </c>
      <c r="B183" s="30" t="s">
        <v>206</v>
      </c>
      <c r="C183" s="31">
        <v>7005191.3399999999</v>
      </c>
      <c r="D183" s="32"/>
      <c r="E183" s="33">
        <v>3229386.34</v>
      </c>
      <c r="F183" s="32"/>
      <c r="G183" s="33">
        <v>3775805</v>
      </c>
      <c r="H183" s="34"/>
      <c r="I183" s="35">
        <v>5209067.08</v>
      </c>
      <c r="J183" s="36"/>
      <c r="K183" s="2">
        <f t="shared" si="6"/>
        <v>8438453.4199999999</v>
      </c>
      <c r="L183" s="37"/>
      <c r="M183" s="2">
        <f t="shared" si="7"/>
        <v>1433262.0800000001</v>
      </c>
      <c r="N183" s="38">
        <f t="shared" si="8"/>
        <v>0.20459999026950207</v>
      </c>
    </row>
    <row r="184" spans="1:14" x14ac:dyDescent="0.3">
      <c r="A184" s="29">
        <v>1467</v>
      </c>
      <c r="B184" s="30" t="s">
        <v>207</v>
      </c>
      <c r="C184" s="31">
        <v>12432497.949999999</v>
      </c>
      <c r="D184" s="32"/>
      <c r="E184" s="33">
        <v>4799212.9499999993</v>
      </c>
      <c r="F184" s="32"/>
      <c r="G184" s="33">
        <v>7633285</v>
      </c>
      <c r="H184" s="34"/>
      <c r="I184" s="35">
        <v>12140637</v>
      </c>
      <c r="J184" s="36"/>
      <c r="K184" s="2">
        <f t="shared" si="6"/>
        <v>16939849.949999999</v>
      </c>
      <c r="L184" s="37"/>
      <c r="M184" s="2">
        <f t="shared" si="7"/>
        <v>4507352</v>
      </c>
      <c r="N184" s="38">
        <f t="shared" si="8"/>
        <v>0.36254596768302705</v>
      </c>
    </row>
    <row r="185" spans="1:14" x14ac:dyDescent="0.3">
      <c r="A185" s="29">
        <v>1468</v>
      </c>
      <c r="B185" s="30" t="s">
        <v>208</v>
      </c>
      <c r="C185" s="31">
        <v>14693148.369999999</v>
      </c>
      <c r="D185" s="32"/>
      <c r="E185" s="33">
        <v>11861990.369999999</v>
      </c>
      <c r="F185" s="32"/>
      <c r="G185" s="33">
        <v>2831158</v>
      </c>
      <c r="H185" s="34"/>
      <c r="I185" s="35">
        <v>3472244</v>
      </c>
      <c r="J185" s="36"/>
      <c r="K185" s="2">
        <f t="shared" si="6"/>
        <v>15334234.369999999</v>
      </c>
      <c r="L185" s="37"/>
      <c r="M185" s="2">
        <f t="shared" si="7"/>
        <v>641086</v>
      </c>
      <c r="N185" s="38">
        <f t="shared" si="8"/>
        <v>4.3631629100605078E-2</v>
      </c>
    </row>
    <row r="186" spans="1:14" x14ac:dyDescent="0.3">
      <c r="A186" s="39">
        <v>765</v>
      </c>
      <c r="B186" s="40" t="s">
        <v>209</v>
      </c>
      <c r="C186" s="41">
        <v>23295417.649999999</v>
      </c>
      <c r="D186" s="32"/>
      <c r="E186" s="42">
        <v>12831852.409999998</v>
      </c>
      <c r="F186" s="32"/>
      <c r="G186" s="42">
        <v>10463565.24</v>
      </c>
      <c r="H186" s="34"/>
      <c r="I186" s="43">
        <v>0</v>
      </c>
      <c r="J186" s="36"/>
      <c r="K186" s="44">
        <f t="shared" si="6"/>
        <v>12831852.409999998</v>
      </c>
      <c r="L186" s="37"/>
      <c r="M186" s="44">
        <f t="shared" si="7"/>
        <v>-10463565.24</v>
      </c>
      <c r="N186" s="45">
        <f t="shared" si="8"/>
        <v>-0.44916838999020914</v>
      </c>
    </row>
    <row r="187" spans="1:14" x14ac:dyDescent="0.3">
      <c r="A187" s="29">
        <v>774</v>
      </c>
      <c r="B187" s="30" t="s">
        <v>210</v>
      </c>
      <c r="C187" s="31">
        <v>7531230.6399999997</v>
      </c>
      <c r="D187" s="32"/>
      <c r="E187" s="33">
        <v>6304290.6399999997</v>
      </c>
      <c r="F187" s="32"/>
      <c r="G187" s="33">
        <v>1226940</v>
      </c>
      <c r="H187" s="34"/>
      <c r="I187" s="35">
        <v>2391605.27</v>
      </c>
      <c r="J187" s="36"/>
      <c r="K187" s="2">
        <f t="shared" si="6"/>
        <v>8695895.9100000001</v>
      </c>
      <c r="L187" s="37"/>
      <c r="M187" s="2">
        <f t="shared" si="7"/>
        <v>1164665.2700000005</v>
      </c>
      <c r="N187" s="38">
        <f t="shared" si="8"/>
        <v>0.15464474873657574</v>
      </c>
    </row>
    <row r="188" spans="1:14" x14ac:dyDescent="0.3">
      <c r="A188" s="29">
        <v>780</v>
      </c>
      <c r="B188" s="30" t="s">
        <v>211</v>
      </c>
      <c r="C188" s="31">
        <v>3603883</v>
      </c>
      <c r="D188" s="32"/>
      <c r="E188" s="33">
        <v>2397755</v>
      </c>
      <c r="F188" s="32"/>
      <c r="G188" s="33">
        <v>1206128</v>
      </c>
      <c r="H188" s="34"/>
      <c r="I188" s="35">
        <v>1918819.9300000002</v>
      </c>
      <c r="J188" s="36"/>
      <c r="K188" s="2">
        <f t="shared" si="6"/>
        <v>4316574.93</v>
      </c>
      <c r="L188" s="37"/>
      <c r="M188" s="2">
        <f t="shared" si="7"/>
        <v>712691.9299999997</v>
      </c>
      <c r="N188" s="38">
        <f t="shared" si="8"/>
        <v>0.19775667800536248</v>
      </c>
    </row>
    <row r="189" spans="1:14" x14ac:dyDescent="0.3">
      <c r="A189" s="29">
        <v>789</v>
      </c>
      <c r="B189" s="30" t="s">
        <v>212</v>
      </c>
      <c r="C189" s="31">
        <v>6775181.6500000004</v>
      </c>
      <c r="D189" s="32"/>
      <c r="E189" s="33">
        <v>881827.4299999997</v>
      </c>
      <c r="F189" s="32"/>
      <c r="G189" s="33">
        <v>5893354.2200000007</v>
      </c>
      <c r="H189" s="34"/>
      <c r="I189" s="35">
        <v>9339931</v>
      </c>
      <c r="J189" s="36"/>
      <c r="K189" s="2">
        <f t="shared" si="6"/>
        <v>10221758.43</v>
      </c>
      <c r="L189" s="37"/>
      <c r="M189" s="2">
        <f t="shared" si="7"/>
        <v>3446576.7799999993</v>
      </c>
      <c r="N189" s="38">
        <f t="shared" si="8"/>
        <v>0.50870618059369654</v>
      </c>
    </row>
    <row r="190" spans="1:14" x14ac:dyDescent="0.3">
      <c r="A190" s="29">
        <v>795</v>
      </c>
      <c r="B190" s="30" t="s">
        <v>213</v>
      </c>
      <c r="C190" s="31">
        <v>3734055.49</v>
      </c>
      <c r="D190" s="32"/>
      <c r="E190" s="33">
        <v>2974175.49</v>
      </c>
      <c r="F190" s="32"/>
      <c r="G190" s="33">
        <v>759880</v>
      </c>
      <c r="H190" s="34"/>
      <c r="I190" s="35">
        <v>1265265.71</v>
      </c>
      <c r="J190" s="36"/>
      <c r="K190" s="2">
        <f t="shared" si="6"/>
        <v>4239441.2</v>
      </c>
      <c r="L190" s="37"/>
      <c r="M190" s="2">
        <f t="shared" si="7"/>
        <v>505385.70999999996</v>
      </c>
      <c r="N190" s="38">
        <f t="shared" si="8"/>
        <v>0.13534499188709162</v>
      </c>
    </row>
    <row r="191" spans="1:14" x14ac:dyDescent="0.3">
      <c r="A191" s="29">
        <v>826</v>
      </c>
      <c r="B191" s="30" t="s">
        <v>214</v>
      </c>
      <c r="C191" s="31">
        <v>22664474.829999998</v>
      </c>
      <c r="D191" s="32"/>
      <c r="E191" s="33">
        <v>15793731.829999998</v>
      </c>
      <c r="F191" s="32"/>
      <c r="G191" s="33">
        <v>6870743</v>
      </c>
      <c r="H191" s="34"/>
      <c r="I191" s="35">
        <v>10950206.710000001</v>
      </c>
      <c r="J191" s="36"/>
      <c r="K191" s="2">
        <f t="shared" si="6"/>
        <v>26743938.539999999</v>
      </c>
      <c r="L191" s="37"/>
      <c r="M191" s="2">
        <f t="shared" si="7"/>
        <v>4079463.7100000009</v>
      </c>
      <c r="N191" s="38">
        <f t="shared" si="8"/>
        <v>0.17999374530400275</v>
      </c>
    </row>
    <row r="192" spans="1:14" x14ac:dyDescent="0.3">
      <c r="A192" s="29">
        <v>1500</v>
      </c>
      <c r="B192" s="30" t="s">
        <v>215</v>
      </c>
      <c r="C192" s="31">
        <v>3954997.86</v>
      </c>
      <c r="D192" s="32"/>
      <c r="E192" s="33">
        <v>2557909.3899999997</v>
      </c>
      <c r="F192" s="32"/>
      <c r="G192" s="33">
        <v>1397088.47</v>
      </c>
      <c r="H192" s="34"/>
      <c r="I192" s="35">
        <v>2483978.4699999997</v>
      </c>
      <c r="J192" s="36"/>
      <c r="K192" s="2">
        <f t="shared" si="6"/>
        <v>5041887.8599999994</v>
      </c>
      <c r="L192" s="37"/>
      <c r="M192" s="2">
        <f t="shared" si="7"/>
        <v>1086889.9999999995</v>
      </c>
      <c r="N192" s="38">
        <f t="shared" si="8"/>
        <v>0.27481430799054835</v>
      </c>
    </row>
    <row r="193" spans="1:14" x14ac:dyDescent="0.3">
      <c r="A193" s="29">
        <v>839</v>
      </c>
      <c r="B193" s="30" t="s">
        <v>216</v>
      </c>
      <c r="C193" s="31">
        <v>27342463.559999999</v>
      </c>
      <c r="D193" s="32"/>
      <c r="E193" s="33">
        <v>13830877.559999999</v>
      </c>
      <c r="F193" s="32"/>
      <c r="G193" s="33">
        <v>13511586</v>
      </c>
      <c r="H193" s="34"/>
      <c r="I193" s="35">
        <v>26709757.509999998</v>
      </c>
      <c r="J193" s="36"/>
      <c r="K193" s="2">
        <f t="shared" si="6"/>
        <v>40540635.069999993</v>
      </c>
      <c r="L193" s="37"/>
      <c r="M193" s="2">
        <f t="shared" si="7"/>
        <v>13198171.509999994</v>
      </c>
      <c r="N193" s="38">
        <f t="shared" si="8"/>
        <v>0.48269869615216177</v>
      </c>
    </row>
    <row r="194" spans="1:14" x14ac:dyDescent="0.3">
      <c r="A194" s="29">
        <v>847</v>
      </c>
      <c r="B194" s="30" t="s">
        <v>217</v>
      </c>
      <c r="C194" s="31">
        <v>22966260.079999998</v>
      </c>
      <c r="D194" s="32"/>
      <c r="E194" s="33">
        <v>15417191.079999998</v>
      </c>
      <c r="F194" s="32"/>
      <c r="G194" s="33">
        <v>7549069</v>
      </c>
      <c r="H194" s="34"/>
      <c r="I194" s="35">
        <v>12519304</v>
      </c>
      <c r="J194" s="36"/>
      <c r="K194" s="2">
        <f t="shared" si="6"/>
        <v>27936495.079999998</v>
      </c>
      <c r="L194" s="37"/>
      <c r="M194" s="2">
        <f t="shared" si="7"/>
        <v>4970235</v>
      </c>
      <c r="N194" s="38">
        <f t="shared" si="8"/>
        <v>0.21641464403376209</v>
      </c>
    </row>
    <row r="195" spans="1:14" x14ac:dyDescent="0.3">
      <c r="A195" s="29">
        <v>854</v>
      </c>
      <c r="B195" s="30" t="s">
        <v>218</v>
      </c>
      <c r="C195" s="31">
        <v>9889087.0099999998</v>
      </c>
      <c r="D195" s="32"/>
      <c r="E195" s="33">
        <v>6891433.0099999998</v>
      </c>
      <c r="F195" s="32"/>
      <c r="G195" s="33">
        <v>2997654</v>
      </c>
      <c r="H195" s="34"/>
      <c r="I195" s="35">
        <v>5523301.9900000002</v>
      </c>
      <c r="J195" s="36"/>
      <c r="K195" s="2">
        <f t="shared" si="6"/>
        <v>12414735</v>
      </c>
      <c r="L195" s="37"/>
      <c r="M195" s="2">
        <f t="shared" si="7"/>
        <v>2525647.9900000002</v>
      </c>
      <c r="N195" s="38">
        <f t="shared" si="8"/>
        <v>0.25539748891338759</v>
      </c>
    </row>
    <row r="196" spans="1:14" x14ac:dyDescent="0.3">
      <c r="A196" s="29">
        <v>860</v>
      </c>
      <c r="B196" s="30" t="s">
        <v>219</v>
      </c>
      <c r="C196" s="31">
        <v>31894462.079999998</v>
      </c>
      <c r="D196" s="32"/>
      <c r="E196" s="33">
        <v>20004639.079999998</v>
      </c>
      <c r="F196" s="32"/>
      <c r="G196" s="33">
        <v>11889823</v>
      </c>
      <c r="H196" s="34"/>
      <c r="I196" s="35">
        <v>14509084</v>
      </c>
      <c r="J196" s="36"/>
      <c r="K196" s="2">
        <f t="shared" si="6"/>
        <v>34513723.079999998</v>
      </c>
      <c r="L196" s="37"/>
      <c r="M196" s="2">
        <f t="shared" si="7"/>
        <v>2619261</v>
      </c>
      <c r="N196" s="38">
        <f t="shared" si="8"/>
        <v>8.2122752013505662E-2</v>
      </c>
    </row>
    <row r="197" spans="1:14" x14ac:dyDescent="0.3">
      <c r="A197" s="29">
        <v>874</v>
      </c>
      <c r="B197" s="30" t="s">
        <v>220</v>
      </c>
      <c r="C197" s="31">
        <v>12223362.310000001</v>
      </c>
      <c r="D197" s="32"/>
      <c r="E197" s="33">
        <v>6509137.3100000005</v>
      </c>
      <c r="F197" s="32"/>
      <c r="G197" s="33">
        <v>5714225</v>
      </c>
      <c r="H197" s="34"/>
      <c r="I197" s="35">
        <v>7808107.2299999995</v>
      </c>
      <c r="J197" s="36"/>
      <c r="K197" s="2">
        <f t="shared" si="6"/>
        <v>14317244.539999999</v>
      </c>
      <c r="L197" s="37"/>
      <c r="M197" s="2">
        <f t="shared" si="7"/>
        <v>2093882.2299999986</v>
      </c>
      <c r="N197" s="38">
        <f t="shared" si="8"/>
        <v>0.1713016579969148</v>
      </c>
    </row>
    <row r="198" spans="1:14" x14ac:dyDescent="0.3">
      <c r="A198" s="39">
        <v>1826</v>
      </c>
      <c r="B198" s="40" t="s">
        <v>221</v>
      </c>
      <c r="C198" s="41">
        <v>10157385.59</v>
      </c>
      <c r="D198" s="32"/>
      <c r="E198" s="42">
        <v>6894499.5899999999</v>
      </c>
      <c r="F198" s="32"/>
      <c r="G198" s="42">
        <v>3262886</v>
      </c>
      <c r="H198" s="34"/>
      <c r="I198" s="43">
        <v>0</v>
      </c>
      <c r="J198" s="36"/>
      <c r="K198" s="44">
        <f t="shared" si="6"/>
        <v>6894499.5899999999</v>
      </c>
      <c r="L198" s="37"/>
      <c r="M198" s="44">
        <f t="shared" si="7"/>
        <v>-3262886</v>
      </c>
      <c r="N198" s="45">
        <f t="shared" si="8"/>
        <v>-0.32123285771609661</v>
      </c>
    </row>
    <row r="199" spans="1:14" x14ac:dyDescent="0.3">
      <c r="A199" s="29">
        <v>888</v>
      </c>
      <c r="B199" s="30" t="s">
        <v>222</v>
      </c>
      <c r="C199" s="31">
        <v>35185425.420000002</v>
      </c>
      <c r="D199" s="32"/>
      <c r="E199" s="33">
        <v>15619019.310000002</v>
      </c>
      <c r="F199" s="32"/>
      <c r="G199" s="33">
        <v>19566406.109999999</v>
      </c>
      <c r="H199" s="34"/>
      <c r="I199" s="35">
        <v>28107058.609999999</v>
      </c>
      <c r="J199" s="36"/>
      <c r="K199" s="2">
        <f t="shared" si="6"/>
        <v>43726077.920000002</v>
      </c>
      <c r="L199" s="37"/>
      <c r="M199" s="2">
        <f t="shared" si="7"/>
        <v>8540652.5</v>
      </c>
      <c r="N199" s="38">
        <f t="shared" si="8"/>
        <v>0.24273267689824055</v>
      </c>
    </row>
    <row r="200" spans="1:14" x14ac:dyDescent="0.3">
      <c r="A200" s="29">
        <v>898</v>
      </c>
      <c r="B200" s="30" t="s">
        <v>223</v>
      </c>
      <c r="C200" s="31">
        <v>5939967.2800000003</v>
      </c>
      <c r="D200" s="32"/>
      <c r="E200" s="33">
        <v>3484877.2800000003</v>
      </c>
      <c r="F200" s="32"/>
      <c r="G200" s="33">
        <v>2455090</v>
      </c>
      <c r="H200" s="34"/>
      <c r="I200" s="35">
        <v>4196827</v>
      </c>
      <c r="J200" s="36"/>
      <c r="K200" s="2">
        <f t="shared" si="6"/>
        <v>7681704.2800000003</v>
      </c>
      <c r="L200" s="37"/>
      <c r="M200" s="2">
        <f t="shared" si="7"/>
        <v>1741737</v>
      </c>
      <c r="N200" s="38">
        <f t="shared" si="8"/>
        <v>0.29322333236825504</v>
      </c>
    </row>
    <row r="201" spans="1:14" x14ac:dyDescent="0.3">
      <c r="A201" s="29">
        <v>905</v>
      </c>
      <c r="B201" s="30" t="s">
        <v>224</v>
      </c>
      <c r="C201" s="31">
        <v>6856555.7199999997</v>
      </c>
      <c r="D201" s="32"/>
      <c r="E201" s="33">
        <v>4393600.72</v>
      </c>
      <c r="F201" s="32"/>
      <c r="G201" s="33">
        <v>2462955</v>
      </c>
      <c r="H201" s="34"/>
      <c r="I201" s="35">
        <v>4596276.88</v>
      </c>
      <c r="J201" s="36"/>
      <c r="K201" s="2">
        <f t="shared" si="6"/>
        <v>8989877.5999999996</v>
      </c>
      <c r="L201" s="37"/>
      <c r="M201" s="2">
        <f t="shared" si="7"/>
        <v>2133321.88</v>
      </c>
      <c r="N201" s="38">
        <f t="shared" si="8"/>
        <v>0.31113608160104034</v>
      </c>
    </row>
    <row r="202" spans="1:14" x14ac:dyDescent="0.3">
      <c r="A202" s="29">
        <v>913</v>
      </c>
      <c r="B202" s="30" t="s">
        <v>225</v>
      </c>
      <c r="C202" s="31">
        <v>35412421.689999998</v>
      </c>
      <c r="D202" s="32"/>
      <c r="E202" s="33">
        <v>21231826.689999998</v>
      </c>
      <c r="F202" s="32"/>
      <c r="G202" s="33">
        <v>14180595</v>
      </c>
      <c r="H202" s="34"/>
      <c r="I202" s="35">
        <v>20336035</v>
      </c>
      <c r="J202" s="36"/>
      <c r="K202" s="2">
        <f t="shared" si="6"/>
        <v>41567861.689999998</v>
      </c>
      <c r="L202" s="37"/>
      <c r="M202" s="2">
        <f t="shared" si="7"/>
        <v>6155440</v>
      </c>
      <c r="N202" s="38">
        <f t="shared" si="8"/>
        <v>0.1738214927486367</v>
      </c>
    </row>
    <row r="203" spans="1:14" x14ac:dyDescent="0.3">
      <c r="A203" s="29">
        <v>922</v>
      </c>
      <c r="B203" s="30" t="s">
        <v>226</v>
      </c>
      <c r="C203" s="31">
        <v>19384046.09</v>
      </c>
      <c r="D203" s="32"/>
      <c r="E203" s="33">
        <v>3561679.8299999982</v>
      </c>
      <c r="F203" s="32"/>
      <c r="G203" s="33">
        <v>15822366.260000002</v>
      </c>
      <c r="H203" s="34"/>
      <c r="I203" s="35">
        <v>21752927</v>
      </c>
      <c r="J203" s="36"/>
      <c r="K203" s="2">
        <f t="shared" ref="K203:K265" si="9">E203+I203</f>
        <v>25314606.829999998</v>
      </c>
      <c r="L203" s="37"/>
      <c r="M203" s="2">
        <f t="shared" ref="M203:M265" si="10">K203-C203</f>
        <v>5930560.7399999984</v>
      </c>
      <c r="N203" s="38">
        <f t="shared" ref="N203:N265" si="11">IF(C203&gt;0,M203/C203,IF(K203&gt;0,100%,0%))</f>
        <v>0.30595061074785129</v>
      </c>
    </row>
    <row r="204" spans="1:14" x14ac:dyDescent="0.3">
      <c r="A204" s="29">
        <v>932</v>
      </c>
      <c r="B204" s="30" t="s">
        <v>227</v>
      </c>
      <c r="C204" s="31">
        <v>8789004.1899999995</v>
      </c>
      <c r="D204" s="32"/>
      <c r="E204" s="33">
        <v>4796246.1899999995</v>
      </c>
      <c r="F204" s="32"/>
      <c r="G204" s="33">
        <v>3992758</v>
      </c>
      <c r="H204" s="34"/>
      <c r="I204" s="35">
        <v>5648407.29</v>
      </c>
      <c r="J204" s="36"/>
      <c r="K204" s="2">
        <f t="shared" si="9"/>
        <v>10444653.48</v>
      </c>
      <c r="L204" s="37"/>
      <c r="M204" s="2">
        <f t="shared" si="10"/>
        <v>1655649.290000001</v>
      </c>
      <c r="N204" s="38">
        <f t="shared" si="11"/>
        <v>0.1883773467628761</v>
      </c>
    </row>
    <row r="205" spans="1:14" x14ac:dyDescent="0.3">
      <c r="A205" s="29">
        <v>936</v>
      </c>
      <c r="B205" s="30" t="s">
        <v>228</v>
      </c>
      <c r="C205" s="31">
        <v>13507188.869999999</v>
      </c>
      <c r="D205" s="32"/>
      <c r="E205" s="33">
        <v>9945311.8699999992</v>
      </c>
      <c r="F205" s="32"/>
      <c r="G205" s="33">
        <v>3561877</v>
      </c>
      <c r="H205" s="34"/>
      <c r="I205" s="35">
        <v>5341021</v>
      </c>
      <c r="J205" s="36"/>
      <c r="K205" s="2">
        <f t="shared" si="9"/>
        <v>15286332.869999999</v>
      </c>
      <c r="L205" s="37"/>
      <c r="M205" s="2">
        <f t="shared" si="10"/>
        <v>1779144</v>
      </c>
      <c r="N205" s="38">
        <f t="shared" si="11"/>
        <v>0.13171830327712003</v>
      </c>
    </row>
    <row r="206" spans="1:14" x14ac:dyDescent="0.3">
      <c r="A206" s="29">
        <v>944</v>
      </c>
      <c r="B206" s="30" t="s">
        <v>229</v>
      </c>
      <c r="C206" s="31">
        <v>0</v>
      </c>
      <c r="D206" s="32"/>
      <c r="E206" s="33">
        <v>0</v>
      </c>
      <c r="F206" s="32"/>
      <c r="G206" s="33">
        <v>0</v>
      </c>
      <c r="H206" s="34"/>
      <c r="I206" s="35">
        <v>100763</v>
      </c>
      <c r="J206" s="36"/>
      <c r="K206" s="2">
        <f t="shared" si="9"/>
        <v>100763</v>
      </c>
      <c r="L206" s="37"/>
      <c r="M206" s="2">
        <f t="shared" si="10"/>
        <v>100763</v>
      </c>
      <c r="N206" s="38">
        <f t="shared" si="11"/>
        <v>1</v>
      </c>
    </row>
    <row r="207" spans="1:14" x14ac:dyDescent="0.3">
      <c r="A207" s="29">
        <v>1469</v>
      </c>
      <c r="B207" s="30" t="s">
        <v>230</v>
      </c>
      <c r="C207" s="31">
        <v>8891945.0199999996</v>
      </c>
      <c r="D207" s="32"/>
      <c r="E207" s="33">
        <v>5653380.0199999996</v>
      </c>
      <c r="F207" s="32"/>
      <c r="G207" s="33">
        <v>3238565</v>
      </c>
      <c r="H207" s="34"/>
      <c r="I207" s="35">
        <v>5906265.5600000005</v>
      </c>
      <c r="J207" s="36"/>
      <c r="K207" s="2">
        <f t="shared" si="9"/>
        <v>11559645.58</v>
      </c>
      <c r="L207" s="37"/>
      <c r="M207" s="2">
        <f t="shared" si="10"/>
        <v>2667700.5600000005</v>
      </c>
      <c r="N207" s="38">
        <f t="shared" si="11"/>
        <v>0.30001316404900585</v>
      </c>
    </row>
    <row r="208" spans="1:14" x14ac:dyDescent="0.3">
      <c r="A208" s="29">
        <v>951</v>
      </c>
      <c r="B208" s="30" t="s">
        <v>231</v>
      </c>
      <c r="C208" s="31">
        <v>10276513.109999999</v>
      </c>
      <c r="D208" s="32"/>
      <c r="E208" s="33">
        <v>6498617.7399999993</v>
      </c>
      <c r="F208" s="32"/>
      <c r="G208" s="33">
        <v>3777895.37</v>
      </c>
      <c r="H208" s="34"/>
      <c r="I208" s="35">
        <v>4668518</v>
      </c>
      <c r="J208" s="36"/>
      <c r="K208" s="2">
        <f t="shared" si="9"/>
        <v>11167135.739999998</v>
      </c>
      <c r="L208" s="37"/>
      <c r="M208" s="2">
        <f t="shared" si="10"/>
        <v>890622.62999999896</v>
      </c>
      <c r="N208" s="38">
        <f t="shared" si="11"/>
        <v>8.6665838934544895E-2</v>
      </c>
    </row>
    <row r="209" spans="1:14" x14ac:dyDescent="0.3">
      <c r="A209" s="29">
        <v>957</v>
      </c>
      <c r="B209" s="30" t="s">
        <v>232</v>
      </c>
      <c r="C209" s="31">
        <v>5094842.07</v>
      </c>
      <c r="D209" s="32"/>
      <c r="E209" s="33">
        <v>3388822.96</v>
      </c>
      <c r="F209" s="32"/>
      <c r="G209" s="33">
        <v>1706019.11</v>
      </c>
      <c r="H209" s="34"/>
      <c r="I209" s="35">
        <v>2188554.06</v>
      </c>
      <c r="J209" s="36"/>
      <c r="K209" s="2">
        <f t="shared" si="9"/>
        <v>5577377.0199999996</v>
      </c>
      <c r="L209" s="37"/>
      <c r="M209" s="2">
        <f t="shared" si="10"/>
        <v>482534.94999999925</v>
      </c>
      <c r="N209" s="38">
        <f t="shared" si="11"/>
        <v>9.4710482360447185E-2</v>
      </c>
    </row>
    <row r="210" spans="1:14" x14ac:dyDescent="0.3">
      <c r="A210" s="29">
        <v>1733</v>
      </c>
      <c r="B210" s="30" t="s">
        <v>233</v>
      </c>
      <c r="C210" s="31">
        <v>19863463.34</v>
      </c>
      <c r="D210" s="32"/>
      <c r="E210" s="33">
        <v>10822101.34</v>
      </c>
      <c r="F210" s="32"/>
      <c r="G210" s="33">
        <v>9041362</v>
      </c>
      <c r="H210" s="34"/>
      <c r="I210" s="35">
        <v>14236771.039999999</v>
      </c>
      <c r="J210" s="36"/>
      <c r="K210" s="2">
        <f t="shared" si="9"/>
        <v>25058872.379999999</v>
      </c>
      <c r="L210" s="37"/>
      <c r="M210" s="2">
        <f t="shared" si="10"/>
        <v>5195409.0399999991</v>
      </c>
      <c r="N210" s="38">
        <f t="shared" si="11"/>
        <v>0.26155605148361805</v>
      </c>
    </row>
    <row r="211" spans="1:14" x14ac:dyDescent="0.3">
      <c r="A211" s="29">
        <v>969</v>
      </c>
      <c r="B211" s="30" t="s">
        <v>234</v>
      </c>
      <c r="C211" s="31">
        <v>16726574.91</v>
      </c>
      <c r="D211" s="32"/>
      <c r="E211" s="33">
        <v>7224143.1699999999</v>
      </c>
      <c r="F211" s="32"/>
      <c r="G211" s="33">
        <v>9502431.7400000002</v>
      </c>
      <c r="H211" s="34"/>
      <c r="I211" s="35">
        <v>12743702.09</v>
      </c>
      <c r="J211" s="36"/>
      <c r="K211" s="2">
        <f t="shared" si="9"/>
        <v>19967845.259999998</v>
      </c>
      <c r="L211" s="37"/>
      <c r="M211" s="2">
        <f t="shared" si="10"/>
        <v>3241270.3499999978</v>
      </c>
      <c r="N211" s="38">
        <f t="shared" si="11"/>
        <v>0.19377968098311632</v>
      </c>
    </row>
    <row r="212" spans="1:14" x14ac:dyDescent="0.3">
      <c r="A212" s="29">
        <v>1498</v>
      </c>
      <c r="B212" s="30" t="s">
        <v>235</v>
      </c>
      <c r="C212" s="31">
        <v>16672378.199999999</v>
      </c>
      <c r="D212" s="32"/>
      <c r="E212" s="33">
        <v>10041820.199999999</v>
      </c>
      <c r="F212" s="32"/>
      <c r="G212" s="33">
        <v>6630558</v>
      </c>
      <c r="H212" s="34"/>
      <c r="I212" s="35">
        <v>10162466.52</v>
      </c>
      <c r="J212" s="36"/>
      <c r="K212" s="2">
        <f t="shared" si="9"/>
        <v>20204286.719999999</v>
      </c>
      <c r="L212" s="37"/>
      <c r="M212" s="2">
        <f t="shared" si="10"/>
        <v>3531908.5199999996</v>
      </c>
      <c r="N212" s="38">
        <f t="shared" si="11"/>
        <v>0.2118419146705777</v>
      </c>
    </row>
    <row r="213" spans="1:14" x14ac:dyDescent="0.3">
      <c r="A213" s="29">
        <v>976</v>
      </c>
      <c r="B213" s="30" t="s">
        <v>236</v>
      </c>
      <c r="C213" s="31">
        <v>7892270.3200000003</v>
      </c>
      <c r="D213" s="32"/>
      <c r="E213" s="33">
        <v>4375592.9400000004</v>
      </c>
      <c r="F213" s="32"/>
      <c r="G213" s="33">
        <v>3516677.38</v>
      </c>
      <c r="H213" s="34"/>
      <c r="I213" s="35">
        <v>5335429</v>
      </c>
      <c r="J213" s="36"/>
      <c r="K213" s="2">
        <f t="shared" si="9"/>
        <v>9711021.9400000013</v>
      </c>
      <c r="L213" s="37"/>
      <c r="M213" s="2">
        <f t="shared" si="10"/>
        <v>1818751.620000001</v>
      </c>
      <c r="N213" s="38">
        <f t="shared" si="11"/>
        <v>0.23044720292854856</v>
      </c>
    </row>
    <row r="214" spans="1:14" x14ac:dyDescent="0.3">
      <c r="A214" s="29">
        <v>984</v>
      </c>
      <c r="B214" s="30" t="s">
        <v>237</v>
      </c>
      <c r="C214" s="31">
        <v>35833323.18</v>
      </c>
      <c r="D214" s="32"/>
      <c r="E214" s="33">
        <v>19985679.879999999</v>
      </c>
      <c r="F214" s="32"/>
      <c r="G214" s="33">
        <v>15847643.300000001</v>
      </c>
      <c r="H214" s="34"/>
      <c r="I214" s="35">
        <v>25654597</v>
      </c>
      <c r="J214" s="36"/>
      <c r="K214" s="2">
        <f t="shared" si="9"/>
        <v>45640276.879999995</v>
      </c>
      <c r="L214" s="37"/>
      <c r="M214" s="2">
        <f t="shared" si="10"/>
        <v>9806953.6999999955</v>
      </c>
      <c r="N214" s="38">
        <f t="shared" si="11"/>
        <v>0.27368250638482911</v>
      </c>
    </row>
    <row r="215" spans="1:14" x14ac:dyDescent="0.3">
      <c r="A215" s="29">
        <v>1480</v>
      </c>
      <c r="B215" s="30" t="s">
        <v>238</v>
      </c>
      <c r="C215" s="31">
        <v>2605994.75</v>
      </c>
      <c r="D215" s="32"/>
      <c r="E215" s="33">
        <v>284399.28000000026</v>
      </c>
      <c r="F215" s="32"/>
      <c r="G215" s="33">
        <v>2321595.4699999997</v>
      </c>
      <c r="H215" s="34"/>
      <c r="I215" s="35">
        <v>4330919.3000000007</v>
      </c>
      <c r="J215" s="36"/>
      <c r="K215" s="2">
        <f t="shared" si="9"/>
        <v>4615318.580000001</v>
      </c>
      <c r="L215" s="37"/>
      <c r="M215" s="2">
        <f t="shared" si="10"/>
        <v>2009323.830000001</v>
      </c>
      <c r="N215" s="38">
        <f t="shared" si="11"/>
        <v>0.77103909361290968</v>
      </c>
    </row>
    <row r="216" spans="1:14" x14ac:dyDescent="0.3">
      <c r="A216" s="29">
        <v>551</v>
      </c>
      <c r="B216" s="30" t="s">
        <v>239</v>
      </c>
      <c r="C216" s="31">
        <v>19488938</v>
      </c>
      <c r="D216" s="32"/>
      <c r="E216" s="33">
        <v>13828074</v>
      </c>
      <c r="F216" s="32"/>
      <c r="G216" s="33">
        <v>5660864</v>
      </c>
      <c r="H216" s="34"/>
      <c r="I216" s="35">
        <v>8385403</v>
      </c>
      <c r="J216" s="36"/>
      <c r="K216" s="2">
        <f t="shared" si="9"/>
        <v>22213477</v>
      </c>
      <c r="L216" s="37"/>
      <c r="M216" s="2">
        <f t="shared" si="10"/>
        <v>2724539</v>
      </c>
      <c r="N216" s="38">
        <f t="shared" si="11"/>
        <v>0.1397992543257103</v>
      </c>
    </row>
    <row r="217" spans="1:14" x14ac:dyDescent="0.3">
      <c r="A217" s="29">
        <v>570</v>
      </c>
      <c r="B217" s="30" t="s">
        <v>240</v>
      </c>
      <c r="C217" s="31">
        <v>5675480.6200000001</v>
      </c>
      <c r="D217" s="32"/>
      <c r="E217" s="33">
        <v>2856059.62</v>
      </c>
      <c r="F217" s="32"/>
      <c r="G217" s="33">
        <v>2819421</v>
      </c>
      <c r="H217" s="34"/>
      <c r="I217" s="35">
        <v>3609728</v>
      </c>
      <c r="J217" s="36"/>
      <c r="K217" s="2">
        <f t="shared" si="9"/>
        <v>6465787.6200000001</v>
      </c>
      <c r="L217" s="37"/>
      <c r="M217" s="2">
        <f t="shared" si="10"/>
        <v>790307</v>
      </c>
      <c r="N217" s="38">
        <f t="shared" si="11"/>
        <v>0.13924935224252427</v>
      </c>
    </row>
    <row r="218" spans="1:14" x14ac:dyDescent="0.3">
      <c r="A218" s="39">
        <v>626</v>
      </c>
      <c r="B218" s="40" t="s">
        <v>241</v>
      </c>
      <c r="C218" s="41">
        <v>1511376.59</v>
      </c>
      <c r="D218" s="32"/>
      <c r="E218" s="42">
        <v>660988.59000000008</v>
      </c>
      <c r="F218" s="32"/>
      <c r="G218" s="42">
        <v>850388</v>
      </c>
      <c r="H218" s="34"/>
      <c r="I218" s="43">
        <v>0</v>
      </c>
      <c r="J218" s="36"/>
      <c r="K218" s="44">
        <f t="shared" si="9"/>
        <v>660988.59000000008</v>
      </c>
      <c r="L218" s="37"/>
      <c r="M218" s="44">
        <f t="shared" si="10"/>
        <v>-850388</v>
      </c>
      <c r="N218" s="45">
        <f t="shared" si="11"/>
        <v>-0.56265791439842272</v>
      </c>
    </row>
    <row r="219" spans="1:14" x14ac:dyDescent="0.3">
      <c r="A219" s="29">
        <v>628</v>
      </c>
      <c r="B219" s="30" t="s">
        <v>242</v>
      </c>
      <c r="C219" s="31">
        <v>2029549.2</v>
      </c>
      <c r="D219" s="32"/>
      <c r="E219" s="33">
        <v>826764.32000000007</v>
      </c>
      <c r="F219" s="32"/>
      <c r="G219" s="33">
        <v>1202784.8799999999</v>
      </c>
      <c r="H219" s="34"/>
      <c r="I219" s="35">
        <v>2097935.37</v>
      </c>
      <c r="J219" s="36"/>
      <c r="K219" s="2">
        <f t="shared" si="9"/>
        <v>2924699.6900000004</v>
      </c>
      <c r="L219" s="37"/>
      <c r="M219" s="2">
        <f t="shared" si="10"/>
        <v>895150.49000000046</v>
      </c>
      <c r="N219" s="38">
        <f t="shared" si="11"/>
        <v>0.44105877797887355</v>
      </c>
    </row>
    <row r="220" spans="1:14" x14ac:dyDescent="0.3">
      <c r="A220" s="29">
        <v>633</v>
      </c>
      <c r="B220" s="30" t="s">
        <v>243</v>
      </c>
      <c r="C220" s="31">
        <v>1572798.68</v>
      </c>
      <c r="D220" s="32"/>
      <c r="E220" s="33">
        <v>870313.35</v>
      </c>
      <c r="F220" s="32"/>
      <c r="G220" s="33">
        <v>702485.33</v>
      </c>
      <c r="H220" s="34"/>
      <c r="I220" s="35">
        <v>1222818.45</v>
      </c>
      <c r="J220" s="36"/>
      <c r="K220" s="2">
        <f t="shared" si="9"/>
        <v>2093131.7999999998</v>
      </c>
      <c r="L220" s="37"/>
      <c r="M220" s="2">
        <f t="shared" si="10"/>
        <v>520333.11999999988</v>
      </c>
      <c r="N220" s="38">
        <f t="shared" si="11"/>
        <v>0.33083262760622351</v>
      </c>
    </row>
    <row r="221" spans="1:14" x14ac:dyDescent="0.3">
      <c r="A221" s="29">
        <v>662</v>
      </c>
      <c r="B221" s="30" t="s">
        <v>244</v>
      </c>
      <c r="C221" s="31">
        <v>1323251.27</v>
      </c>
      <c r="D221" s="32"/>
      <c r="E221" s="33">
        <v>232604.31999999983</v>
      </c>
      <c r="F221" s="32"/>
      <c r="G221" s="33">
        <v>1090646.9500000002</v>
      </c>
      <c r="H221" s="34"/>
      <c r="I221" s="35">
        <v>1690086.89</v>
      </c>
      <c r="J221" s="36"/>
      <c r="K221" s="2">
        <f t="shared" si="9"/>
        <v>1922691.2099999997</v>
      </c>
      <c r="L221" s="37"/>
      <c r="M221" s="2">
        <f t="shared" si="10"/>
        <v>599439.93999999971</v>
      </c>
      <c r="N221" s="38">
        <f t="shared" si="11"/>
        <v>0.45300537667347163</v>
      </c>
    </row>
    <row r="222" spans="1:14" x14ac:dyDescent="0.3">
      <c r="A222" s="29">
        <v>664</v>
      </c>
      <c r="B222" s="30" t="s">
        <v>245</v>
      </c>
      <c r="C222" s="31">
        <v>5463711.5199999996</v>
      </c>
      <c r="D222" s="32"/>
      <c r="E222" s="33">
        <v>4316873.5199999996</v>
      </c>
      <c r="F222" s="32"/>
      <c r="G222" s="33">
        <v>1146838</v>
      </c>
      <c r="H222" s="34"/>
      <c r="I222" s="35">
        <v>2232884</v>
      </c>
      <c r="J222" s="36"/>
      <c r="K222" s="2">
        <f t="shared" si="9"/>
        <v>6549757.5199999996</v>
      </c>
      <c r="L222" s="37"/>
      <c r="M222" s="2">
        <f t="shared" si="10"/>
        <v>1086046</v>
      </c>
      <c r="N222" s="38">
        <f t="shared" si="11"/>
        <v>0.19877440381405789</v>
      </c>
    </row>
    <row r="223" spans="1:14" x14ac:dyDescent="0.3">
      <c r="A223" s="29">
        <v>681</v>
      </c>
      <c r="B223" s="30" t="s">
        <v>246</v>
      </c>
      <c r="C223" s="31">
        <v>8384735.8899999997</v>
      </c>
      <c r="D223" s="32"/>
      <c r="E223" s="33">
        <v>5796061.8899999997</v>
      </c>
      <c r="F223" s="32"/>
      <c r="G223" s="33">
        <v>2588674</v>
      </c>
      <c r="H223" s="34"/>
      <c r="I223" s="35">
        <v>4220753.42</v>
      </c>
      <c r="J223" s="36"/>
      <c r="K223" s="2">
        <f t="shared" si="9"/>
        <v>10016815.309999999</v>
      </c>
      <c r="L223" s="37"/>
      <c r="M223" s="2">
        <f t="shared" si="10"/>
        <v>1632079.419999999</v>
      </c>
      <c r="N223" s="38">
        <f t="shared" si="11"/>
        <v>0.19464887641201528</v>
      </c>
    </row>
    <row r="224" spans="1:14" x14ac:dyDescent="0.3">
      <c r="A224" s="29">
        <v>685</v>
      </c>
      <c r="B224" s="30" t="s">
        <v>247</v>
      </c>
      <c r="C224" s="31">
        <v>3710795.32</v>
      </c>
      <c r="D224" s="32"/>
      <c r="E224" s="33">
        <v>3045301.6599999997</v>
      </c>
      <c r="F224" s="32"/>
      <c r="G224" s="33">
        <v>665493.66</v>
      </c>
      <c r="H224" s="34"/>
      <c r="I224" s="35">
        <v>665493.66</v>
      </c>
      <c r="J224" s="36"/>
      <c r="K224" s="2">
        <f t="shared" si="9"/>
        <v>3710795.32</v>
      </c>
      <c r="L224" s="37"/>
      <c r="M224" s="2">
        <f t="shared" si="10"/>
        <v>0</v>
      </c>
      <c r="N224" s="38">
        <f t="shared" si="11"/>
        <v>0</v>
      </c>
    </row>
    <row r="225" spans="1:14" x14ac:dyDescent="0.3">
      <c r="A225" s="29">
        <v>1997</v>
      </c>
      <c r="B225" s="30" t="s">
        <v>248</v>
      </c>
      <c r="C225" s="31">
        <v>3386107.59</v>
      </c>
      <c r="D225" s="32"/>
      <c r="E225" s="33">
        <v>2370070.59</v>
      </c>
      <c r="F225" s="32"/>
      <c r="G225" s="33">
        <v>1016037</v>
      </c>
      <c r="H225" s="34"/>
      <c r="I225" s="35">
        <v>1633478.77</v>
      </c>
      <c r="J225" s="36"/>
      <c r="K225" s="2">
        <f t="shared" si="9"/>
        <v>4003549.36</v>
      </c>
      <c r="L225" s="37"/>
      <c r="M225" s="2">
        <f t="shared" si="10"/>
        <v>617441.77</v>
      </c>
      <c r="N225" s="38">
        <f t="shared" si="11"/>
        <v>0.18234558518561428</v>
      </c>
    </row>
    <row r="226" spans="1:14" x14ac:dyDescent="0.3">
      <c r="A226" s="46">
        <v>1662</v>
      </c>
      <c r="B226" s="47" t="s">
        <v>249</v>
      </c>
      <c r="C226" s="31">
        <v>35568497.420000002</v>
      </c>
      <c r="D226" s="32"/>
      <c r="E226" s="33">
        <v>17957794.420000002</v>
      </c>
      <c r="F226" s="32"/>
      <c r="G226" s="33">
        <v>17610703</v>
      </c>
      <c r="H226" s="34"/>
      <c r="I226" s="35">
        <v>28162538.730000004</v>
      </c>
      <c r="J226" s="36"/>
      <c r="K226" s="2">
        <f t="shared" si="9"/>
        <v>46120333.150000006</v>
      </c>
      <c r="L226" s="37"/>
      <c r="M226" s="2">
        <f t="shared" si="10"/>
        <v>10551835.730000004</v>
      </c>
      <c r="N226" s="38">
        <f t="shared" si="11"/>
        <v>0.29666239777862408</v>
      </c>
    </row>
    <row r="227" spans="1:14" x14ac:dyDescent="0.3">
      <c r="A227" s="46">
        <v>1738</v>
      </c>
      <c r="B227" s="47" t="s">
        <v>250</v>
      </c>
      <c r="C227" s="31">
        <v>3665019.27</v>
      </c>
      <c r="D227" s="32"/>
      <c r="E227" s="33">
        <v>447796.04999999981</v>
      </c>
      <c r="F227" s="32"/>
      <c r="G227" s="33">
        <v>3217223.22</v>
      </c>
      <c r="H227" s="34"/>
      <c r="I227" s="35">
        <v>5292005.6100000003</v>
      </c>
      <c r="J227" s="36"/>
      <c r="K227" s="2">
        <f t="shared" si="9"/>
        <v>5739801.6600000001</v>
      </c>
      <c r="L227" s="37"/>
      <c r="M227" s="2">
        <f t="shared" si="10"/>
        <v>2074782.3900000001</v>
      </c>
      <c r="N227" s="38">
        <f t="shared" si="11"/>
        <v>0.56610408763280529</v>
      </c>
    </row>
    <row r="228" spans="1:14" x14ac:dyDescent="0.3">
      <c r="A228" s="29">
        <v>416</v>
      </c>
      <c r="B228" s="30" t="s">
        <v>251</v>
      </c>
      <c r="C228" s="31">
        <v>47668453.329999998</v>
      </c>
      <c r="D228" s="32"/>
      <c r="E228" s="33">
        <v>36761513.329999998</v>
      </c>
      <c r="F228" s="32"/>
      <c r="G228" s="33">
        <v>10906940</v>
      </c>
      <c r="H228" s="34"/>
      <c r="I228" s="35">
        <v>13802656.779999999</v>
      </c>
      <c r="J228" s="36"/>
      <c r="K228" s="2">
        <f t="shared" si="9"/>
        <v>50564170.109999999</v>
      </c>
      <c r="L228" s="37"/>
      <c r="M228" s="2">
        <f t="shared" si="10"/>
        <v>2895716.7800000012</v>
      </c>
      <c r="N228" s="38">
        <f t="shared" si="11"/>
        <v>6.0747026129702231E-2</v>
      </c>
    </row>
    <row r="229" spans="1:14" x14ac:dyDescent="0.3">
      <c r="A229" s="29">
        <v>427</v>
      </c>
      <c r="B229" s="30" t="s">
        <v>252</v>
      </c>
      <c r="C229" s="31">
        <v>37289846.490000002</v>
      </c>
      <c r="D229" s="32"/>
      <c r="E229" s="33">
        <v>5442525.4900000021</v>
      </c>
      <c r="F229" s="32"/>
      <c r="G229" s="33">
        <v>31847321</v>
      </c>
      <c r="H229" s="34"/>
      <c r="I229" s="35">
        <v>43921554.829999998</v>
      </c>
      <c r="J229" s="36"/>
      <c r="K229" s="2">
        <f t="shared" si="9"/>
        <v>49364080.32</v>
      </c>
      <c r="L229" s="37"/>
      <c r="M229" s="2">
        <f t="shared" si="10"/>
        <v>12074233.829999998</v>
      </c>
      <c r="N229" s="38">
        <f t="shared" si="11"/>
        <v>0.32379414147596286</v>
      </c>
    </row>
    <row r="230" spans="1:14" x14ac:dyDescent="0.3">
      <c r="A230" s="29">
        <v>1996</v>
      </c>
      <c r="B230" s="30" t="s">
        <v>253</v>
      </c>
      <c r="C230" s="31">
        <v>2672490.39</v>
      </c>
      <c r="D230" s="32"/>
      <c r="E230" s="33">
        <v>342504.48</v>
      </c>
      <c r="F230" s="32"/>
      <c r="G230" s="33">
        <v>2329985.91</v>
      </c>
      <c r="H230" s="34"/>
      <c r="I230" s="35">
        <v>3391197</v>
      </c>
      <c r="J230" s="36"/>
      <c r="K230" s="2">
        <f t="shared" si="9"/>
        <v>3733701.48</v>
      </c>
      <c r="L230" s="37"/>
      <c r="M230" s="2">
        <f t="shared" si="10"/>
        <v>1061211.0899999999</v>
      </c>
      <c r="N230" s="38">
        <f t="shared" si="11"/>
        <v>0.39708696202271465</v>
      </c>
    </row>
    <row r="231" spans="1:14" x14ac:dyDescent="0.3">
      <c r="A231" s="29">
        <v>1359</v>
      </c>
      <c r="B231" s="30" t="s">
        <v>254</v>
      </c>
      <c r="C231" s="31">
        <v>37961.410000000003</v>
      </c>
      <c r="D231" s="32"/>
      <c r="E231" s="33">
        <v>10524.629999999997</v>
      </c>
      <c r="F231" s="32"/>
      <c r="G231" s="33">
        <v>27436.780000000006</v>
      </c>
      <c r="H231" s="34"/>
      <c r="I231" s="35">
        <v>74863.78</v>
      </c>
      <c r="J231" s="36"/>
      <c r="K231" s="2">
        <f t="shared" si="9"/>
        <v>85388.41</v>
      </c>
      <c r="L231" s="37"/>
      <c r="M231" s="2">
        <f t="shared" si="10"/>
        <v>47427</v>
      </c>
      <c r="N231" s="38">
        <f t="shared" si="11"/>
        <v>1.2493476928280587</v>
      </c>
    </row>
    <row r="232" spans="1:14" x14ac:dyDescent="0.3">
      <c r="A232" s="29">
        <v>434</v>
      </c>
      <c r="B232" s="30" t="s">
        <v>255</v>
      </c>
      <c r="C232" s="31">
        <v>1774033.95</v>
      </c>
      <c r="D232" s="32"/>
      <c r="E232" s="33">
        <v>295610.3899999999</v>
      </c>
      <c r="F232" s="32"/>
      <c r="G232" s="33">
        <v>1478423.56</v>
      </c>
      <c r="H232" s="34"/>
      <c r="I232" s="35">
        <v>2344731</v>
      </c>
      <c r="J232" s="36"/>
      <c r="K232" s="2">
        <f t="shared" si="9"/>
        <v>2640341.3899999997</v>
      </c>
      <c r="L232" s="37"/>
      <c r="M232" s="2">
        <f t="shared" si="10"/>
        <v>866307.43999999971</v>
      </c>
      <c r="N232" s="38">
        <f t="shared" si="11"/>
        <v>0.48832630288726986</v>
      </c>
    </row>
    <row r="233" spans="1:14" x14ac:dyDescent="0.3">
      <c r="A233" s="29">
        <v>436</v>
      </c>
      <c r="B233" s="30" t="s">
        <v>256</v>
      </c>
      <c r="C233" s="31">
        <v>225092.67</v>
      </c>
      <c r="D233" s="32"/>
      <c r="E233" s="33">
        <v>22904.589999999997</v>
      </c>
      <c r="F233" s="32"/>
      <c r="G233" s="33">
        <v>202188.08000000002</v>
      </c>
      <c r="H233" s="34"/>
      <c r="I233" s="35">
        <v>348504.41</v>
      </c>
      <c r="J233" s="36"/>
      <c r="K233" s="2">
        <f t="shared" si="9"/>
        <v>371409</v>
      </c>
      <c r="L233" s="37"/>
      <c r="M233" s="2">
        <f t="shared" si="10"/>
        <v>146316.32999999999</v>
      </c>
      <c r="N233" s="38">
        <f t="shared" si="11"/>
        <v>0.65002707551516437</v>
      </c>
    </row>
    <row r="234" spans="1:14" x14ac:dyDescent="0.3">
      <c r="A234" s="29">
        <v>440</v>
      </c>
      <c r="B234" s="30" t="s">
        <v>257</v>
      </c>
      <c r="C234" s="31">
        <v>1091162.6100000001</v>
      </c>
      <c r="D234" s="32"/>
      <c r="E234" s="33">
        <v>128276.78000000003</v>
      </c>
      <c r="F234" s="32"/>
      <c r="G234" s="33">
        <v>962885.83000000007</v>
      </c>
      <c r="H234" s="34"/>
      <c r="I234" s="35">
        <v>1982303.79</v>
      </c>
      <c r="J234" s="36"/>
      <c r="K234" s="2">
        <f t="shared" si="9"/>
        <v>2110580.5700000003</v>
      </c>
      <c r="L234" s="37"/>
      <c r="M234" s="2">
        <f t="shared" si="10"/>
        <v>1019417.9600000002</v>
      </c>
      <c r="N234" s="38">
        <f t="shared" si="11"/>
        <v>0.93424935079107974</v>
      </c>
    </row>
    <row r="235" spans="1:14" x14ac:dyDescent="0.3">
      <c r="A235" s="39">
        <v>444</v>
      </c>
      <c r="B235" s="40" t="s">
        <v>258</v>
      </c>
      <c r="C235" s="41">
        <v>40141486.640000001</v>
      </c>
      <c r="D235" s="32"/>
      <c r="E235" s="42">
        <v>8830316.6400000006</v>
      </c>
      <c r="F235" s="32"/>
      <c r="G235" s="42">
        <v>31311170</v>
      </c>
      <c r="H235" s="34"/>
      <c r="I235" s="43">
        <v>0</v>
      </c>
      <c r="J235" s="36"/>
      <c r="K235" s="44">
        <f t="shared" si="9"/>
        <v>8830316.6400000006</v>
      </c>
      <c r="L235" s="37"/>
      <c r="M235" s="44">
        <f t="shared" si="10"/>
        <v>-31311170</v>
      </c>
      <c r="N235" s="45">
        <f t="shared" si="11"/>
        <v>-0.78002018910777438</v>
      </c>
    </row>
    <row r="236" spans="1:14" x14ac:dyDescent="0.3">
      <c r="A236" s="29">
        <v>442</v>
      </c>
      <c r="B236" s="30" t="s">
        <v>259</v>
      </c>
      <c r="C236" s="31">
        <v>573127.23</v>
      </c>
      <c r="D236" s="32"/>
      <c r="E236" s="33">
        <v>55358.099999999977</v>
      </c>
      <c r="F236" s="32"/>
      <c r="G236" s="33">
        <v>517769.13</v>
      </c>
      <c r="H236" s="34"/>
      <c r="I236" s="35">
        <v>1035193</v>
      </c>
      <c r="J236" s="36"/>
      <c r="K236" s="2">
        <f t="shared" si="9"/>
        <v>1090551.1000000001</v>
      </c>
      <c r="L236" s="37"/>
      <c r="M236" s="2">
        <f t="shared" si="10"/>
        <v>517423.87000000011</v>
      </c>
      <c r="N236" s="38">
        <f t="shared" si="11"/>
        <v>0.90280803792903042</v>
      </c>
    </row>
    <row r="237" spans="1:14" x14ac:dyDescent="0.3">
      <c r="A237" s="29">
        <v>456</v>
      </c>
      <c r="B237" s="30" t="s">
        <v>260</v>
      </c>
      <c r="C237" s="31">
        <v>1884657.08</v>
      </c>
      <c r="D237" s="32"/>
      <c r="E237" s="33">
        <v>302159.39000000013</v>
      </c>
      <c r="F237" s="32"/>
      <c r="G237" s="33">
        <v>1582497.69</v>
      </c>
      <c r="H237" s="34"/>
      <c r="I237" s="35">
        <v>3485154</v>
      </c>
      <c r="J237" s="36"/>
      <c r="K237" s="2">
        <f t="shared" si="9"/>
        <v>3787313.39</v>
      </c>
      <c r="L237" s="37"/>
      <c r="M237" s="2">
        <f t="shared" si="10"/>
        <v>1902656.31</v>
      </c>
      <c r="N237" s="38">
        <f t="shared" si="11"/>
        <v>1.0095504005428935</v>
      </c>
    </row>
    <row r="238" spans="1:14" x14ac:dyDescent="0.3">
      <c r="A238" s="29">
        <v>462</v>
      </c>
      <c r="B238" s="30" t="s">
        <v>261</v>
      </c>
      <c r="C238" s="31">
        <v>2068591.72</v>
      </c>
      <c r="D238" s="32"/>
      <c r="E238" s="33">
        <v>196727.68999999994</v>
      </c>
      <c r="F238" s="32"/>
      <c r="G238" s="33">
        <v>1871864.03</v>
      </c>
      <c r="H238" s="34"/>
      <c r="I238" s="35">
        <v>2555564.61</v>
      </c>
      <c r="J238" s="36"/>
      <c r="K238" s="2">
        <f t="shared" si="9"/>
        <v>2752292.3</v>
      </c>
      <c r="L238" s="37"/>
      <c r="M238" s="2">
        <f t="shared" si="10"/>
        <v>683700.57999999984</v>
      </c>
      <c r="N238" s="38">
        <f t="shared" si="11"/>
        <v>0.33051499403661921</v>
      </c>
    </row>
    <row r="239" spans="1:14" x14ac:dyDescent="0.3">
      <c r="A239" s="29">
        <v>464</v>
      </c>
      <c r="B239" s="30" t="s">
        <v>262</v>
      </c>
      <c r="C239" s="31">
        <v>126398.04</v>
      </c>
      <c r="D239" s="32"/>
      <c r="E239" s="33">
        <v>71706.039999999994</v>
      </c>
      <c r="F239" s="32"/>
      <c r="G239" s="33">
        <v>54692</v>
      </c>
      <c r="H239" s="34"/>
      <c r="I239" s="35">
        <v>59514</v>
      </c>
      <c r="J239" s="36"/>
      <c r="K239" s="2">
        <f t="shared" si="9"/>
        <v>131220.03999999998</v>
      </c>
      <c r="L239" s="37"/>
      <c r="M239" s="2">
        <f t="shared" si="10"/>
        <v>4821.9999999999854</v>
      </c>
      <c r="N239" s="38">
        <f t="shared" si="11"/>
        <v>3.8149325733215368E-2</v>
      </c>
    </row>
    <row r="240" spans="1:14" x14ac:dyDescent="0.3">
      <c r="A240" s="29">
        <v>465</v>
      </c>
      <c r="B240" s="30" t="s">
        <v>263</v>
      </c>
      <c r="C240" s="31">
        <v>21226.5</v>
      </c>
      <c r="D240" s="32"/>
      <c r="E240" s="33">
        <v>390.90000000000146</v>
      </c>
      <c r="F240" s="32"/>
      <c r="G240" s="33">
        <v>20835.599999999999</v>
      </c>
      <c r="H240" s="34"/>
      <c r="I240" s="35">
        <v>38050</v>
      </c>
      <c r="J240" s="36"/>
      <c r="K240" s="2">
        <f t="shared" si="9"/>
        <v>38440.9</v>
      </c>
      <c r="L240" s="37"/>
      <c r="M240" s="2">
        <f t="shared" si="10"/>
        <v>17214.400000000001</v>
      </c>
      <c r="N240" s="38">
        <f t="shared" si="11"/>
        <v>0.8109862671660425</v>
      </c>
    </row>
    <row r="241" spans="1:14" x14ac:dyDescent="0.3">
      <c r="A241" s="29">
        <v>466</v>
      </c>
      <c r="B241" s="30" t="s">
        <v>264</v>
      </c>
      <c r="C241" s="31">
        <v>1626325.07</v>
      </c>
      <c r="D241" s="32"/>
      <c r="E241" s="33">
        <v>243765.46999999997</v>
      </c>
      <c r="F241" s="32"/>
      <c r="G241" s="33">
        <v>1382559.6</v>
      </c>
      <c r="H241" s="34"/>
      <c r="I241" s="35">
        <v>3004140</v>
      </c>
      <c r="J241" s="36"/>
      <c r="K241" s="2">
        <f t="shared" si="9"/>
        <v>3247905.4699999997</v>
      </c>
      <c r="L241" s="37"/>
      <c r="M241" s="2">
        <f t="shared" si="10"/>
        <v>1621580.3999999997</v>
      </c>
      <c r="N241" s="38">
        <f t="shared" si="11"/>
        <v>0.99708258202033351</v>
      </c>
    </row>
    <row r="242" spans="1:14" x14ac:dyDescent="0.3">
      <c r="A242" s="29">
        <v>468</v>
      </c>
      <c r="B242" s="30" t="s">
        <v>265</v>
      </c>
      <c r="C242" s="31">
        <v>2391579.75</v>
      </c>
      <c r="D242" s="32"/>
      <c r="E242" s="33">
        <v>320759.58000000007</v>
      </c>
      <c r="F242" s="32"/>
      <c r="G242" s="33">
        <v>2070820.17</v>
      </c>
      <c r="H242" s="34"/>
      <c r="I242" s="35">
        <v>3717781</v>
      </c>
      <c r="J242" s="36"/>
      <c r="K242" s="2">
        <f t="shared" si="9"/>
        <v>4038540.58</v>
      </c>
      <c r="L242" s="37"/>
      <c r="M242" s="2">
        <f t="shared" si="10"/>
        <v>1646960.83</v>
      </c>
      <c r="N242" s="38">
        <f t="shared" si="11"/>
        <v>0.68864976382242749</v>
      </c>
    </row>
    <row r="243" spans="1:14" x14ac:dyDescent="0.3">
      <c r="A243" s="39">
        <v>470</v>
      </c>
      <c r="B243" s="40" t="s">
        <v>266</v>
      </c>
      <c r="C243" s="41">
        <v>0</v>
      </c>
      <c r="D243" s="32"/>
      <c r="E243" s="42">
        <v>0</v>
      </c>
      <c r="F243" s="32"/>
      <c r="G243" s="42">
        <v>0</v>
      </c>
      <c r="H243" s="34"/>
      <c r="I243" s="43">
        <v>0</v>
      </c>
      <c r="J243" s="36"/>
      <c r="K243" s="44">
        <f t="shared" si="9"/>
        <v>0</v>
      </c>
      <c r="L243" s="37"/>
      <c r="M243" s="44">
        <f t="shared" si="10"/>
        <v>0</v>
      </c>
      <c r="N243" s="45">
        <f t="shared" si="11"/>
        <v>0</v>
      </c>
    </row>
    <row r="244" spans="1:14" x14ac:dyDescent="0.3">
      <c r="A244" s="29">
        <v>471</v>
      </c>
      <c r="B244" s="30" t="s">
        <v>267</v>
      </c>
      <c r="C244" s="31">
        <v>115859.91</v>
      </c>
      <c r="D244" s="32"/>
      <c r="E244" s="33">
        <v>45437.91</v>
      </c>
      <c r="F244" s="32"/>
      <c r="G244" s="33">
        <v>70422</v>
      </c>
      <c r="H244" s="34"/>
      <c r="I244" s="35">
        <v>112938.75</v>
      </c>
      <c r="J244" s="36"/>
      <c r="K244" s="2">
        <f t="shared" si="9"/>
        <v>158376.66</v>
      </c>
      <c r="L244" s="37"/>
      <c r="M244" s="2">
        <f t="shared" si="10"/>
        <v>42516.75</v>
      </c>
      <c r="N244" s="38">
        <f t="shared" si="11"/>
        <v>0.36696688267753702</v>
      </c>
    </row>
    <row r="245" spans="1:14" x14ac:dyDescent="0.3">
      <c r="A245" s="29">
        <v>473</v>
      </c>
      <c r="B245" s="30" t="s">
        <v>268</v>
      </c>
      <c r="C245" s="31">
        <v>6963561.4699999997</v>
      </c>
      <c r="D245" s="32"/>
      <c r="E245" s="33">
        <v>4598616.47</v>
      </c>
      <c r="F245" s="32"/>
      <c r="G245" s="33">
        <v>2364945</v>
      </c>
      <c r="H245" s="34"/>
      <c r="I245" s="35">
        <v>3801128.79</v>
      </c>
      <c r="J245" s="36"/>
      <c r="K245" s="2">
        <f t="shared" si="9"/>
        <v>8399745.2599999998</v>
      </c>
      <c r="L245" s="37"/>
      <c r="M245" s="2">
        <f t="shared" si="10"/>
        <v>1436183.79</v>
      </c>
      <c r="N245" s="38">
        <f t="shared" si="11"/>
        <v>0.20624271016882401</v>
      </c>
    </row>
    <row r="246" spans="1:14" x14ac:dyDescent="0.3">
      <c r="A246" s="29">
        <v>475</v>
      </c>
      <c r="B246" s="30" t="s">
        <v>269</v>
      </c>
      <c r="C246" s="31">
        <v>2922083.05</v>
      </c>
      <c r="D246" s="32"/>
      <c r="E246" s="33">
        <v>1179441.0499999998</v>
      </c>
      <c r="F246" s="32"/>
      <c r="G246" s="33">
        <v>1742642</v>
      </c>
      <c r="H246" s="34"/>
      <c r="I246" s="35">
        <v>3222539.66</v>
      </c>
      <c r="J246" s="36"/>
      <c r="K246" s="2">
        <f t="shared" si="9"/>
        <v>4401980.71</v>
      </c>
      <c r="L246" s="37"/>
      <c r="M246" s="2">
        <f t="shared" si="10"/>
        <v>1479897.6600000001</v>
      </c>
      <c r="N246" s="38">
        <f t="shared" si="11"/>
        <v>0.50645297709796444</v>
      </c>
    </row>
    <row r="247" spans="1:14" x14ac:dyDescent="0.3">
      <c r="A247" s="29">
        <v>477</v>
      </c>
      <c r="B247" s="30" t="s">
        <v>270</v>
      </c>
      <c r="C247" s="31">
        <v>133765.04</v>
      </c>
      <c r="D247" s="32"/>
      <c r="E247" s="33">
        <v>59955.040000000008</v>
      </c>
      <c r="F247" s="32"/>
      <c r="G247" s="33">
        <v>73810</v>
      </c>
      <c r="H247" s="34"/>
      <c r="I247" s="35">
        <v>80317</v>
      </c>
      <c r="J247" s="36"/>
      <c r="K247" s="2">
        <f t="shared" si="9"/>
        <v>140272.04</v>
      </c>
      <c r="L247" s="37"/>
      <c r="M247" s="2">
        <f t="shared" si="10"/>
        <v>6507</v>
      </c>
      <c r="N247" s="38">
        <f t="shared" si="11"/>
        <v>4.8644997227975259E-2</v>
      </c>
    </row>
    <row r="248" spans="1:14" x14ac:dyDescent="0.3">
      <c r="A248" s="29">
        <v>480</v>
      </c>
      <c r="B248" s="30" t="s">
        <v>271</v>
      </c>
      <c r="C248" s="31">
        <v>20023476.550000001</v>
      </c>
      <c r="D248" s="32"/>
      <c r="E248" s="33">
        <v>14654827.550000001</v>
      </c>
      <c r="F248" s="32"/>
      <c r="G248" s="33">
        <v>5368649</v>
      </c>
      <c r="H248" s="34"/>
      <c r="I248" s="35">
        <v>8366794.4900000002</v>
      </c>
      <c r="J248" s="36"/>
      <c r="K248" s="2">
        <f t="shared" si="9"/>
        <v>23021622.039999999</v>
      </c>
      <c r="L248" s="37"/>
      <c r="M248" s="2">
        <f t="shared" si="10"/>
        <v>2998145.4899999984</v>
      </c>
      <c r="N248" s="38">
        <f t="shared" si="11"/>
        <v>0.14973151552945477</v>
      </c>
    </row>
    <row r="249" spans="1:14" x14ac:dyDescent="0.3">
      <c r="A249" s="29">
        <v>1060</v>
      </c>
      <c r="B249" s="30" t="s">
        <v>272</v>
      </c>
      <c r="C249" s="31">
        <v>16701857.18</v>
      </c>
      <c r="D249" s="32"/>
      <c r="E249" s="33">
        <v>1645801.0399999991</v>
      </c>
      <c r="F249" s="32"/>
      <c r="G249" s="33">
        <v>15056056.140000001</v>
      </c>
      <c r="H249" s="34"/>
      <c r="I249" s="35">
        <v>23762320.550000001</v>
      </c>
      <c r="J249" s="36"/>
      <c r="K249" s="2">
        <f t="shared" si="9"/>
        <v>25408121.59</v>
      </c>
      <c r="L249" s="37"/>
      <c r="M249" s="2">
        <f t="shared" si="10"/>
        <v>8706264.4100000001</v>
      </c>
      <c r="N249" s="38">
        <f t="shared" si="11"/>
        <v>0.52127522802826409</v>
      </c>
    </row>
    <row r="250" spans="1:14" x14ac:dyDescent="0.3">
      <c r="A250" s="29">
        <v>491</v>
      </c>
      <c r="B250" s="30" t="s">
        <v>273</v>
      </c>
      <c r="C250" s="31">
        <v>122450.84</v>
      </c>
      <c r="D250" s="32"/>
      <c r="E250" s="33">
        <v>16213.960000000006</v>
      </c>
      <c r="F250" s="32"/>
      <c r="G250" s="33">
        <v>106236.87999999999</v>
      </c>
      <c r="H250" s="34"/>
      <c r="I250" s="35">
        <v>274481.04000000004</v>
      </c>
      <c r="J250" s="36"/>
      <c r="K250" s="2">
        <f t="shared" si="9"/>
        <v>290695.00000000006</v>
      </c>
      <c r="L250" s="37"/>
      <c r="M250" s="2">
        <f t="shared" si="10"/>
        <v>168244.16000000006</v>
      </c>
      <c r="N250" s="38">
        <f t="shared" si="11"/>
        <v>1.3739730981020635</v>
      </c>
    </row>
    <row r="251" spans="1:14" x14ac:dyDescent="0.3">
      <c r="A251" s="39">
        <v>1736</v>
      </c>
      <c r="B251" s="40" t="s">
        <v>274</v>
      </c>
      <c r="C251" s="41">
        <v>2456921.13</v>
      </c>
      <c r="D251" s="32"/>
      <c r="E251" s="42">
        <v>260981.60999999987</v>
      </c>
      <c r="F251" s="32"/>
      <c r="G251" s="42">
        <v>2195939.52</v>
      </c>
      <c r="H251" s="34"/>
      <c r="I251" s="43">
        <v>0</v>
      </c>
      <c r="J251" s="36"/>
      <c r="K251" s="44">
        <f t="shared" si="9"/>
        <v>260981.60999999987</v>
      </c>
      <c r="L251" s="37"/>
      <c r="M251" s="44">
        <f t="shared" si="10"/>
        <v>-2195939.52</v>
      </c>
      <c r="N251" s="45">
        <f t="shared" si="11"/>
        <v>-0.89377696873810519</v>
      </c>
    </row>
    <row r="252" spans="1:14" x14ac:dyDescent="0.3">
      <c r="A252" s="29">
        <v>1354</v>
      </c>
      <c r="B252" s="30" t="s">
        <v>275</v>
      </c>
      <c r="C252" s="31">
        <v>41889.64</v>
      </c>
      <c r="D252" s="32"/>
      <c r="E252" s="33">
        <v>919.62999999999738</v>
      </c>
      <c r="F252" s="32"/>
      <c r="G252" s="33">
        <v>40970.01</v>
      </c>
      <c r="H252" s="34"/>
      <c r="I252" s="35">
        <v>105181</v>
      </c>
      <c r="J252" s="36"/>
      <c r="K252" s="2">
        <f t="shared" si="9"/>
        <v>106100.63</v>
      </c>
      <c r="L252" s="37"/>
      <c r="M252" s="2">
        <f t="shared" si="10"/>
        <v>64210.990000000005</v>
      </c>
      <c r="N252" s="38">
        <f t="shared" si="11"/>
        <v>1.5328608696565549</v>
      </c>
    </row>
    <row r="253" spans="1:14" x14ac:dyDescent="0.3">
      <c r="A253" s="29">
        <v>495</v>
      </c>
      <c r="B253" s="30" t="s">
        <v>276</v>
      </c>
      <c r="C253" s="31">
        <v>32268209.489999998</v>
      </c>
      <c r="D253" s="32"/>
      <c r="E253" s="33">
        <v>16705794.489999998</v>
      </c>
      <c r="F253" s="32"/>
      <c r="G253" s="33">
        <v>15562415</v>
      </c>
      <c r="H253" s="34"/>
      <c r="I253" s="35">
        <v>19976557.969999999</v>
      </c>
      <c r="J253" s="36"/>
      <c r="K253" s="2">
        <f t="shared" si="9"/>
        <v>36682352.459999993</v>
      </c>
      <c r="L253" s="37"/>
      <c r="M253" s="2">
        <f t="shared" si="10"/>
        <v>4414142.9699999951</v>
      </c>
      <c r="N253" s="38">
        <f t="shared" si="11"/>
        <v>0.13679541070811349</v>
      </c>
    </row>
    <row r="254" spans="1:14" x14ac:dyDescent="0.3">
      <c r="A254" s="29">
        <v>503</v>
      </c>
      <c r="B254" s="30" t="s">
        <v>277</v>
      </c>
      <c r="C254" s="31">
        <v>33334.85</v>
      </c>
      <c r="D254" s="32"/>
      <c r="E254" s="33">
        <v>1510.2000000000007</v>
      </c>
      <c r="F254" s="32"/>
      <c r="G254" s="33">
        <v>31824.649999999998</v>
      </c>
      <c r="H254" s="34"/>
      <c r="I254" s="35">
        <v>38056</v>
      </c>
      <c r="J254" s="36"/>
      <c r="K254" s="2">
        <f t="shared" si="9"/>
        <v>39566.199999999997</v>
      </c>
      <c r="L254" s="37"/>
      <c r="M254" s="2">
        <f t="shared" si="10"/>
        <v>6231.3499999999985</v>
      </c>
      <c r="N254" s="38">
        <f t="shared" si="11"/>
        <v>0.18693199459424592</v>
      </c>
    </row>
    <row r="255" spans="1:14" x14ac:dyDescent="0.3">
      <c r="A255" s="29">
        <v>1413</v>
      </c>
      <c r="B255" s="30" t="s">
        <v>278</v>
      </c>
      <c r="C255" s="31">
        <v>421179.75</v>
      </c>
      <c r="D255" s="32"/>
      <c r="E255" s="33">
        <v>20254.020000000019</v>
      </c>
      <c r="F255" s="32"/>
      <c r="G255" s="33">
        <v>400925.73</v>
      </c>
      <c r="H255" s="34"/>
      <c r="I255" s="35">
        <v>729386.17999999993</v>
      </c>
      <c r="J255" s="36"/>
      <c r="K255" s="2">
        <f t="shared" si="9"/>
        <v>749640.2</v>
      </c>
      <c r="L255" s="37"/>
      <c r="M255" s="2">
        <f t="shared" si="10"/>
        <v>328460.44999999995</v>
      </c>
      <c r="N255" s="38">
        <f t="shared" si="11"/>
        <v>0.77985812470803728</v>
      </c>
    </row>
    <row r="256" spans="1:14" x14ac:dyDescent="0.3">
      <c r="A256" s="29">
        <v>508</v>
      </c>
      <c r="B256" s="30" t="s">
        <v>279</v>
      </c>
      <c r="C256" s="31">
        <v>350471.07</v>
      </c>
      <c r="D256" s="32"/>
      <c r="E256" s="33">
        <v>249194.07</v>
      </c>
      <c r="F256" s="32"/>
      <c r="G256" s="33">
        <v>101277</v>
      </c>
      <c r="H256" s="34"/>
      <c r="I256" s="35">
        <v>152242.31</v>
      </c>
      <c r="J256" s="36"/>
      <c r="K256" s="2">
        <f t="shared" si="9"/>
        <v>401436.38</v>
      </c>
      <c r="L256" s="37"/>
      <c r="M256" s="2">
        <f t="shared" si="10"/>
        <v>50965.31</v>
      </c>
      <c r="N256" s="38">
        <f t="shared" si="11"/>
        <v>0.14541944931431858</v>
      </c>
    </row>
    <row r="257" spans="1:14" x14ac:dyDescent="0.3">
      <c r="A257" s="39">
        <v>509</v>
      </c>
      <c r="B257" s="40" t="s">
        <v>280</v>
      </c>
      <c r="C257" s="41">
        <v>239537.04</v>
      </c>
      <c r="D257" s="32"/>
      <c r="E257" s="42">
        <v>23760.110000000015</v>
      </c>
      <c r="F257" s="32"/>
      <c r="G257" s="42">
        <v>215776.93</v>
      </c>
      <c r="H257" s="34"/>
      <c r="I257" s="43">
        <v>0</v>
      </c>
      <c r="J257" s="36"/>
      <c r="K257" s="44">
        <f t="shared" si="9"/>
        <v>23760.110000000015</v>
      </c>
      <c r="L257" s="37"/>
      <c r="M257" s="44">
        <f t="shared" si="10"/>
        <v>-215776.93</v>
      </c>
      <c r="N257" s="45">
        <f t="shared" si="11"/>
        <v>-0.90080820068578948</v>
      </c>
    </row>
    <row r="258" spans="1:14" x14ac:dyDescent="0.3">
      <c r="A258" s="29">
        <v>518</v>
      </c>
      <c r="B258" s="30" t="s">
        <v>281</v>
      </c>
      <c r="C258" s="31">
        <v>12811259.1</v>
      </c>
      <c r="D258" s="32"/>
      <c r="E258" s="33">
        <v>8311269.0999999996</v>
      </c>
      <c r="F258" s="32"/>
      <c r="G258" s="33">
        <v>4499990</v>
      </c>
      <c r="H258" s="34"/>
      <c r="I258" s="35">
        <v>8343614.1400000006</v>
      </c>
      <c r="J258" s="36"/>
      <c r="K258" s="2">
        <f t="shared" si="9"/>
        <v>16654883.24</v>
      </c>
      <c r="L258" s="37"/>
      <c r="M258" s="2">
        <f t="shared" si="10"/>
        <v>3843624.1400000006</v>
      </c>
      <c r="N258" s="38">
        <f t="shared" si="11"/>
        <v>0.30001923386281376</v>
      </c>
    </row>
    <row r="259" spans="1:14" x14ac:dyDescent="0.3">
      <c r="A259" s="29">
        <v>1737</v>
      </c>
      <c r="B259" s="30" t="s">
        <v>282</v>
      </c>
      <c r="C259" s="31">
        <v>294695.27</v>
      </c>
      <c r="D259" s="32"/>
      <c r="E259" s="33">
        <v>50396.270000000019</v>
      </c>
      <c r="F259" s="32"/>
      <c r="G259" s="33">
        <v>244299</v>
      </c>
      <c r="H259" s="34"/>
      <c r="I259" s="35">
        <v>244299</v>
      </c>
      <c r="J259" s="36"/>
      <c r="K259" s="2">
        <f t="shared" si="9"/>
        <v>294695.27</v>
      </c>
      <c r="L259" s="37"/>
      <c r="M259" s="2">
        <f t="shared" si="10"/>
        <v>0</v>
      </c>
      <c r="N259" s="38">
        <f t="shared" si="11"/>
        <v>0</v>
      </c>
    </row>
    <row r="260" spans="1:14" x14ac:dyDescent="0.3">
      <c r="A260" s="29">
        <v>524</v>
      </c>
      <c r="B260" s="30" t="s">
        <v>283</v>
      </c>
      <c r="C260" s="31">
        <v>9818673.0099999998</v>
      </c>
      <c r="D260" s="32"/>
      <c r="E260" s="33">
        <v>5192480.01</v>
      </c>
      <c r="F260" s="32"/>
      <c r="G260" s="33">
        <v>4626193</v>
      </c>
      <c r="H260" s="34"/>
      <c r="I260" s="35">
        <v>6787680.7199999997</v>
      </c>
      <c r="J260" s="36"/>
      <c r="K260" s="2">
        <f t="shared" si="9"/>
        <v>11980160.73</v>
      </c>
      <c r="L260" s="37"/>
      <c r="M260" s="2">
        <f t="shared" si="10"/>
        <v>2161487.7200000007</v>
      </c>
      <c r="N260" s="38">
        <f t="shared" si="11"/>
        <v>0.22014051367212203</v>
      </c>
    </row>
    <row r="261" spans="1:14" x14ac:dyDescent="0.3">
      <c r="A261" s="48">
        <v>1671</v>
      </c>
      <c r="B261" s="49" t="s">
        <v>284</v>
      </c>
      <c r="C261" s="41">
        <v>5613061.3600000003</v>
      </c>
      <c r="D261" s="32"/>
      <c r="E261" s="42">
        <v>2251681.3600000003</v>
      </c>
      <c r="F261" s="32"/>
      <c r="G261" s="42">
        <v>3361380</v>
      </c>
      <c r="H261" s="34"/>
      <c r="I261" s="43">
        <v>0</v>
      </c>
      <c r="J261" s="36"/>
      <c r="K261" s="44">
        <f t="shared" si="9"/>
        <v>2251681.3600000003</v>
      </c>
      <c r="L261" s="37"/>
      <c r="M261" s="44">
        <f t="shared" si="10"/>
        <v>-3361380</v>
      </c>
      <c r="N261" s="45">
        <f t="shared" si="11"/>
        <v>-0.59884968013248296</v>
      </c>
    </row>
    <row r="262" spans="1:14" x14ac:dyDescent="0.3">
      <c r="A262" s="29">
        <v>532</v>
      </c>
      <c r="B262" s="30" t="s">
        <v>285</v>
      </c>
      <c r="C262" s="31">
        <v>1741651.8</v>
      </c>
      <c r="D262" s="32"/>
      <c r="E262" s="33">
        <v>1304478.8</v>
      </c>
      <c r="F262" s="32"/>
      <c r="G262" s="33">
        <v>437173</v>
      </c>
      <c r="H262" s="34"/>
      <c r="I262" s="35">
        <v>671004</v>
      </c>
      <c r="J262" s="36"/>
      <c r="K262" s="2">
        <f t="shared" si="9"/>
        <v>1975482.8</v>
      </c>
      <c r="L262" s="37"/>
      <c r="M262" s="2">
        <f t="shared" si="10"/>
        <v>233831</v>
      </c>
      <c r="N262" s="38">
        <f t="shared" si="11"/>
        <v>0.13425817950522601</v>
      </c>
    </row>
    <row r="263" spans="1:14" x14ac:dyDescent="0.3">
      <c r="A263" s="29">
        <v>534</v>
      </c>
      <c r="B263" s="30" t="s">
        <v>286</v>
      </c>
      <c r="C263" s="31">
        <v>242082.04</v>
      </c>
      <c r="D263" s="32"/>
      <c r="E263" s="33">
        <v>25929.050000000017</v>
      </c>
      <c r="F263" s="32"/>
      <c r="G263" s="33">
        <v>216152.99</v>
      </c>
      <c r="H263" s="34"/>
      <c r="I263" s="35">
        <v>274238.06</v>
      </c>
      <c r="J263" s="36"/>
      <c r="K263" s="2">
        <f t="shared" si="9"/>
        <v>300167.11</v>
      </c>
      <c r="L263" s="37"/>
      <c r="M263" s="2">
        <f t="shared" si="10"/>
        <v>58085.069999999978</v>
      </c>
      <c r="N263" s="38">
        <f t="shared" si="11"/>
        <v>0.239939608902833</v>
      </c>
    </row>
    <row r="264" spans="1:14" x14ac:dyDescent="0.3">
      <c r="A264" s="29">
        <v>537</v>
      </c>
      <c r="B264" s="30" t="s">
        <v>287</v>
      </c>
      <c r="C264" s="31">
        <v>19516847.93</v>
      </c>
      <c r="D264" s="32"/>
      <c r="E264" s="33">
        <v>6907800.9299999997</v>
      </c>
      <c r="F264" s="32"/>
      <c r="G264" s="33">
        <v>12609047</v>
      </c>
      <c r="H264" s="34"/>
      <c r="I264" s="35">
        <v>20646152</v>
      </c>
      <c r="J264" s="36"/>
      <c r="K264" s="2">
        <f t="shared" si="9"/>
        <v>27553952.93</v>
      </c>
      <c r="L264" s="37"/>
      <c r="M264" s="2">
        <f t="shared" si="10"/>
        <v>8037105</v>
      </c>
      <c r="N264" s="38">
        <f t="shared" si="11"/>
        <v>0.411803434080454</v>
      </c>
    </row>
    <row r="265" spans="1:14" x14ac:dyDescent="0.3">
      <c r="A265" s="29">
        <v>542</v>
      </c>
      <c r="B265" s="30" t="s">
        <v>288</v>
      </c>
      <c r="C265" s="31">
        <v>21415583.190000001</v>
      </c>
      <c r="D265" s="32"/>
      <c r="E265" s="33">
        <v>2912095.3500000015</v>
      </c>
      <c r="F265" s="32"/>
      <c r="G265" s="33">
        <v>18503487.84</v>
      </c>
      <c r="H265" s="34"/>
      <c r="I265" s="35">
        <v>32522975</v>
      </c>
      <c r="J265" s="36"/>
      <c r="K265" s="2">
        <f t="shared" si="9"/>
        <v>35435070.350000001</v>
      </c>
      <c r="L265" s="37"/>
      <c r="M265" s="2">
        <f t="shared" si="10"/>
        <v>14019487.16</v>
      </c>
      <c r="N265" s="38">
        <f t="shared" si="11"/>
        <v>0.65463952280068627</v>
      </c>
    </row>
    <row r="266" spans="1:14" x14ac:dyDescent="0.3">
      <c r="M266" s="29"/>
      <c r="N266" s="29"/>
    </row>
    <row r="267" spans="1:14" x14ac:dyDescent="0.3">
      <c r="M267" s="29"/>
      <c r="N267" s="29"/>
    </row>
    <row r="268" spans="1:14" x14ac:dyDescent="0.3">
      <c r="M268" s="29"/>
      <c r="N268" s="29"/>
    </row>
    <row r="269" spans="1:14" x14ac:dyDescent="0.3">
      <c r="M269" s="29"/>
      <c r="N269" s="29"/>
    </row>
    <row r="270" spans="1:14" x14ac:dyDescent="0.3">
      <c r="M270" s="29"/>
      <c r="N270" s="29"/>
    </row>
    <row r="271" spans="1:14" x14ac:dyDescent="0.3">
      <c r="M271" s="29"/>
      <c r="N271" s="29"/>
    </row>
    <row r="272" spans="1:14" x14ac:dyDescent="0.3">
      <c r="M272" s="29"/>
      <c r="N272" s="29"/>
    </row>
    <row r="273" spans="13:14" x14ac:dyDescent="0.3">
      <c r="M273" s="29"/>
      <c r="N273" s="29"/>
    </row>
    <row r="274" spans="13:14" x14ac:dyDescent="0.3">
      <c r="M274" s="29"/>
      <c r="N274" s="29"/>
    </row>
    <row r="275" spans="13:14" x14ac:dyDescent="0.3">
      <c r="M275" s="29"/>
      <c r="N275" s="29"/>
    </row>
    <row r="276" spans="13:14" x14ac:dyDescent="0.3">
      <c r="M276" s="29"/>
      <c r="N276" s="29"/>
    </row>
    <row r="277" spans="13:14" x14ac:dyDescent="0.3">
      <c r="M277" s="29"/>
      <c r="N277" s="29"/>
    </row>
    <row r="278" spans="13:14" x14ac:dyDescent="0.3">
      <c r="M278" s="29"/>
      <c r="N278" s="29"/>
    </row>
    <row r="279" spans="13:14" x14ac:dyDescent="0.3">
      <c r="M279" s="29"/>
      <c r="N279" s="29"/>
    </row>
    <row r="280" spans="13:14" x14ac:dyDescent="0.3">
      <c r="M280" s="29"/>
      <c r="N280" s="29"/>
    </row>
    <row r="281" spans="13:14" x14ac:dyDescent="0.3">
      <c r="M281" s="29"/>
      <c r="N281" s="29"/>
    </row>
    <row r="282" spans="13:14" x14ac:dyDescent="0.3">
      <c r="M282" s="29"/>
      <c r="N282" s="29"/>
    </row>
    <row r="283" spans="13:14" x14ac:dyDescent="0.3">
      <c r="M283" s="29"/>
      <c r="N283" s="29"/>
    </row>
    <row r="284" spans="13:14" x14ac:dyDescent="0.3">
      <c r="M284" s="29"/>
      <c r="N284" s="29"/>
    </row>
    <row r="285" spans="13:14" x14ac:dyDescent="0.3">
      <c r="M285" s="29"/>
      <c r="N285" s="29"/>
    </row>
    <row r="286" spans="13:14" x14ac:dyDescent="0.3">
      <c r="M286" s="29"/>
      <c r="N286" s="29"/>
    </row>
    <row r="287" spans="13:14" x14ac:dyDescent="0.3">
      <c r="M287" s="29"/>
      <c r="N287" s="29"/>
    </row>
    <row r="288" spans="13:14" x14ac:dyDescent="0.3">
      <c r="M288" s="29"/>
      <c r="N288" s="29"/>
    </row>
    <row r="289" spans="13:14" x14ac:dyDescent="0.3">
      <c r="M289" s="29"/>
      <c r="N289" s="29"/>
    </row>
    <row r="290" spans="13:14" x14ac:dyDescent="0.3">
      <c r="M290" s="29"/>
      <c r="N290" s="29"/>
    </row>
    <row r="291" spans="13:14" x14ac:dyDescent="0.3">
      <c r="M291" s="29"/>
      <c r="N291" s="29"/>
    </row>
    <row r="292" spans="13:14" x14ac:dyDescent="0.3">
      <c r="M292" s="29"/>
      <c r="N292" s="29"/>
    </row>
    <row r="293" spans="13:14" x14ac:dyDescent="0.3">
      <c r="M293" s="29"/>
      <c r="N293" s="29"/>
    </row>
    <row r="294" spans="13:14" x14ac:dyDescent="0.3">
      <c r="M294" s="29"/>
      <c r="N294" s="29"/>
    </row>
    <row r="295" spans="13:14" x14ac:dyDescent="0.3">
      <c r="M295" s="29"/>
      <c r="N295" s="29"/>
    </row>
    <row r="296" spans="13:14" x14ac:dyDescent="0.3">
      <c r="M296" s="29"/>
      <c r="N296" s="29"/>
    </row>
    <row r="297" spans="13:14" x14ac:dyDescent="0.3">
      <c r="M297" s="50"/>
      <c r="N297" s="51"/>
    </row>
  </sheetData>
  <mergeCells count="2">
    <mergeCell ref="E1:I1"/>
    <mergeCell ref="G4:J4"/>
  </mergeCells>
  <pageMargins left="0.25" right="0.25" top="0.75" bottom="0.75" header="0.3" footer="0.3"/>
  <pageSetup scale="96" fitToHeight="0" orientation="landscape" horizontalDpi="1200" verticalDpi="1200" r:id="rId1"/>
  <headerFooter>
    <oddFooter>&amp;LBased on budget data submitted by school administrative units into the Maine Education Financial System
*School administrative units has not submitted or successfully submitted data into the Maine Education Financial System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Printable Report</vt:lpstr>
      <vt:lpstr>'Printable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2022-11-02T18:27:33Z</cp:lastPrinted>
  <dcterms:created xsi:type="dcterms:W3CDTF">2022-11-02T18:26:14Z</dcterms:created>
  <dcterms:modified xsi:type="dcterms:W3CDTF">2022-11-02T18:28:34Z</dcterms:modified>
</cp:coreProperties>
</file>