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7792" windowHeight="13356" activeTab="0"/>
  </bookViews>
  <sheets>
    <sheet name="Final Web" sheetId="1" r:id="rId1"/>
  </sheets>
  <externalReferences>
    <externalReference r:id="rId4"/>
  </externalReferences>
  <definedNames>
    <definedName name="_xlnm.Print_Area" localSheetId="0">'Final Web'!$A$9:$K$245</definedName>
    <definedName name="_xlnm.Print_Titles" localSheetId="0">'Final Web'!$1:$8</definedName>
    <definedName name="qryAllSAUs2011_SchoolDistricts">#REF!</definedName>
  </definedNames>
  <calcPr fullCalcOnLoad="1"/>
</workbook>
</file>

<file path=xl/sharedStrings.xml><?xml version="1.0" encoding="utf-8"?>
<sst xmlns="http://schemas.openxmlformats.org/spreadsheetml/2006/main" count="277" uniqueCount="276">
  <si>
    <t>Contacts:</t>
  </si>
  <si>
    <t>Information</t>
  </si>
  <si>
    <t>Patti Drapeau</t>
  </si>
  <si>
    <t>ptdrapeau@aol.com</t>
  </si>
  <si>
    <t xml:space="preserve">as of </t>
  </si>
  <si>
    <t>Lee Worcester</t>
  </si>
  <si>
    <t>lee.worcester@yahoo.com</t>
  </si>
  <si>
    <t>Ida Batista</t>
  </si>
  <si>
    <t>GT.DOE@maine.gov</t>
  </si>
  <si>
    <t>Local</t>
  </si>
  <si>
    <t>School</t>
  </si>
  <si>
    <t>Sch</t>
  </si>
  <si>
    <t>Approved</t>
  </si>
  <si>
    <t>Elementary</t>
  </si>
  <si>
    <t>Secondary</t>
  </si>
  <si>
    <t>TOTAL</t>
  </si>
  <si>
    <t>School Unit</t>
  </si>
  <si>
    <t>ID</t>
  </si>
  <si>
    <t>Code</t>
  </si>
  <si>
    <t>AOS</t>
  </si>
  <si>
    <t>SAUs - Alphabetical Order</t>
  </si>
  <si>
    <t>or Pending</t>
  </si>
  <si>
    <t>Appr. Amt</t>
  </si>
  <si>
    <t>Appr. Amt.</t>
  </si>
  <si>
    <t>Contact</t>
  </si>
  <si>
    <t>Email</t>
  </si>
  <si>
    <t>Acton Public Schools</t>
  </si>
  <si>
    <t>Airline CSD</t>
  </si>
  <si>
    <t>Alexander Public Schools</t>
  </si>
  <si>
    <t>Andover Public Schools</t>
  </si>
  <si>
    <t>Appleton Public Schools</t>
  </si>
  <si>
    <t>Athens Public Schools</t>
  </si>
  <si>
    <t>Auburn Public Schools</t>
  </si>
  <si>
    <t>Augusta Public Schools</t>
  </si>
  <si>
    <t>Baileyville Public Schools</t>
  </si>
  <si>
    <t>Bancroft Public Schools</t>
  </si>
  <si>
    <t>Bangor Public Schools</t>
  </si>
  <si>
    <t>Bar Harbor Public Schools</t>
  </si>
  <si>
    <t>Baring Plt. Public Schools</t>
  </si>
  <si>
    <t>Beals Public Schools</t>
  </si>
  <si>
    <t>Beaver Cove Public Schools</t>
  </si>
  <si>
    <t>Beddington Public Schools</t>
  </si>
  <si>
    <t>Biddeford Public Schools</t>
  </si>
  <si>
    <t>Blue Hill Public Schools</t>
  </si>
  <si>
    <t>Boothbay-Boothbay Hbr CSD</t>
  </si>
  <si>
    <t>Bowerbank Public Schools</t>
  </si>
  <si>
    <t>Bremen Public Schools</t>
  </si>
  <si>
    <t>Brewer Public Schools</t>
  </si>
  <si>
    <t>Bridgewater Public Schools</t>
  </si>
  <si>
    <t>Brighton Plt.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</si>
  <si>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</si>
  <si>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</si>
  <si>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</si>
  <si>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</si>
  <si>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</si>
  <si>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</si>
  <si>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Caratunk Public Schools</t>
  </si>
  <si>
    <t>Carrabassett Val Public Schools</t>
  </si>
  <si>
    <t>Carroll Plt. Public Schools</t>
  </si>
  <si>
    <t>Castine Public Schools</t>
  </si>
  <si>
    <t>Caswell Public Schools</t>
  </si>
  <si>
    <t>Charlotte Public Schools</t>
  </si>
  <si>
    <t>Chebeague Island Public Schools</t>
  </si>
  <si>
    <t>Cherryfield Public Schools</t>
  </si>
  <si>
    <t>Cooper Public Schools</t>
  </si>
  <si>
    <t>Coplin Plt. Public Schools</t>
  </si>
  <si>
    <t>Cranberry Isles Public Schools</t>
  </si>
  <si>
    <t>Crawford Public Schools</t>
  </si>
  <si>
    <t>Cutler Public Schools</t>
  </si>
  <si>
    <t>Damariscotta Public Schools</t>
  </si>
  <si>
    <t>Dayton Public Schools</t>
  </si>
  <si>
    <t>Deblois Public Schools</t>
  </si>
  <si>
    <t>Dedham Public Schools</t>
  </si>
  <si>
    <t>Deer Isle-Stonington CSD</t>
  </si>
  <si>
    <t>Dennistown Plt. Public Schools</t>
  </si>
  <si>
    <t>Dennysville Public Schools</t>
  </si>
  <si>
    <t>Drew Plt. Public Schools</t>
  </si>
  <si>
    <t>East Machias Public Schools</t>
  </si>
  <si>
    <t>East Millinocket Public Schools</t>
  </si>
  <si>
    <t>East Range CSD</t>
  </si>
  <si>
    <t>Easton Public Schools</t>
  </si>
  <si>
    <t>Eastport Public Schools</t>
  </si>
  <si>
    <t>Edgecomb Public Schools</t>
  </si>
  <si>
    <t>Ellsworth Public Schools</t>
  </si>
  <si>
    <t>Eustis Public Schools</t>
  </si>
  <si>
    <t>Falmouth Public Schools</t>
  </si>
  <si>
    <t>Fayette Public Schools</t>
  </si>
  <si>
    <t>Five Town CSD</t>
  </si>
  <si>
    <t>Frenchboro Public Schools</t>
  </si>
  <si>
    <t>Georgetown Public Schools</t>
  </si>
  <si>
    <t>Gilead Public Schools</t>
  </si>
  <si>
    <t>Glenburn Public Schools</t>
  </si>
  <si>
    <t>Glenwood Plt. Public Schools</t>
  </si>
  <si>
    <t>Gorham Public Schools</t>
  </si>
  <si>
    <t>Grand Isle Public Schools</t>
  </si>
  <si>
    <t>Grand Lake Str Plt.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</si>
  <si>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</si>
  <si>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</si>
  <si>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</si>
  <si>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</si>
  <si>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</si>
  <si>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Hermon Public Schools</t>
  </si>
  <si>
    <t>Highland Plt. Public Schools</t>
  </si>
  <si>
    <t>Hope Public Schools</t>
  </si>
  <si>
    <t>Indian Island Public Schools</t>
  </si>
  <si>
    <t>Indian Township Public Schools</t>
  </si>
  <si>
    <t>Isle Au Haut Public Schools</t>
  </si>
  <si>
    <t>Islesboro Public Schools</t>
  </si>
  <si>
    <t>Jefferson Public Schools</t>
  </si>
  <si>
    <t>Jonesboro Public Schools</t>
  </si>
  <si>
    <t>Jonesport Public Schools</t>
  </si>
  <si>
    <t>Kingsbury Plt. Public Schools</t>
  </si>
  <si>
    <t>Kittery Public Schools</t>
  </si>
  <si>
    <t>Lake View Plt. Public Schools</t>
  </si>
  <si>
    <t>Lakeville Public Schools</t>
  </si>
  <si>
    <t>Lamoine Public Schools</t>
  </si>
  <si>
    <t>Lewiston Public Schools</t>
  </si>
  <si>
    <t>Lincoln Plt. Public Schools</t>
  </si>
  <si>
    <t>Lincolnville Public Schools</t>
  </si>
  <si>
    <t>Lisbon Public Schools</t>
  </si>
  <si>
    <t>Long Island Public Schools</t>
  </si>
  <si>
    <t>Lowell Public Schools</t>
  </si>
  <si>
    <t>Machias Public Schools</t>
  </si>
  <si>
    <t>Machiasport Public Schools</t>
  </si>
  <si>
    <t>Macwahoc Plt. Public Schools</t>
  </si>
  <si>
    <t>Madawaska Public Schools</t>
  </si>
  <si>
    <t>Marshfield Public Schools</t>
  </si>
  <si>
    <t>Meddybemps Public Schools</t>
  </si>
  <si>
    <t>Medford Public Schools</t>
  </si>
  <si>
    <t>Medway Public Schools</t>
  </si>
  <si>
    <t>Milford Public Schools</t>
  </si>
  <si>
    <t>Millinocket Public Schools</t>
  </si>
  <si>
    <t>Monhegan Plt Public Schools</t>
  </si>
  <si>
    <t>Moosabec CSD</t>
  </si>
  <si>
    <t>Mount Desert Public Schools</t>
  </si>
  <si>
    <t>MSAD 10</t>
  </si>
  <si>
    <t>MSAD 27</t>
  </si>
  <si>
    <t>MSAD 46</t>
  </si>
  <si>
    <t>MSAD 76</t>
  </si>
  <si>
    <t>Mt Desert CSD</t>
  </si>
  <si>
    <t>Nashville Plt. Public Schools</t>
  </si>
  <si>
    <t>New Sweden Public Schools</t>
  </si>
  <si>
    <t>Newcastle Public Schools</t>
  </si>
  <si>
    <t>Nobleboro Public Schools</t>
  </si>
  <si>
    <t>Northfield Public Schools</t>
  </si>
  <si>
    <t>Northport Public Schools</t>
  </si>
  <si>
    <t>Orient Public Schools</t>
  </si>
  <si>
    <t>Orrington Public Schools</t>
  </si>
  <si>
    <t>Otis Public Schools</t>
  </si>
  <si>
    <t>Pembroke Public Schools</t>
  </si>
  <si>
    <t>Penobscot Public Schools</t>
  </si>
  <si>
    <t>Perry Public Schools</t>
  </si>
  <si>
    <t>Pleasant Point</t>
  </si>
  <si>
    <t>Pleasant Rdge Pl Public Schools</t>
  </si>
  <si>
    <t>Portage Lake Public Schools</t>
  </si>
  <si>
    <t>Portland Public Schools</t>
  </si>
  <si>
    <t>Princeton Public Schools</t>
  </si>
  <si>
    <t>Reed Plt. Public Schools</t>
  </si>
  <si>
    <t>Robbinston Public Schools</t>
  </si>
  <si>
    <t>Roque Bluffs Public Schools</t>
  </si>
  <si>
    <t>RSU 01 - LKRSU</t>
  </si>
  <si>
    <t>RSU 02</t>
  </si>
  <si>
    <t>RSU 03/MSAD 03</t>
  </si>
  <si>
    <t>RSU 04</t>
  </si>
  <si>
    <t>RSU 05</t>
  </si>
  <si>
    <t>RSU 06/MSAD 06</t>
  </si>
  <si>
    <t>RSU 07/MSAD 07</t>
  </si>
  <si>
    <t>RSU 08/MSAD 08</t>
  </si>
  <si>
    <t>RSU 09</t>
  </si>
  <si>
    <t>RSU 10</t>
  </si>
  <si>
    <t>RSU 11/MSAD 11</t>
  </si>
  <si>
    <t>RSU 12</t>
  </si>
  <si>
    <t>RSU 13</t>
  </si>
  <si>
    <t>RSU 14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</si>
  <si>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</si>
  <si>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</si>
  <si>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</si>
  <si>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</si>
  <si>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</si>
  <si>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</si>
  <si>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</si>
  <si>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</t>
  </si>
  <si>
    <t>RSU 23</t>
  </si>
  <si>
    <t>RSU 24</t>
  </si>
  <si>
    <t>RSU 25</t>
  </si>
  <si>
    <t>RSU 26</t>
  </si>
  <si>
    <t>RSU 28/MSAD 28</t>
  </si>
  <si>
    <t>RSU 29/MSAD 29</t>
  </si>
  <si>
    <t>RSU 30/MSAD 30</t>
  </si>
  <si>
    <t>RSU 31/MSAD 31</t>
  </si>
  <si>
    <t>RSU 32/MSAD 32</t>
  </si>
  <si>
    <t>RSU 33/MSAD 33</t>
  </si>
  <si>
    <t>RSU 34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</si>
  <si>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</si>
  <si>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</si>
  <si>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</si>
  <si>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</si>
  <si>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</si>
  <si>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</si>
  <si>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</si>
  <si>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</si>
  <si>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</si>
  <si>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</si>
  <si>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</si>
  <si>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</si>
  <si>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</si>
  <si>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</si>
  <si>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</si>
  <si>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</si>
  <si>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</si>
  <si>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</si>
  <si>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</si>
  <si>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</si>
  <si>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</si>
  <si>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</si>
  <si>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</si>
  <si>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65/MSAD 65</t>
  </si>
  <si>
    <t>RSU 67</t>
  </si>
  <si>
    <t>RSU 68/MSAD 68</t>
  </si>
  <si>
    <t>RSU 70/MSAD 70</t>
  </si>
  <si>
    <t>RSU 71</t>
  </si>
  <si>
    <t>RSU 72/MSAD 72</t>
  </si>
  <si>
    <t>RSU 73</t>
  </si>
  <si>
    <t>RSU 74/MSAD 74</t>
  </si>
  <si>
    <t>RSU 75/MSAD 75</t>
  </si>
  <si>
    <t>RSU 78</t>
  </si>
  <si>
    <t>RSU 79/MSAD 01</t>
  </si>
  <si>
    <t>RSU 80/MSAD 04</t>
  </si>
  <si>
    <t>RSU 82/MSAD 12</t>
  </si>
  <si>
    <t>RSU 83/MSAD 13</t>
  </si>
  <si>
    <t>RSU 84/MSAD 14</t>
  </si>
  <si>
    <t>RSU 85/MSAD 19</t>
  </si>
  <si>
    <t>RSU 86/MSAD 20</t>
  </si>
  <si>
    <t>RSU 87/MSAD 23</t>
  </si>
  <si>
    <t>RSU 88/MSAD 24</t>
  </si>
  <si>
    <t>Saco Public Schools</t>
  </si>
  <si>
    <t>Saint George Public Schools</t>
  </si>
  <si>
    <t>Sanford Public Schools</t>
  </si>
  <si>
    <t>Scarborough Public Schools</t>
  </si>
  <si>
    <t>Seboeis Plt. Public Schools</t>
  </si>
  <si>
    <t>Sedgwick Public Schools</t>
  </si>
  <si>
    <t>Shirley Public Schools</t>
  </si>
  <si>
    <t>South Bristol Public Schools</t>
  </si>
  <si>
    <t>South Portland Public Schools</t>
  </si>
  <si>
    <t>Southport Public Schools</t>
  </si>
  <si>
    <t>Southwest Harbor Public Schools</t>
  </si>
  <si>
    <t>Surry Public Schools</t>
  </si>
  <si>
    <t>Talmadge Public Schools</t>
  </si>
  <si>
    <t>The Forks Plt. Public Schools</t>
  </si>
  <si>
    <t>Tremont Public Schools</t>
  </si>
  <si>
    <t>Trenton Public Schools</t>
  </si>
  <si>
    <t>Upton Public Schools</t>
  </si>
  <si>
    <t>Vanceboro Public Schools</t>
  </si>
  <si>
    <t>Vassalboro Public Schools</t>
  </si>
  <si>
    <t>Veazie Public Schools</t>
  </si>
  <si>
    <t>Waite Public Schools</t>
  </si>
  <si>
    <t>Waterville Public Schools</t>
  </si>
  <si>
    <t>Wells-Ogunquit CSD</t>
  </si>
  <si>
    <t>Wesley Public Schools</t>
  </si>
  <si>
    <t>West Bath Public Schools</t>
  </si>
  <si>
    <t>West Forks Public Schools</t>
  </si>
  <si>
    <t>Westbrook Public Schools</t>
  </si>
  <si>
    <t>Westmanland Public Schools</t>
  </si>
  <si>
    <t>Whiting Public Schools</t>
  </si>
  <si>
    <t>Whitneyville Public Schools</t>
  </si>
  <si>
    <t>Willimantic Public Schools</t>
  </si>
  <si>
    <t>Winslow Public Schools</t>
  </si>
  <si>
    <t>Winterville Plt Public Schools</t>
  </si>
  <si>
    <t>Winthrop Public Schools</t>
  </si>
  <si>
    <t>Wiscasset Public Schools</t>
  </si>
  <si>
    <t>Woodland Public Schools</t>
  </si>
  <si>
    <t>Woodville Public Schools</t>
  </si>
  <si>
    <t>Yarmouth Public Schools</t>
  </si>
  <si>
    <t>York Public Schools</t>
  </si>
  <si>
    <t>William Shuttleworth</t>
  </si>
  <si>
    <t>wshuttleworth@hotmail.com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</si>
</sst>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m/dd/yyyy"/>
    <numFmt numFmtId="166" formatCode="000"/>
  </numFmts>
  <fonts count="52">
    <font>
      <sz val="10"/>
      <name val="MS Sans Serif"/>
      <family val="2"/>
    </font>
    <font>
      <sz val="11"/>
      <color indexed="8"/>
      <name val="Calibri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12"/>
      <name val="MS Sans Serif"/>
      <family val="2"/>
    </font>
    <font>
      <u val="single"/>
      <sz val="10"/>
      <color indexed="12"/>
      <name val="MS Sans Serif"/>
      <family val="2"/>
    </font>
    <font>
      <u val="single"/>
      <sz val="12"/>
      <color indexed="12"/>
      <name val="MS Sans Serif"/>
      <family val="2"/>
    </font>
    <font>
      <b/>
      <sz val="12"/>
      <color indexed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MS Sans Serif"/>
      <family val="2"/>
    </font>
    <font>
      <b/>
      <sz val="12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0" fillId="0" borderId="0" xfId="54" applyFont="1" applyFill="1" applyAlignment="1">
      <alignment/>
    </xf>
    <xf numFmtId="164" fontId="51" fillId="0" borderId="0" xfId="0" applyNumberFormat="1" applyFont="1" applyFill="1" applyAlignment="1">
      <alignment horizontal="center" wrapText="1"/>
    </xf>
    <xf numFmtId="165" fontId="51" fillId="33" borderId="0" xfId="0" applyNumberFormat="1" applyFont="1" applyFill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Fill="1" applyAlignment="1">
      <alignment horizontal="center"/>
    </xf>
    <xf numFmtId="164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9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13" fillId="0" borderId="0" xfId="0" applyNumberFormat="1" applyFont="1" applyFill="1" applyAlignment="1" applyProtection="1">
      <alignment horizontal="center" vertical="center" wrapText="1"/>
      <protection locked="0"/>
    </xf>
    <xf numFmtId="4" fontId="13" fillId="0" borderId="0" xfId="0" applyNumberFormat="1" applyFont="1" applyFill="1" applyAlignment="1" applyProtection="1">
      <alignment vertical="center"/>
      <protection locked="0"/>
    </xf>
    <xf numFmtId="4" fontId="13" fillId="0" borderId="0" xfId="0" applyNumberFormat="1" applyFont="1" applyFill="1" applyAlignment="1" applyProtection="1">
      <alignment vertical="center"/>
      <protection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164" fontId="13" fillId="35" borderId="0" xfId="0" applyNumberFormat="1" applyFont="1" applyFill="1" applyAlignment="1" applyProtection="1">
      <alignment horizontal="center" vertical="center" wrapText="1"/>
      <protection locked="0"/>
    </xf>
    <xf numFmtId="4" fontId="13" fillId="35" borderId="0" xfId="0" applyNumberFormat="1" applyFont="1" applyFill="1" applyAlignment="1" applyProtection="1">
      <alignment vertical="center"/>
      <protection locked="0"/>
    </xf>
    <xf numFmtId="4" fontId="13" fillId="35" borderId="0" xfId="0" applyNumberFormat="1" applyFont="1" applyFill="1" applyAlignment="1" applyProtection="1">
      <alignment vertical="center"/>
      <protection/>
    </xf>
    <xf numFmtId="0" fontId="13" fillId="35" borderId="0" xfId="0" applyFont="1" applyFill="1" applyAlignment="1">
      <alignment vertical="center" wrapText="1"/>
    </xf>
    <xf numFmtId="4" fontId="11" fillId="35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35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35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16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PA\ED281\FY18\ED%20279%20Individual%20Calculations\Gifted%20and%20Talented\GiftedandTalentedApprovals_FY16forFY18fund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Alpha and AOS grouped"/>
      <sheetName val="for web"/>
      <sheetName val="Final Web"/>
      <sheetName val="Student Counts"/>
      <sheetName val="FY 16 Waivers"/>
    </sheetNames>
    <sheetDataSet>
      <sheetData sheetId="0">
        <row r="1">
          <cell r="A1" t="str">
            <v>2015-16 Gifted and Talented Program Approvals - Budget Amounts (for FY 18 funding) </v>
          </cell>
        </row>
        <row r="5">
          <cell r="H5" t="str">
            <v>Approved</v>
          </cell>
          <cell r="I5">
            <v>45006</v>
          </cell>
          <cell r="J5">
            <v>0</v>
          </cell>
          <cell r="O5" t="str">
            <v>Adrienne Kohli</v>
          </cell>
          <cell r="P5" t="str">
            <v>akohli@actonschool.org </v>
          </cell>
        </row>
        <row r="6">
          <cell r="H6" t="str">
            <v>Approved</v>
          </cell>
          <cell r="I6">
            <v>0</v>
          </cell>
          <cell r="J6">
            <v>0</v>
          </cell>
          <cell r="O6" t="str">
            <v>Susan Smith</v>
          </cell>
          <cell r="P6" t="str">
            <v>ssmith@rsu63.org</v>
          </cell>
        </row>
        <row r="7">
          <cell r="H7" t="str">
            <v>Waiver</v>
          </cell>
          <cell r="I7">
            <v>0</v>
          </cell>
          <cell r="J7">
            <v>0</v>
          </cell>
          <cell r="O7" t="str">
            <v>Trevor Flodd</v>
          </cell>
          <cell r="P7" t="str">
            <v>principal@alexanderelementary.org</v>
          </cell>
        </row>
        <row r="8">
          <cell r="H8" t="str">
            <v>Waiver</v>
          </cell>
          <cell r="I8">
            <v>0</v>
          </cell>
          <cell r="J8">
            <v>0</v>
          </cell>
          <cell r="O8" t="str">
            <v>Lee Graham</v>
          </cell>
          <cell r="P8" t="str">
            <v>lgraham@andoverschoolmaine.org</v>
          </cell>
        </row>
        <row r="9">
          <cell r="H9" t="str">
            <v>Approved</v>
          </cell>
          <cell r="I9">
            <v>56115.91</v>
          </cell>
          <cell r="J9">
            <v>0</v>
          </cell>
          <cell r="O9" t="str">
            <v>Karen Scott</v>
          </cell>
          <cell r="P9" t="str">
            <v>karen.scott@fivetowns.net</v>
          </cell>
        </row>
        <row r="10">
          <cell r="H10" t="str">
            <v>Waiver</v>
          </cell>
          <cell r="I10">
            <v>0</v>
          </cell>
          <cell r="J10">
            <v>0</v>
          </cell>
          <cell r="O10" t="str">
            <v>Marian Spalding</v>
          </cell>
          <cell r="P10" t="str">
            <v>marian.spalding@athenscs.org</v>
          </cell>
        </row>
        <row r="11">
          <cell r="H11" t="str">
            <v>Approved</v>
          </cell>
          <cell r="I11">
            <v>276680.78</v>
          </cell>
          <cell r="J11">
            <v>40148.73</v>
          </cell>
          <cell r="O11" t="str">
            <v>Shelly Mogul</v>
          </cell>
          <cell r="P11" t="str">
            <v>smogul@auburnschl.edu</v>
          </cell>
        </row>
        <row r="12">
          <cell r="H12" t="str">
            <v>Approved</v>
          </cell>
          <cell r="I12">
            <v>56620.57</v>
          </cell>
          <cell r="J12">
            <v>60020.3</v>
          </cell>
          <cell r="O12" t="str">
            <v>Patricia Howe</v>
          </cell>
          <cell r="P12" t="str">
            <v>phowe@augustaschools.org</v>
          </cell>
        </row>
        <row r="13">
          <cell r="H13" t="str">
            <v>Approved</v>
          </cell>
          <cell r="I13">
            <v>20442</v>
          </cell>
          <cell r="J13">
            <v>0</v>
          </cell>
          <cell r="O13" t="str">
            <v>Jane Smith</v>
          </cell>
          <cell r="P13" t="str">
            <v>smith@su107.org</v>
          </cell>
        </row>
        <row r="14">
          <cell r="H14" t="str">
            <v>No Schools</v>
          </cell>
        </row>
        <row r="15">
          <cell r="H15" t="str">
            <v>Approved</v>
          </cell>
          <cell r="I15">
            <v>210987</v>
          </cell>
          <cell r="J15">
            <v>4800</v>
          </cell>
          <cell r="O15" t="str">
            <v>Robert MacDonald</v>
          </cell>
          <cell r="P15" t="str">
            <v>rmacdonald@bangorschools.net</v>
          </cell>
        </row>
        <row r="16">
          <cell r="H16" t="str">
            <v>Approved</v>
          </cell>
          <cell r="I16">
            <v>78457.51</v>
          </cell>
          <cell r="J16">
            <v>0</v>
          </cell>
          <cell r="O16" t="str">
            <v>Kelley Sanborn</v>
          </cell>
          <cell r="P16" t="str">
            <v>ksanborn@mdirss.org</v>
          </cell>
        </row>
        <row r="17">
          <cell r="H17" t="str">
            <v>No Schools</v>
          </cell>
        </row>
        <row r="18">
          <cell r="H18" t="str">
            <v>Approved</v>
          </cell>
          <cell r="I18">
            <v>2059.14</v>
          </cell>
          <cell r="J18">
            <v>0</v>
          </cell>
          <cell r="O18" t="str">
            <v>Lisa Martin</v>
          </cell>
          <cell r="P18" t="str">
            <v>lisa.martin@union103.org</v>
          </cell>
        </row>
        <row r="19">
          <cell r="H19" t="str">
            <v>No Schools</v>
          </cell>
        </row>
        <row r="20">
          <cell r="H20" t="str">
            <v>No Schools</v>
          </cell>
        </row>
        <row r="21">
          <cell r="H21" t="str">
            <v>Approved</v>
          </cell>
          <cell r="I21">
            <v>135606.14</v>
          </cell>
          <cell r="J21">
            <v>18193.06</v>
          </cell>
          <cell r="O21" t="str">
            <v>Christopher Indorf</v>
          </cell>
          <cell r="P21" t="str">
            <v>cindorf@biddefordschooldepartment.org</v>
          </cell>
        </row>
        <row r="22">
          <cell r="H22" t="str">
            <v>Approved</v>
          </cell>
          <cell r="I22">
            <v>3700</v>
          </cell>
          <cell r="J22">
            <v>0</v>
          </cell>
          <cell r="O22" t="str">
            <v>Dawn Robbins</v>
          </cell>
          <cell r="P22" t="str">
            <v>drobbins@schoolunion93.org</v>
          </cell>
        </row>
        <row r="23">
          <cell r="H23" t="str">
            <v>Approved</v>
          </cell>
          <cell r="I23">
            <v>0</v>
          </cell>
          <cell r="J23">
            <v>0</v>
          </cell>
          <cell r="O23" t="str">
            <v>Shawn Carlson</v>
          </cell>
          <cell r="P23" t="str">
            <v>scarlson@aos98-admin.org</v>
          </cell>
        </row>
        <row r="24">
          <cell r="H24" t="str">
            <v>No Schools</v>
          </cell>
        </row>
        <row r="25">
          <cell r="H25" t="str">
            <v>No Schools</v>
          </cell>
        </row>
        <row r="26">
          <cell r="H26" t="str">
            <v>Approved</v>
          </cell>
          <cell r="I26">
            <v>39172</v>
          </cell>
          <cell r="J26">
            <v>40772</v>
          </cell>
          <cell r="O26" t="str">
            <v>Renita Ward-Downer</v>
          </cell>
          <cell r="P26" t="str">
            <v>rward-downer@breweredu.org</v>
          </cell>
        </row>
        <row r="27">
          <cell r="H27" t="str">
            <v>No Schools</v>
          </cell>
        </row>
        <row r="28">
          <cell r="H28" t="str">
            <v>No Schools</v>
          </cell>
        </row>
        <row r="29">
          <cell r="H29" t="str">
            <v>Approved</v>
          </cell>
          <cell r="I29">
            <v>2500</v>
          </cell>
          <cell r="J29">
            <v>0</v>
          </cell>
          <cell r="O29" t="str">
            <v>Jennifer Ribeiro</v>
          </cell>
          <cell r="P29" t="str">
            <v>jribeiro@aos93.org</v>
          </cell>
        </row>
        <row r="30">
          <cell r="H30" t="str">
            <v>No Application Received/ Not Approved</v>
          </cell>
          <cell r="I30">
            <v>0</v>
          </cell>
          <cell r="J30">
            <v>0</v>
          </cell>
        </row>
        <row r="31">
          <cell r="H31" t="str">
            <v>Approved</v>
          </cell>
          <cell r="I31">
            <v>3700</v>
          </cell>
          <cell r="J31">
            <v>0</v>
          </cell>
          <cell r="O31" t="str">
            <v>Dawn Robbins</v>
          </cell>
          <cell r="P31" t="str">
            <v>drobbins@schoolunion93.org</v>
          </cell>
        </row>
        <row r="32">
          <cell r="H32" t="str">
            <v>Approved</v>
          </cell>
          <cell r="I32">
            <v>122803.51</v>
          </cell>
          <cell r="J32">
            <v>120174.16</v>
          </cell>
          <cell r="O32" t="str">
            <v>Pender Makin</v>
          </cell>
          <cell r="P32" t="str">
            <v>pmakin@brunswick.k12.me.us</v>
          </cell>
        </row>
        <row r="33">
          <cell r="H33" t="str">
            <v>Approved</v>
          </cell>
          <cell r="I33">
            <v>2060</v>
          </cell>
          <cell r="J33">
            <v>2090</v>
          </cell>
          <cell r="O33" t="str">
            <v>Stephanie Strongin</v>
          </cell>
          <cell r="P33" t="str">
            <v>spstrongin@yahoo.com</v>
          </cell>
        </row>
        <row r="34">
          <cell r="H34" t="str">
            <v>Approved</v>
          </cell>
          <cell r="I34">
            <v>15450</v>
          </cell>
          <cell r="J34">
            <v>7879</v>
          </cell>
          <cell r="O34" t="str">
            <v>Ruth Ellen Vaughn</v>
          </cell>
          <cell r="P34" t="str">
            <v>revaughn@capeelizabethschools.org</v>
          </cell>
        </row>
        <row r="35">
          <cell r="H35" t="str">
            <v>No Schools</v>
          </cell>
        </row>
        <row r="36">
          <cell r="H36" t="str">
            <v>No Schools</v>
          </cell>
        </row>
        <row r="37">
          <cell r="H37" t="str">
            <v>No Schools</v>
          </cell>
        </row>
        <row r="38">
          <cell r="H38" t="str">
            <v>Approved</v>
          </cell>
          <cell r="I38">
            <v>3700</v>
          </cell>
          <cell r="J38">
            <v>0</v>
          </cell>
          <cell r="O38" t="str">
            <v>Dawn Robbins</v>
          </cell>
          <cell r="P38" t="str">
            <v>drobbins@schoolunion93.org</v>
          </cell>
        </row>
        <row r="39">
          <cell r="H39" t="str">
            <v>No Application Received/ Not Approved</v>
          </cell>
          <cell r="I39">
            <v>0</v>
          </cell>
          <cell r="J39">
            <v>0</v>
          </cell>
        </row>
        <row r="40">
          <cell r="H40" t="str">
            <v>Approved</v>
          </cell>
          <cell r="I40">
            <v>14958</v>
          </cell>
          <cell r="J40">
            <v>0</v>
          </cell>
          <cell r="O40" t="str">
            <v>Ann Luginbuhl</v>
          </cell>
          <cell r="P40" t="str">
            <v>aluginbuhl@msln.net</v>
          </cell>
        </row>
        <row r="41">
          <cell r="H41" t="str">
            <v>Waiver</v>
          </cell>
          <cell r="I41">
            <v>0</v>
          </cell>
          <cell r="J41">
            <v>0</v>
          </cell>
          <cell r="O41" t="str">
            <v>Michael Pulsifer</v>
          </cell>
          <cell r="P41" t="str">
            <v>mpulsifer@chebeague.net</v>
          </cell>
        </row>
        <row r="42">
          <cell r="H42" t="str">
            <v>Approved</v>
          </cell>
          <cell r="I42">
            <v>2549.95</v>
          </cell>
          <cell r="J42">
            <v>0</v>
          </cell>
          <cell r="O42" t="str">
            <v>Kathy Strout</v>
          </cell>
          <cell r="P42" t="str">
            <v>kstrout@cherryfieldschool.org</v>
          </cell>
        </row>
        <row r="43">
          <cell r="H43" t="str">
            <v>No Schools</v>
          </cell>
        </row>
        <row r="44">
          <cell r="H44" t="str">
            <v>No Schools</v>
          </cell>
        </row>
        <row r="45">
          <cell r="H45" t="str">
            <v>Waiver</v>
          </cell>
          <cell r="I45">
            <v>0</v>
          </cell>
          <cell r="J45">
            <v>0</v>
          </cell>
          <cell r="O45" t="str">
            <v>Kelley Sanborn</v>
          </cell>
          <cell r="P45" t="str">
            <v>ksanborn@mdirss.org</v>
          </cell>
        </row>
        <row r="46">
          <cell r="H46" t="str">
            <v>No Schools</v>
          </cell>
        </row>
        <row r="47">
          <cell r="H47" t="str">
            <v>Approved</v>
          </cell>
          <cell r="I47">
            <v>1300</v>
          </cell>
          <cell r="J47">
            <v>0</v>
          </cell>
          <cell r="O47" t="str">
            <v>Chad Fitzsimmons</v>
          </cell>
          <cell r="P47" t="str">
            <v>cfitzsimmons@rmges.org</v>
          </cell>
        </row>
        <row r="48">
          <cell r="H48" t="str">
            <v>No Schools</v>
          </cell>
        </row>
        <row r="49">
          <cell r="H49" t="str">
            <v>Approved</v>
          </cell>
          <cell r="I49">
            <v>2350</v>
          </cell>
          <cell r="O49" t="str">
            <v>Kim Sampietro</v>
          </cell>
          <cell r="P49" t="str">
            <v>ksamietro@daytonschooldept.org</v>
          </cell>
        </row>
        <row r="50">
          <cell r="H50" t="str">
            <v>No Schools</v>
          </cell>
        </row>
        <row r="51">
          <cell r="H51" t="str">
            <v>Approved</v>
          </cell>
          <cell r="I51">
            <v>299</v>
          </cell>
          <cell r="J51">
            <v>0</v>
          </cell>
          <cell r="O51" t="str">
            <v>Carmin Curry</v>
          </cell>
          <cell r="P51" t="str">
            <v>c.curry@cdsedu.org</v>
          </cell>
        </row>
        <row r="52">
          <cell r="H52" t="str">
            <v>No Application Received/ Not Approved</v>
          </cell>
          <cell r="I52">
            <v>0</v>
          </cell>
          <cell r="J52">
            <v>0</v>
          </cell>
        </row>
        <row r="53">
          <cell r="H53" t="str">
            <v>No Schools</v>
          </cell>
        </row>
        <row r="54">
          <cell r="H54" t="str">
            <v>No Schools</v>
          </cell>
        </row>
        <row r="55">
          <cell r="H55" t="str">
            <v>No Schools</v>
          </cell>
        </row>
        <row r="56">
          <cell r="H56" t="str">
            <v>Approved</v>
          </cell>
          <cell r="I56">
            <v>13346.76</v>
          </cell>
          <cell r="J56">
            <v>0</v>
          </cell>
          <cell r="O56" t="str">
            <v>Lisa Bartlett</v>
          </cell>
          <cell r="P56" t="str">
            <v>lbartlett3@roadrunner.com</v>
          </cell>
        </row>
        <row r="57">
          <cell r="H57" t="str">
            <v>Approved</v>
          </cell>
          <cell r="I57">
            <v>6963.75</v>
          </cell>
          <cell r="J57">
            <v>6008.75</v>
          </cell>
          <cell r="O57" t="str">
            <v>Jesse Page</v>
          </cell>
          <cell r="P57" t="str">
            <v>jdpage@emmm.org</v>
          </cell>
        </row>
        <row r="58">
          <cell r="H58" t="str">
            <v>Approved</v>
          </cell>
          <cell r="I58">
            <v>0</v>
          </cell>
          <cell r="J58">
            <v>0</v>
          </cell>
          <cell r="O58" t="str">
            <v>Donna Gagnon</v>
          </cell>
          <cell r="P58" t="str">
            <v>dgagnon@eastrangeii.org</v>
          </cell>
        </row>
        <row r="59">
          <cell r="H59" t="str">
            <v>Approved</v>
          </cell>
          <cell r="I59">
            <v>3620</v>
          </cell>
          <cell r="J59">
            <v>4220</v>
          </cell>
          <cell r="O59" t="str">
            <v>Lawrence Worcester</v>
          </cell>
          <cell r="P59" t="str">
            <v>larry.worcester@eastonschools.org</v>
          </cell>
        </row>
        <row r="60">
          <cell r="H60" t="str">
            <v>Approved</v>
          </cell>
          <cell r="I60">
            <v>400</v>
          </cell>
          <cell r="J60">
            <v>7211.81</v>
          </cell>
          <cell r="O60" t="str">
            <v>Melissa Mitchell</v>
          </cell>
          <cell r="P60" t="str">
            <v>mmitchell@shead.org</v>
          </cell>
        </row>
        <row r="61">
          <cell r="H61" t="str">
            <v>Approved</v>
          </cell>
          <cell r="I61">
            <v>0</v>
          </cell>
          <cell r="J61">
            <v>0</v>
          </cell>
          <cell r="O61" t="str">
            <v>Shawn Carlson</v>
          </cell>
          <cell r="P61" t="str">
            <v>scarlson@aos98-admin.org</v>
          </cell>
        </row>
        <row r="62">
          <cell r="H62" t="str">
            <v>Approved</v>
          </cell>
          <cell r="I62">
            <v>44645</v>
          </cell>
          <cell r="J62">
            <v>11975</v>
          </cell>
          <cell r="O62" t="str">
            <v>Rachel Kohrman Ramos</v>
          </cell>
          <cell r="P62" t="str">
            <v>rkohrmanramos@ellsworthschools.org</v>
          </cell>
        </row>
        <row r="63">
          <cell r="H63" t="str">
            <v>Waiver</v>
          </cell>
          <cell r="I63">
            <v>0</v>
          </cell>
          <cell r="J63">
            <v>0</v>
          </cell>
          <cell r="O63" t="str">
            <v>Michael Shea</v>
          </cell>
          <cell r="P63" t="str">
            <v>mshea@strattonschool.org</v>
          </cell>
        </row>
        <row r="64">
          <cell r="H64" t="str">
            <v>Approved</v>
          </cell>
          <cell r="I64">
            <v>176756</v>
          </cell>
          <cell r="J64">
            <v>9770</v>
          </cell>
          <cell r="O64" t="str">
            <v>Erica Mazzeo</v>
          </cell>
          <cell r="P64" t="str">
            <v>emazzeo@falmouthschools.org</v>
          </cell>
        </row>
        <row r="65">
          <cell r="H65" t="str">
            <v>Approved</v>
          </cell>
          <cell r="I65">
            <v>3300</v>
          </cell>
          <cell r="J65">
            <v>0</v>
          </cell>
          <cell r="O65" t="str">
            <v>Deane Buuck</v>
          </cell>
          <cell r="P65" t="str">
            <v>deane.buuck97@gmail.com</v>
          </cell>
        </row>
        <row r="66">
          <cell r="H66" t="str">
            <v>Approved</v>
          </cell>
          <cell r="J66">
            <v>46814.49</v>
          </cell>
          <cell r="O66" t="str">
            <v>Maria Libby</v>
          </cell>
          <cell r="P66" t="str">
            <v>maria.libby@fivetowns.net</v>
          </cell>
        </row>
        <row r="67">
          <cell r="H67" t="str">
            <v>Waiver</v>
          </cell>
          <cell r="I67">
            <v>0</v>
          </cell>
          <cell r="J67">
            <v>0</v>
          </cell>
          <cell r="O67" t="str">
            <v>Kelley Sanborn</v>
          </cell>
          <cell r="P67" t="str">
            <v>ksanborn@mdirss.org</v>
          </cell>
        </row>
        <row r="68">
          <cell r="H68" t="str">
            <v>Approved</v>
          </cell>
          <cell r="I68">
            <v>0</v>
          </cell>
          <cell r="J68">
            <v>0</v>
          </cell>
          <cell r="O68" t="str">
            <v>Shawn Carlson</v>
          </cell>
          <cell r="P68" t="str">
            <v>scarlson@aos98-admin.org</v>
          </cell>
        </row>
        <row r="69">
          <cell r="H69" t="str">
            <v>No Schools</v>
          </cell>
        </row>
        <row r="70">
          <cell r="H70" t="str">
            <v>Approved</v>
          </cell>
          <cell r="I70">
            <v>39050</v>
          </cell>
          <cell r="J70">
            <v>0</v>
          </cell>
          <cell r="O70" t="str">
            <v>Stephanie McLean</v>
          </cell>
          <cell r="P70" t="str">
            <v>mcleans@glenburnschool.us</v>
          </cell>
        </row>
        <row r="71">
          <cell r="H71" t="str">
            <v>No Schools</v>
          </cell>
        </row>
        <row r="72">
          <cell r="H72" t="str">
            <v>Approved</v>
          </cell>
          <cell r="I72">
            <v>96799.64</v>
          </cell>
          <cell r="J72">
            <v>12009.15</v>
          </cell>
          <cell r="O72" t="str">
            <v>Diane Knott</v>
          </cell>
          <cell r="P72" t="str">
            <v>diane.knott@gorhamschools.org</v>
          </cell>
        </row>
        <row r="73">
          <cell r="H73" t="str">
            <v>No Schools</v>
          </cell>
        </row>
        <row r="74">
          <cell r="H74" t="str">
            <v>No Schools</v>
          </cell>
        </row>
        <row r="75">
          <cell r="H75" t="str">
            <v>Approved</v>
          </cell>
          <cell r="I75">
            <v>58757</v>
          </cell>
          <cell r="O75" t="str">
            <v>Alison Macmillan</v>
          </cell>
          <cell r="P75" t="str">
            <v>amacmilan@aos93.org</v>
          </cell>
        </row>
        <row r="76">
          <cell r="H76" t="str">
            <v>Waiver</v>
          </cell>
          <cell r="I76">
            <v>0</v>
          </cell>
          <cell r="J76">
            <v>0</v>
          </cell>
          <cell r="O76" t="str">
            <v>Gwen Smith</v>
          </cell>
          <cell r="P76" t="str">
            <v>gsmith@hsdgreenbush.org</v>
          </cell>
        </row>
        <row r="77">
          <cell r="H77" t="str">
            <v>Waiver</v>
          </cell>
          <cell r="I77">
            <v>0</v>
          </cell>
          <cell r="J77">
            <v>0</v>
          </cell>
          <cell r="O77" t="str">
            <v>David Morrill</v>
          </cell>
          <cell r="P77" t="str">
            <v>dave.morrill@ghslakers.org</v>
          </cell>
        </row>
        <row r="78">
          <cell r="H78" t="str">
            <v>Approved</v>
          </cell>
          <cell r="I78">
            <v>33787.98</v>
          </cell>
          <cell r="O78" t="str">
            <v>Wanda Gatcomb</v>
          </cell>
          <cell r="P78" t="str">
            <v>wgatcomb@hancockgrammar.org</v>
          </cell>
        </row>
        <row r="79">
          <cell r="H79" t="str">
            <v>No Application Received/ Not Approved</v>
          </cell>
          <cell r="I79">
            <v>0</v>
          </cell>
          <cell r="J79">
            <v>0</v>
          </cell>
        </row>
        <row r="80">
          <cell r="H80" t="str">
            <v>Approved</v>
          </cell>
          <cell r="I80">
            <v>54466.59</v>
          </cell>
          <cell r="J80">
            <v>36699.06</v>
          </cell>
          <cell r="O80" t="str">
            <v>Brandy St. Pierre</v>
          </cell>
          <cell r="P80" t="str">
            <v>stpierreb@hermon.net</v>
          </cell>
        </row>
        <row r="81">
          <cell r="H81" t="str">
            <v>No Schools</v>
          </cell>
        </row>
        <row r="82">
          <cell r="H82" t="str">
            <v>Approved</v>
          </cell>
          <cell r="I82">
            <v>6094</v>
          </cell>
          <cell r="J82">
            <v>0</v>
          </cell>
          <cell r="O82" t="str">
            <v>Danielle Fagonde</v>
          </cell>
          <cell r="P82" t="str">
            <v>danielle.fagonde@fivetowns.net</v>
          </cell>
        </row>
        <row r="83">
          <cell r="H83" t="str">
            <v>No Application Received/ Not Approved</v>
          </cell>
          <cell r="I83">
            <v>0</v>
          </cell>
          <cell r="J83">
            <v>0</v>
          </cell>
        </row>
        <row r="84">
          <cell r="H84" t="str">
            <v>No Application Received/ Not Approved</v>
          </cell>
          <cell r="I84">
            <v>0</v>
          </cell>
          <cell r="J84">
            <v>0</v>
          </cell>
        </row>
        <row r="85">
          <cell r="H85" t="str">
            <v>Waiver</v>
          </cell>
          <cell r="I85">
            <v>0</v>
          </cell>
          <cell r="J85">
            <v>0</v>
          </cell>
          <cell r="O85" t="str">
            <v>Owen Logue</v>
          </cell>
          <cell r="P85" t="str">
            <v>su76.ologue@gmail.com</v>
          </cell>
        </row>
        <row r="86">
          <cell r="H86" t="str">
            <v>Waiver</v>
          </cell>
          <cell r="I86">
            <v>0</v>
          </cell>
          <cell r="J86">
            <v>0</v>
          </cell>
          <cell r="O86" t="str">
            <v>Patrick Phillips</v>
          </cell>
          <cell r="P86" t="str">
            <v>pphillips@islesboro.k12.me.us</v>
          </cell>
        </row>
        <row r="87">
          <cell r="H87" t="str">
            <v>Approved</v>
          </cell>
          <cell r="I87">
            <v>0</v>
          </cell>
          <cell r="J87">
            <v>0</v>
          </cell>
          <cell r="O87" t="str">
            <v>Peter Gallace</v>
          </cell>
          <cell r="P87" t="str">
            <v>pgallace@aos93.org</v>
          </cell>
        </row>
        <row r="88">
          <cell r="H88" t="str">
            <v>Approved</v>
          </cell>
          <cell r="I88">
            <v>975</v>
          </cell>
          <cell r="J88">
            <v>0</v>
          </cell>
          <cell r="O88" t="str">
            <v>Chad Fitzsimmons</v>
          </cell>
          <cell r="P88" t="str">
            <v>cfitzsimmons@rmges.org</v>
          </cell>
        </row>
        <row r="89">
          <cell r="H89" t="str">
            <v>Approved</v>
          </cell>
          <cell r="I89">
            <v>2138.38</v>
          </cell>
          <cell r="J89">
            <v>0</v>
          </cell>
          <cell r="O89" t="str">
            <v>Lisa Martin</v>
          </cell>
          <cell r="P89" t="str">
            <v>lisa.martin@union103.org</v>
          </cell>
        </row>
        <row r="90">
          <cell r="H90" t="str">
            <v>No Schools</v>
          </cell>
        </row>
        <row r="91">
          <cell r="H91" t="str">
            <v>Approved</v>
          </cell>
          <cell r="I91">
            <v>28724</v>
          </cell>
          <cell r="J91">
            <v>0</v>
          </cell>
          <cell r="O91" t="str">
            <v>Marilyn Woodside</v>
          </cell>
          <cell r="P91" t="str">
            <v>mwoodside@kitteryschools.com</v>
          </cell>
        </row>
        <row r="92">
          <cell r="H92" t="str">
            <v>No Schools</v>
          </cell>
        </row>
        <row r="93">
          <cell r="H93" t="str">
            <v>No Schools</v>
          </cell>
        </row>
        <row r="94">
          <cell r="H94" t="str">
            <v>Approved</v>
          </cell>
          <cell r="I94">
            <v>10564.09</v>
          </cell>
          <cell r="O94" t="str">
            <v>Margaret Burnett</v>
          </cell>
          <cell r="P94" t="str">
            <v>mburnett@lamoineconsolidated.org</v>
          </cell>
        </row>
        <row r="95">
          <cell r="H95" t="str">
            <v>Approved</v>
          </cell>
          <cell r="I95">
            <v>118477</v>
          </cell>
          <cell r="J95">
            <v>8232.5</v>
          </cell>
          <cell r="O95" t="str">
            <v>Thomas Jarvis</v>
          </cell>
          <cell r="P95" t="str">
            <v>tjarvis@lewistonpublicschools.org</v>
          </cell>
        </row>
        <row r="96">
          <cell r="H96" t="str">
            <v>No Schools</v>
          </cell>
        </row>
        <row r="97">
          <cell r="H97" t="str">
            <v>Approved</v>
          </cell>
          <cell r="I97">
            <v>38194.43</v>
          </cell>
          <cell r="J97">
            <v>0</v>
          </cell>
          <cell r="O97" t="str">
            <v>Carolyn Russo</v>
          </cell>
          <cell r="P97" t="str">
            <v>carolyn.russo@fivetowns.net</v>
          </cell>
        </row>
        <row r="98">
          <cell r="H98" t="str">
            <v>Approved</v>
          </cell>
          <cell r="I98">
            <v>92049.15</v>
          </cell>
          <cell r="J98">
            <v>23999.79</v>
          </cell>
          <cell r="O98" t="str">
            <v>John Merrifield</v>
          </cell>
          <cell r="P98" t="str">
            <v>jmerrifield@lisbonschoolsme.org</v>
          </cell>
        </row>
        <row r="99">
          <cell r="H99" t="str">
            <v>Waiver</v>
          </cell>
          <cell r="I99">
            <v>0</v>
          </cell>
          <cell r="J99">
            <v>0</v>
          </cell>
          <cell r="O99" t="str">
            <v>Barbara Powers</v>
          </cell>
          <cell r="P99" t="str">
            <v>bspowers1951@gmail.com</v>
          </cell>
        </row>
        <row r="100">
          <cell r="H100" t="str">
            <v>No Schools</v>
          </cell>
        </row>
        <row r="101">
          <cell r="H101" t="str">
            <v>Approved</v>
          </cell>
          <cell r="I101">
            <v>24893.4</v>
          </cell>
          <cell r="J101">
            <v>7260.85</v>
          </cell>
          <cell r="O101" t="str">
            <v>Chad Fitzsimmons</v>
          </cell>
          <cell r="P101" t="str">
            <v>cfitzsimmons@rmges.org</v>
          </cell>
        </row>
        <row r="102">
          <cell r="H102" t="str">
            <v>Approved</v>
          </cell>
          <cell r="I102">
            <v>1000</v>
          </cell>
          <cell r="J102">
            <v>0</v>
          </cell>
          <cell r="O102" t="str">
            <v>Chad Fitzsimmons</v>
          </cell>
          <cell r="P102" t="str">
            <v>cfitzsimmons@rmges.org</v>
          </cell>
        </row>
        <row r="103">
          <cell r="H103" t="str">
            <v>No Schools</v>
          </cell>
        </row>
        <row r="104">
          <cell r="H104" t="str">
            <v>Approved</v>
          </cell>
          <cell r="I104">
            <v>50841</v>
          </cell>
          <cell r="J104">
            <v>25696</v>
          </cell>
          <cell r="O104" t="str">
            <v>Carlene Bouley</v>
          </cell>
          <cell r="P104" t="str">
            <v>caibouley@madawaskaschools.org</v>
          </cell>
        </row>
        <row r="105">
          <cell r="H105" t="str">
            <v>No Schools</v>
          </cell>
        </row>
        <row r="106">
          <cell r="H106" t="str">
            <v>No Schools</v>
          </cell>
        </row>
        <row r="107">
          <cell r="H107" t="str">
            <v>No Schools</v>
          </cell>
        </row>
        <row r="108">
          <cell r="H108" t="str">
            <v>Approved</v>
          </cell>
          <cell r="I108">
            <v>14010.96</v>
          </cell>
          <cell r="J108">
            <v>0</v>
          </cell>
          <cell r="O108" t="str">
            <v>Jesse Page</v>
          </cell>
          <cell r="P108" t="str">
            <v>jdpage@emmm.org</v>
          </cell>
        </row>
        <row r="109">
          <cell r="H109" t="str">
            <v>Approved</v>
          </cell>
          <cell r="I109">
            <v>15311.5</v>
          </cell>
          <cell r="J109">
            <v>0</v>
          </cell>
          <cell r="O109" t="str">
            <v>Patricia Clark</v>
          </cell>
          <cell r="P109" t="str">
            <v>tclark@milfordsd.org</v>
          </cell>
        </row>
        <row r="110">
          <cell r="H110" t="str">
            <v>Waiver</v>
          </cell>
          <cell r="I110">
            <v>0</v>
          </cell>
          <cell r="J110">
            <v>0</v>
          </cell>
          <cell r="O110" t="str">
            <v>Francis Boynton</v>
          </cell>
          <cell r="P110" t="str">
            <v>fboynton@millinocketschools.org</v>
          </cell>
        </row>
        <row r="111">
          <cell r="H111" t="str">
            <v>Waiver</v>
          </cell>
          <cell r="I111">
            <v>0</v>
          </cell>
          <cell r="J111">
            <v>0</v>
          </cell>
        </row>
        <row r="112">
          <cell r="H112" t="str">
            <v>Approved</v>
          </cell>
          <cell r="J112">
            <v>3506.31</v>
          </cell>
          <cell r="O112" t="str">
            <v>Lisa Martin</v>
          </cell>
          <cell r="P112" t="str">
            <v>lisa.martin@union103.org</v>
          </cell>
        </row>
        <row r="113">
          <cell r="H113" t="str">
            <v>Approved</v>
          </cell>
          <cell r="I113">
            <v>750</v>
          </cell>
          <cell r="J113">
            <v>0</v>
          </cell>
          <cell r="O113" t="str">
            <v>Kelley Sanborn</v>
          </cell>
          <cell r="P113" t="str">
            <v>ksanborn@mdirss.org</v>
          </cell>
        </row>
        <row r="114">
          <cell r="H114" t="str">
            <v>No Schools</v>
          </cell>
        </row>
        <row r="115">
          <cell r="H115" t="str">
            <v>Approved</v>
          </cell>
          <cell r="I115">
            <v>74917.9</v>
          </cell>
          <cell r="J115">
            <v>34629.1</v>
          </cell>
          <cell r="O115" t="str">
            <v>Jamie Pelletier</v>
          </cell>
          <cell r="P115" t="str">
            <v>jamiepelletier@sad27.org</v>
          </cell>
        </row>
        <row r="116">
          <cell r="H116" t="str">
            <v>No Application Received/ Not Approved</v>
          </cell>
          <cell r="I116">
            <v>0</v>
          </cell>
          <cell r="J116">
            <v>0</v>
          </cell>
        </row>
        <row r="117">
          <cell r="H117" t="str">
            <v>Waiver</v>
          </cell>
          <cell r="I117">
            <v>0</v>
          </cell>
          <cell r="J117">
            <v>0</v>
          </cell>
          <cell r="O117" t="str">
            <v>Kelley Sanborn</v>
          </cell>
          <cell r="P117" t="str">
            <v>ksanborn@mdirss.org</v>
          </cell>
        </row>
        <row r="118">
          <cell r="H118" t="str">
            <v>Approved</v>
          </cell>
          <cell r="J118">
            <v>35892.4</v>
          </cell>
          <cell r="O118" t="str">
            <v>Kelley Sanborn</v>
          </cell>
          <cell r="P118" t="str">
            <v>ksanborn@mdirss.org</v>
          </cell>
        </row>
        <row r="119">
          <cell r="H119" t="str">
            <v>No Schools</v>
          </cell>
        </row>
        <row r="120">
          <cell r="H120" t="str">
            <v>Approved</v>
          </cell>
          <cell r="I120">
            <v>5248</v>
          </cell>
          <cell r="J120">
            <v>0</v>
          </cell>
          <cell r="O120" t="str">
            <v>Linda Ross</v>
          </cell>
          <cell r="P120" t="str">
            <v>linda.ross@schoolunion122.net</v>
          </cell>
        </row>
        <row r="121">
          <cell r="H121" t="str">
            <v>No Schools</v>
          </cell>
        </row>
        <row r="122">
          <cell r="H122" t="str">
            <v>Approved</v>
          </cell>
          <cell r="I122">
            <v>0</v>
          </cell>
          <cell r="J122">
            <v>0</v>
          </cell>
          <cell r="O122" t="str">
            <v>Ann Hassett</v>
          </cell>
          <cell r="P122" t="str">
            <v>ahassett@aos93.org</v>
          </cell>
        </row>
        <row r="123">
          <cell r="H123" t="str">
            <v>No Schools</v>
          </cell>
        </row>
        <row r="124">
          <cell r="H124" t="str">
            <v>Approved</v>
          </cell>
          <cell r="I124">
            <v>928</v>
          </cell>
          <cell r="J124">
            <v>0</v>
          </cell>
          <cell r="O124" t="str">
            <v>Christine Neville</v>
          </cell>
          <cell r="P124" t="str">
            <v>cneville@drinkwaterschool.org</v>
          </cell>
        </row>
        <row r="125">
          <cell r="H125" t="str">
            <v>No Schools</v>
          </cell>
        </row>
        <row r="126">
          <cell r="H126" t="str">
            <v>Approved</v>
          </cell>
          <cell r="I126">
            <v>21354</v>
          </cell>
          <cell r="J126">
            <v>0</v>
          </cell>
          <cell r="O126" t="str">
            <v>Carmin Curry</v>
          </cell>
          <cell r="P126" t="str">
            <v>c.curry@cdsedu.org</v>
          </cell>
        </row>
        <row r="127">
          <cell r="H127" t="str">
            <v>Approved</v>
          </cell>
          <cell r="I127">
            <v>0</v>
          </cell>
          <cell r="J127">
            <v>0</v>
          </cell>
          <cell r="O127" t="str">
            <v>Mary Ann Parkes</v>
          </cell>
          <cell r="P127" t="str">
            <v>mparkes@beechhillschool.org</v>
          </cell>
        </row>
        <row r="128">
          <cell r="H128" t="str">
            <v>Approved</v>
          </cell>
          <cell r="I128">
            <v>1736</v>
          </cell>
          <cell r="J128">
            <v>0</v>
          </cell>
          <cell r="O128" t="str">
            <v>Deborah Jamieson</v>
          </cell>
          <cell r="P128" t="str">
            <v>dmj_04666@yahoo.com</v>
          </cell>
        </row>
        <row r="129">
          <cell r="H129" t="str">
            <v>Approved</v>
          </cell>
          <cell r="I129">
            <v>3700</v>
          </cell>
          <cell r="J129">
            <v>0</v>
          </cell>
          <cell r="O129" t="str">
            <v>Dawn Robbins</v>
          </cell>
          <cell r="P129" t="str">
            <v>drobbins@schoolunion93.org</v>
          </cell>
        </row>
        <row r="130">
          <cell r="H130" t="str">
            <v>Approved</v>
          </cell>
          <cell r="I130">
            <v>5150</v>
          </cell>
          <cell r="J130">
            <v>0</v>
          </cell>
          <cell r="O130" t="str">
            <v>Jeanne Schrumpf</v>
          </cell>
          <cell r="P130" t="str">
            <v>jeanneschrumpf@yahoo.com</v>
          </cell>
        </row>
        <row r="131">
          <cell r="H131" t="str">
            <v>No Application Received/ Not Approved</v>
          </cell>
          <cell r="I131">
            <v>0</v>
          </cell>
          <cell r="J131">
            <v>0</v>
          </cell>
        </row>
        <row r="132">
          <cell r="H132" t="str">
            <v>No Schools</v>
          </cell>
        </row>
        <row r="133">
          <cell r="H133" t="str">
            <v>No Schools</v>
          </cell>
        </row>
        <row r="134">
          <cell r="H134" t="str">
            <v>Approved</v>
          </cell>
          <cell r="I134">
            <v>364298.76</v>
          </cell>
          <cell r="J134">
            <v>0</v>
          </cell>
          <cell r="O134" t="str">
            <v>Kathleen Ball</v>
          </cell>
          <cell r="P134" t="str">
            <v>ballk@portlandschools.org</v>
          </cell>
        </row>
        <row r="135">
          <cell r="H135" t="str">
            <v>Approved</v>
          </cell>
          <cell r="I135">
            <v>32908</v>
          </cell>
          <cell r="J135">
            <v>0</v>
          </cell>
          <cell r="O135" t="str">
            <v>Michele Cochran-Barnes</v>
          </cell>
          <cell r="P135" t="str">
            <v>mcbarnes@su107.org</v>
          </cell>
        </row>
        <row r="136">
          <cell r="H136" t="str">
            <v>No Schools</v>
          </cell>
        </row>
        <row r="137">
          <cell r="H137" t="str">
            <v>No Schools</v>
          </cell>
        </row>
        <row r="138">
          <cell r="H138" t="str">
            <v>No Schools</v>
          </cell>
        </row>
        <row r="139">
          <cell r="H139" t="str">
            <v>Approved</v>
          </cell>
          <cell r="I139">
            <v>110621.05</v>
          </cell>
          <cell r="J139">
            <v>30495</v>
          </cell>
          <cell r="O139" t="str">
            <v>Judith Harvey</v>
          </cell>
          <cell r="P139" t="str">
            <v>jharvey@rsu1.org</v>
          </cell>
        </row>
        <row r="140">
          <cell r="H140" t="str">
            <v>Waiver</v>
          </cell>
          <cell r="I140">
            <v>0</v>
          </cell>
          <cell r="J140">
            <v>0</v>
          </cell>
          <cell r="O140" t="str">
            <v>Matt Shea</v>
          </cell>
          <cell r="P140" t="str">
            <v>mshea@kidsrsu.org</v>
          </cell>
        </row>
        <row r="141">
          <cell r="H141" t="str">
            <v>Approved</v>
          </cell>
          <cell r="I141">
            <v>71750</v>
          </cell>
          <cell r="J141">
            <v>24850</v>
          </cell>
          <cell r="O141" t="str">
            <v>Debra McIntyre</v>
          </cell>
          <cell r="P141" t="str">
            <v>dmcintyre@rsu3.org</v>
          </cell>
        </row>
        <row r="142">
          <cell r="H142" t="str">
            <v>Approved</v>
          </cell>
          <cell r="I142">
            <v>78386</v>
          </cell>
          <cell r="J142">
            <v>12500</v>
          </cell>
          <cell r="O142" t="str">
            <v>Andrew Carlton</v>
          </cell>
          <cell r="P142" t="str">
            <v>andrew.carlton@rsu4.org</v>
          </cell>
        </row>
        <row r="143">
          <cell r="H143" t="str">
            <v>Approved</v>
          </cell>
          <cell r="I143">
            <v>171671.45</v>
          </cell>
          <cell r="J143">
            <v>42251.5</v>
          </cell>
          <cell r="O143" t="str">
            <v>Sarah Duffy</v>
          </cell>
          <cell r="P143" t="str">
            <v>duffys@rsu5.org</v>
          </cell>
        </row>
        <row r="144">
          <cell r="H144" t="str">
            <v>Approved</v>
          </cell>
          <cell r="I144">
            <v>140001.21</v>
          </cell>
          <cell r="J144">
            <v>70663.49</v>
          </cell>
          <cell r="O144" t="str">
            <v>Jennifer Donlon</v>
          </cell>
          <cell r="P144" t="str">
            <v>jdonlon@bonnyeagle.org</v>
          </cell>
        </row>
        <row r="145">
          <cell r="H145" t="str">
            <v>No Application Received/ Not Approved</v>
          </cell>
          <cell r="I145">
            <v>0</v>
          </cell>
          <cell r="J145">
            <v>0</v>
          </cell>
        </row>
        <row r="146">
          <cell r="H146" t="str">
            <v>Waiver</v>
          </cell>
          <cell r="I146">
            <v>0</v>
          </cell>
          <cell r="J146">
            <v>0</v>
          </cell>
          <cell r="O146" t="str">
            <v>Bruce Mailloux</v>
          </cell>
          <cell r="P146" t="str">
            <v>bmailloux@vinalhavenschool.org</v>
          </cell>
        </row>
        <row r="147">
          <cell r="H147" t="str">
            <v>Approved</v>
          </cell>
          <cell r="I147">
            <v>144649.87</v>
          </cell>
          <cell r="J147">
            <v>11282.13</v>
          </cell>
          <cell r="O147" t="str">
            <v>Deborah Hiltz</v>
          </cell>
          <cell r="P147" t="str">
            <v>dhiltz@mtbluersd.org</v>
          </cell>
        </row>
        <row r="148">
          <cell r="H148" t="str">
            <v>Approved</v>
          </cell>
          <cell r="I148">
            <v>224697.57</v>
          </cell>
          <cell r="J148">
            <v>76907</v>
          </cell>
          <cell r="O148" t="str">
            <v>Ann Bell</v>
          </cell>
          <cell r="P148" t="str">
            <v>abell@rsu10.org</v>
          </cell>
        </row>
        <row r="149">
          <cell r="H149" t="str">
            <v>Approved</v>
          </cell>
          <cell r="I149">
            <v>165105.44</v>
          </cell>
          <cell r="J149">
            <v>24208.88</v>
          </cell>
          <cell r="O149" t="str">
            <v>Katie Joseph</v>
          </cell>
          <cell r="P149" t="str">
            <v>kjoseph@msad11.org</v>
          </cell>
        </row>
        <row r="150">
          <cell r="H150" t="str">
            <v>Approved</v>
          </cell>
          <cell r="I150">
            <v>80136.52</v>
          </cell>
          <cell r="J150">
            <v>0</v>
          </cell>
          <cell r="O150" t="str">
            <v>Deborah Taylor</v>
          </cell>
          <cell r="P150" t="str">
            <v>dtaylor@svrsu.org</v>
          </cell>
        </row>
        <row r="151">
          <cell r="H151" t="str">
            <v>Approved</v>
          </cell>
          <cell r="I151">
            <v>147094</v>
          </cell>
          <cell r="J151">
            <v>22385</v>
          </cell>
          <cell r="O151" t="str">
            <v>Neal Guyer</v>
          </cell>
          <cell r="P151" t="str">
            <v>nguyer@rsu13.org</v>
          </cell>
        </row>
        <row r="152">
          <cell r="H152" t="str">
            <v>Approved</v>
          </cell>
          <cell r="I152">
            <v>148907</v>
          </cell>
          <cell r="J152">
            <v>76010</v>
          </cell>
          <cell r="O152" t="str">
            <v>Christine Hesler</v>
          </cell>
          <cell r="P152" t="str">
            <v>chesler@rsu14.org</v>
          </cell>
        </row>
        <row r="153">
          <cell r="H153" t="str">
            <v>Approved</v>
          </cell>
          <cell r="I153">
            <v>104695</v>
          </cell>
          <cell r="J153">
            <v>72683</v>
          </cell>
          <cell r="O153" t="str">
            <v>Amanda Hennessey</v>
          </cell>
          <cell r="P153" t="str">
            <v>ahennessey@sad15.org</v>
          </cell>
        </row>
        <row r="154">
          <cell r="H154" t="str">
            <v>Approved</v>
          </cell>
          <cell r="I154">
            <v>101465</v>
          </cell>
          <cell r="J154">
            <v>0</v>
          </cell>
          <cell r="O154" t="str">
            <v>Melanie Chasse</v>
          </cell>
          <cell r="P154" t="str">
            <v>mchasse@rsu16.org</v>
          </cell>
        </row>
        <row r="155">
          <cell r="H155" t="str">
            <v>Approved</v>
          </cell>
          <cell r="I155">
            <v>132321.57</v>
          </cell>
          <cell r="J155">
            <v>7223</v>
          </cell>
          <cell r="O155" t="str">
            <v>Deborah Johnson</v>
          </cell>
          <cell r="P155" t="str">
            <v>d.johnson@msad17.org</v>
          </cell>
        </row>
        <row r="156">
          <cell r="H156" t="str">
            <v>Approved</v>
          </cell>
          <cell r="I156">
            <v>141366.47</v>
          </cell>
          <cell r="J156">
            <v>7013.44</v>
          </cell>
          <cell r="O156" t="str">
            <v>Cheryl Mercier</v>
          </cell>
          <cell r="P156" t="str">
            <v>cmercier@rsu18.org</v>
          </cell>
        </row>
        <row r="157">
          <cell r="H157" t="str">
            <v>Approved</v>
          </cell>
          <cell r="I157">
            <v>77953.41</v>
          </cell>
          <cell r="J157">
            <v>5600</v>
          </cell>
          <cell r="O157" t="str">
            <v>Norleen Fleming</v>
          </cell>
          <cell r="P157" t="str">
            <v>nfleming@rsu19.org</v>
          </cell>
        </row>
        <row r="158">
          <cell r="H158" t="str">
            <v>Approved</v>
          </cell>
          <cell r="I158">
            <v>20988</v>
          </cell>
          <cell r="J158">
            <v>20738</v>
          </cell>
          <cell r="O158" t="str">
            <v>Ann McClellan</v>
          </cell>
          <cell r="P158" t="str">
            <v>amcclellan@rsu20.org</v>
          </cell>
        </row>
        <row r="159">
          <cell r="H159" t="str">
            <v>Approved</v>
          </cell>
          <cell r="I159">
            <v>144057.24</v>
          </cell>
          <cell r="J159">
            <v>78026.52</v>
          </cell>
          <cell r="O159" t="str">
            <v>Susan Martin</v>
          </cell>
          <cell r="P159" t="str">
            <v>smartin@rsu21.net</v>
          </cell>
        </row>
        <row r="160">
          <cell r="H160" t="str">
            <v>Approved</v>
          </cell>
          <cell r="I160">
            <v>66664.25</v>
          </cell>
          <cell r="J160">
            <v>35907.47</v>
          </cell>
          <cell r="O160" t="str">
            <v>Ruth Lyons</v>
          </cell>
          <cell r="P160" t="str">
            <v>ruthlyons@rsu22.us</v>
          </cell>
        </row>
        <row r="161">
          <cell r="H161" t="str">
            <v>Approved</v>
          </cell>
          <cell r="I161">
            <v>75824.59</v>
          </cell>
          <cell r="J161">
            <v>360</v>
          </cell>
          <cell r="O161" t="str">
            <v>Timothy O'Connor</v>
          </cell>
          <cell r="P161" t="str">
            <v>toconnor@rsu23.org</v>
          </cell>
        </row>
        <row r="162">
          <cell r="H162" t="str">
            <v>Approved</v>
          </cell>
          <cell r="I162">
            <v>61680.76</v>
          </cell>
          <cell r="J162">
            <v>13323.04</v>
          </cell>
          <cell r="O162" t="str">
            <v>Nicole Chan</v>
          </cell>
          <cell r="P162" t="str">
            <v>nchan@rsu24.org</v>
          </cell>
        </row>
        <row r="163">
          <cell r="H163" t="str">
            <v>Approved</v>
          </cell>
          <cell r="I163">
            <v>39588</v>
          </cell>
          <cell r="J163">
            <v>44338</v>
          </cell>
          <cell r="O163" t="str">
            <v>Evelyn Beaulieu</v>
          </cell>
          <cell r="P163" t="str">
            <v>evelyn.beaulieu@rsu25.org</v>
          </cell>
        </row>
        <row r="164">
          <cell r="H164" t="str">
            <v>Approved</v>
          </cell>
          <cell r="I164">
            <v>79071.21</v>
          </cell>
          <cell r="J164">
            <v>32588.16</v>
          </cell>
          <cell r="O164" t="str">
            <v>Nancy Connor</v>
          </cell>
          <cell r="P164" t="str">
            <v>nconnor@rsu26.org</v>
          </cell>
        </row>
        <row r="165">
          <cell r="H165" t="str">
            <v>Approved</v>
          </cell>
          <cell r="I165">
            <v>84364.43</v>
          </cell>
          <cell r="J165">
            <v>0</v>
          </cell>
          <cell r="O165" t="str">
            <v>Maria Libby</v>
          </cell>
          <cell r="P165" t="str">
            <v>maria.libby@fivetowns.net</v>
          </cell>
        </row>
        <row r="166">
          <cell r="H166" t="str">
            <v>Approved</v>
          </cell>
          <cell r="I166">
            <v>84306.39</v>
          </cell>
          <cell r="J166">
            <v>22608.31</v>
          </cell>
          <cell r="O166" t="str">
            <v>Rae Bates</v>
          </cell>
          <cell r="P166" t="str">
            <v>rabates@rsu29.org</v>
          </cell>
        </row>
        <row r="167">
          <cell r="H167" t="str">
            <v>Approved</v>
          </cell>
          <cell r="I167">
            <v>2335.81</v>
          </cell>
          <cell r="J167">
            <v>0</v>
          </cell>
          <cell r="O167" t="str">
            <v>Ann Forsing</v>
          </cell>
          <cell r="P167" t="str">
            <v>aforsing@msad30.org</v>
          </cell>
        </row>
        <row r="168">
          <cell r="H168" t="str">
            <v>Approved</v>
          </cell>
          <cell r="I168">
            <v>3991.46</v>
          </cell>
          <cell r="J168">
            <v>7846.45</v>
          </cell>
          <cell r="O168" t="str">
            <v>Kathryn Glidden</v>
          </cell>
          <cell r="P168" t="str">
            <v>katie.glidden@sad31.org</v>
          </cell>
        </row>
        <row r="169">
          <cell r="H169" t="str">
            <v>Approved</v>
          </cell>
          <cell r="I169">
            <v>38313.96</v>
          </cell>
          <cell r="J169">
            <v>38313.96</v>
          </cell>
          <cell r="O169" t="str">
            <v>Susan Beaulier</v>
          </cell>
          <cell r="P169" t="str">
            <v>sbeaulier@sad32.org</v>
          </cell>
        </row>
        <row r="170">
          <cell r="H170" t="str">
            <v>Approved</v>
          </cell>
          <cell r="I170">
            <v>79909.92</v>
          </cell>
          <cell r="J170">
            <v>61749</v>
          </cell>
          <cell r="O170" t="str">
            <v>Lisa Bernier</v>
          </cell>
          <cell r="P170" t="str">
            <v>lbernier@msad33.org</v>
          </cell>
        </row>
        <row r="171">
          <cell r="H171" t="str">
            <v>Approved</v>
          </cell>
          <cell r="I171">
            <v>167553.04</v>
          </cell>
          <cell r="J171">
            <v>31211.01</v>
          </cell>
          <cell r="O171" t="str">
            <v>Jon Doty</v>
          </cell>
          <cell r="P171" t="str">
            <v>jon.doty@rsu34.org</v>
          </cell>
        </row>
        <row r="172">
          <cell r="H172" t="str">
            <v>Approved</v>
          </cell>
          <cell r="I172">
            <v>133337.43</v>
          </cell>
          <cell r="J172">
            <v>41369.83</v>
          </cell>
          <cell r="O172" t="str">
            <v>Carole Smith</v>
          </cell>
          <cell r="P172" t="str">
            <v>carole.smith@rsu35.org</v>
          </cell>
        </row>
        <row r="173">
          <cell r="H173" t="str">
            <v>Approved</v>
          </cell>
          <cell r="I173">
            <v>6000</v>
          </cell>
          <cell r="J173">
            <v>9000</v>
          </cell>
          <cell r="O173" t="str">
            <v>Lorna Greene</v>
          </cell>
          <cell r="P173" t="str">
            <v>lgreene@msad37.org</v>
          </cell>
        </row>
        <row r="174">
          <cell r="H174" t="str">
            <v>Approved</v>
          </cell>
          <cell r="I174">
            <v>83381</v>
          </cell>
          <cell r="J174">
            <v>35121</v>
          </cell>
          <cell r="O174" t="str">
            <v>Nancy Harriman</v>
          </cell>
          <cell r="P174" t="str">
            <v>nancy_harriman@maranacook.org</v>
          </cell>
        </row>
        <row r="175">
          <cell r="H175" t="str">
            <v>Approved</v>
          </cell>
          <cell r="I175">
            <v>62258.23</v>
          </cell>
          <cell r="J175">
            <v>26898.63</v>
          </cell>
          <cell r="O175" t="str">
            <v>Beth Alden</v>
          </cell>
          <cell r="P175" t="str">
            <v>balden@rsu39.org</v>
          </cell>
        </row>
        <row r="176">
          <cell r="H176" t="str">
            <v>Approved</v>
          </cell>
          <cell r="I176">
            <v>95711.99</v>
          </cell>
          <cell r="J176">
            <v>27813</v>
          </cell>
          <cell r="O176" t="str">
            <v>Kim Schroeter</v>
          </cell>
          <cell r="P176" t="str">
            <v>kimberly_schroeter@msad40.org</v>
          </cell>
        </row>
        <row r="177">
          <cell r="H177" t="str">
            <v>Approved</v>
          </cell>
          <cell r="I177">
            <v>7696.15</v>
          </cell>
          <cell r="J177">
            <v>3415.5</v>
          </cell>
          <cell r="O177" t="str">
            <v>Stacy Shorey</v>
          </cell>
          <cell r="P177" t="str">
            <v>sshorey@msad41.us</v>
          </cell>
        </row>
        <row r="178">
          <cell r="H178" t="str">
            <v>Approved</v>
          </cell>
          <cell r="I178">
            <v>10391.3</v>
          </cell>
          <cell r="J178">
            <v>14346.2</v>
          </cell>
          <cell r="O178" t="str">
            <v>Elaine Boulier</v>
          </cell>
          <cell r="P178" t="str">
            <v>eboulier@sad42.us</v>
          </cell>
        </row>
        <row r="179">
          <cell r="H179" t="str">
            <v>Approved</v>
          </cell>
          <cell r="I179">
            <v>11810</v>
          </cell>
          <cell r="J179">
            <v>3730</v>
          </cell>
          <cell r="O179" t="str">
            <v>Paula Leavitt</v>
          </cell>
          <cell r="P179" t="str">
            <v>leavittp@sad44.org</v>
          </cell>
        </row>
        <row r="180">
          <cell r="H180" t="str">
            <v>Approved</v>
          </cell>
          <cell r="I180">
            <v>24503.86</v>
          </cell>
          <cell r="J180">
            <v>42755.98</v>
          </cell>
          <cell r="O180" t="str">
            <v>Laurie Molton</v>
          </cell>
          <cell r="P180" t="str">
            <v>lmolton@msad45.net</v>
          </cell>
        </row>
        <row r="181">
          <cell r="H181" t="str">
            <v>Waiver</v>
          </cell>
          <cell r="I181">
            <v>0</v>
          </cell>
          <cell r="J181">
            <v>0</v>
          </cell>
          <cell r="O181" t="str">
            <v>Dean Baker</v>
          </cell>
          <cell r="P181" t="str">
            <v>dbaker@msad49.org</v>
          </cell>
        </row>
        <row r="182">
          <cell r="H182" t="str">
            <v>No Application Received/ Not Approved</v>
          </cell>
          <cell r="I182">
            <v>0</v>
          </cell>
          <cell r="J182">
            <v>0</v>
          </cell>
        </row>
        <row r="183">
          <cell r="H183" t="str">
            <v>Approved</v>
          </cell>
          <cell r="I183">
            <v>174355</v>
          </cell>
          <cell r="J183">
            <v>0</v>
          </cell>
          <cell r="O183" t="str">
            <v>Sally Loughlin</v>
          </cell>
          <cell r="P183" t="str">
            <v>sloughlin@msad51.org</v>
          </cell>
        </row>
        <row r="184">
          <cell r="H184" t="str">
            <v>Approved</v>
          </cell>
          <cell r="I184">
            <v>90904.99</v>
          </cell>
          <cell r="J184">
            <v>7140.1</v>
          </cell>
          <cell r="O184" t="str">
            <v>Tjhomas Ambrose</v>
          </cell>
          <cell r="P184" t="str">
            <v>thomas.ambrose@rsu52.us</v>
          </cell>
        </row>
        <row r="185">
          <cell r="H185" t="str">
            <v>Approved</v>
          </cell>
          <cell r="I185">
            <v>11100</v>
          </cell>
          <cell r="J185">
            <v>0</v>
          </cell>
          <cell r="O185" t="str">
            <v>Anne Miller</v>
          </cell>
          <cell r="P185" t="str">
            <v>amiller@msad53.org</v>
          </cell>
        </row>
        <row r="186">
          <cell r="H186" t="str">
            <v>Approved</v>
          </cell>
          <cell r="I186">
            <v>218116</v>
          </cell>
          <cell r="J186">
            <v>40559</v>
          </cell>
          <cell r="O186" t="str">
            <v>Bill Pullen</v>
          </cell>
          <cell r="P186" t="str">
            <v>bpullen@msad54.org</v>
          </cell>
        </row>
        <row r="187">
          <cell r="H187" t="str">
            <v>Approved</v>
          </cell>
          <cell r="I187">
            <v>52828.14</v>
          </cell>
          <cell r="J187">
            <v>14641.74</v>
          </cell>
          <cell r="O187" t="str">
            <v>Suzanne Day</v>
          </cell>
          <cell r="P187" t="str">
            <v>sday@sad55.org</v>
          </cell>
        </row>
        <row r="188">
          <cell r="H188" t="str">
            <v>Approved</v>
          </cell>
          <cell r="I188">
            <v>160488</v>
          </cell>
          <cell r="J188">
            <v>82484</v>
          </cell>
          <cell r="O188" t="str">
            <v>Nicole Poole</v>
          </cell>
          <cell r="P188" t="str">
            <v>nicolepoole@rsu57.org</v>
          </cell>
        </row>
        <row r="189">
          <cell r="H189" t="str">
            <v>Approved</v>
          </cell>
          <cell r="I189">
            <v>16967.03</v>
          </cell>
          <cell r="J189">
            <v>21224.42</v>
          </cell>
          <cell r="O189" t="str">
            <v>Laureen Olsen</v>
          </cell>
          <cell r="P189" t="str">
            <v>lolsen@msad58.org</v>
          </cell>
        </row>
        <row r="190">
          <cell r="H190" t="str">
            <v>Approved</v>
          </cell>
          <cell r="I190">
            <v>25262.96</v>
          </cell>
          <cell r="J190">
            <v>13417.94</v>
          </cell>
          <cell r="O190" t="str">
            <v>Todd LeRoy</v>
          </cell>
          <cell r="P190" t="str">
            <v>todd.leroy@msad59.org</v>
          </cell>
        </row>
        <row r="191">
          <cell r="H191" t="str">
            <v>Approved</v>
          </cell>
          <cell r="I191">
            <v>299544</v>
          </cell>
          <cell r="J191">
            <v>120641</v>
          </cell>
          <cell r="O191" t="str">
            <v>Fern Brown</v>
          </cell>
          <cell r="P191" t="str">
            <v>fern.brown@msad60.org</v>
          </cell>
        </row>
        <row r="192">
          <cell r="H192" t="str">
            <v>Approved</v>
          </cell>
          <cell r="I192">
            <v>210377</v>
          </cell>
          <cell r="J192">
            <v>0</v>
          </cell>
          <cell r="O192" t="str">
            <v>Patricia Hayden</v>
          </cell>
          <cell r="P192" t="str">
            <v>pat.hayden@lakeregionschools.org</v>
          </cell>
        </row>
        <row r="193">
          <cell r="H193" t="str">
            <v>Approved</v>
          </cell>
          <cell r="I193">
            <v>4650</v>
          </cell>
          <cell r="J193">
            <v>0</v>
          </cell>
          <cell r="O193" t="str">
            <v>Susan Smith</v>
          </cell>
          <cell r="P193" t="str">
            <v>ssmith@rsu63.org</v>
          </cell>
        </row>
        <row r="194">
          <cell r="H194" t="str">
            <v>Approved</v>
          </cell>
          <cell r="I194">
            <v>0</v>
          </cell>
          <cell r="J194">
            <v>0</v>
          </cell>
          <cell r="O194" t="str">
            <v>Jennifer Tabor</v>
          </cell>
          <cell r="P194" t="str">
            <v>jennifertabor@rsu64schools.org</v>
          </cell>
        </row>
        <row r="195">
          <cell r="H195" t="str">
            <v>Waiver</v>
          </cell>
          <cell r="I195">
            <v>0</v>
          </cell>
          <cell r="J195">
            <v>0</v>
          </cell>
          <cell r="O195" t="str">
            <v>Robert Webster</v>
          </cell>
          <cell r="P195" t="str">
            <v>rewebstre@gmail.com</v>
          </cell>
        </row>
        <row r="196">
          <cell r="H196" t="str">
            <v>Approved</v>
          </cell>
          <cell r="I196">
            <v>7229.45</v>
          </cell>
          <cell r="J196">
            <v>9125.67</v>
          </cell>
          <cell r="O196" t="str">
            <v>Gay McDonald</v>
          </cell>
          <cell r="P196" t="str">
            <v>gmcdonald@rsu67.org</v>
          </cell>
        </row>
        <row r="197">
          <cell r="H197" t="str">
            <v>Approved</v>
          </cell>
          <cell r="I197">
            <v>5219.3</v>
          </cell>
          <cell r="J197">
            <v>0</v>
          </cell>
          <cell r="O197" t="str">
            <v>Julie Kimball</v>
          </cell>
          <cell r="P197" t="str">
            <v>jkimball@sedomocha.org</v>
          </cell>
        </row>
        <row r="198">
          <cell r="H198" t="str">
            <v>Approved</v>
          </cell>
          <cell r="I198">
            <v>51332</v>
          </cell>
          <cell r="J198">
            <v>10085</v>
          </cell>
          <cell r="O198" t="str">
            <v>Scott Richardson</v>
          </cell>
          <cell r="P198" t="str">
            <v>scottrichardson@msad70.org</v>
          </cell>
        </row>
        <row r="199">
          <cell r="H199" t="str">
            <v>Approved</v>
          </cell>
          <cell r="I199">
            <v>178911</v>
          </cell>
          <cell r="J199">
            <v>22644</v>
          </cell>
          <cell r="O199" t="str">
            <v>Jacquie Gage Kahn</v>
          </cell>
          <cell r="P199" t="str">
            <v>jkahn@rsu71.org</v>
          </cell>
        </row>
        <row r="200">
          <cell r="H200" t="str">
            <v>Approved</v>
          </cell>
          <cell r="I200">
            <v>100276.57</v>
          </cell>
          <cell r="J200">
            <v>0</v>
          </cell>
          <cell r="O200" t="str">
            <v>Terri Shaw Mahanor</v>
          </cell>
          <cell r="P200" t="str">
            <v>terri.shaw.mahanor@msad72.org</v>
          </cell>
        </row>
        <row r="201">
          <cell r="H201" t="str">
            <v>Approved</v>
          </cell>
          <cell r="I201">
            <v>60976</v>
          </cell>
          <cell r="J201">
            <v>5659</v>
          </cell>
          <cell r="O201" t="str">
            <v>Tina Collins</v>
          </cell>
          <cell r="P201" t="str">
            <v>tcollins@rsu73.org</v>
          </cell>
        </row>
        <row r="202">
          <cell r="H202" t="str">
            <v>Waiver</v>
          </cell>
          <cell r="I202">
            <v>0</v>
          </cell>
          <cell r="J202">
            <v>0</v>
          </cell>
          <cell r="O202" t="str">
            <v>Kenneth Coville</v>
          </cell>
          <cell r="P202" t="str">
            <v>kcoville@carrabec.org</v>
          </cell>
        </row>
        <row r="203">
          <cell r="H203" t="str">
            <v>Approved</v>
          </cell>
          <cell r="I203">
            <v>139138.56</v>
          </cell>
          <cell r="J203">
            <v>28776.26</v>
          </cell>
          <cell r="O203" t="str">
            <v>Kimberly Emerson</v>
          </cell>
          <cell r="P203" t="str">
            <v>emersonk@link75.org</v>
          </cell>
        </row>
        <row r="204">
          <cell r="H204" t="str">
            <v>Approved</v>
          </cell>
          <cell r="I204">
            <v>24548.25</v>
          </cell>
          <cell r="J204">
            <v>7295.86</v>
          </cell>
          <cell r="O204" t="str">
            <v>Heather Moody</v>
          </cell>
          <cell r="P204" t="str">
            <v>hmoody@rangeleyschool.org</v>
          </cell>
        </row>
        <row r="205">
          <cell r="H205" t="str">
            <v>Approved</v>
          </cell>
          <cell r="I205">
            <v>60704.77</v>
          </cell>
          <cell r="J205">
            <v>43208.25</v>
          </cell>
          <cell r="O205" t="str">
            <v>Leslee Mahon</v>
          </cell>
          <cell r="P205" t="str">
            <v>leslee.mahon@sad1.org</v>
          </cell>
        </row>
        <row r="206">
          <cell r="H206" t="str">
            <v>Waiver</v>
          </cell>
          <cell r="I206">
            <v>0</v>
          </cell>
          <cell r="J206">
            <v>0</v>
          </cell>
          <cell r="O206" t="str">
            <v>Elaine Bartley</v>
          </cell>
          <cell r="P206" t="str">
            <v>ebartley@sad4.org</v>
          </cell>
        </row>
        <row r="207">
          <cell r="H207" t="str">
            <v>Approved</v>
          </cell>
          <cell r="I207">
            <v>19252.55</v>
          </cell>
          <cell r="J207">
            <v>20989.31</v>
          </cell>
          <cell r="O207" t="str">
            <v>Yvette Costello</v>
          </cell>
          <cell r="P207" t="str">
            <v>yvette.costello@sad12.com</v>
          </cell>
        </row>
        <row r="208">
          <cell r="H208" t="str">
            <v>Approved</v>
          </cell>
          <cell r="I208">
            <v>2604</v>
          </cell>
          <cell r="J208">
            <v>2169</v>
          </cell>
          <cell r="O208" t="str">
            <v>Virginia Rebar</v>
          </cell>
          <cell r="P208" t="str">
            <v>virginia.rebar@sad13.org</v>
          </cell>
        </row>
        <row r="209">
          <cell r="H209" t="str">
            <v>Approved</v>
          </cell>
          <cell r="I209">
            <v>1940</v>
          </cell>
          <cell r="J209">
            <v>1620</v>
          </cell>
          <cell r="O209" t="str">
            <v>Dawn Matthews</v>
          </cell>
          <cell r="P209" t="str">
            <v>dmatthews@eastgrandschool.org</v>
          </cell>
        </row>
        <row r="210">
          <cell r="H210" t="str">
            <v>Approved</v>
          </cell>
          <cell r="I210">
            <v>4200</v>
          </cell>
          <cell r="J210">
            <v>0</v>
          </cell>
          <cell r="O210" t="str">
            <v>Connie Harter-Bagley</v>
          </cell>
          <cell r="P210" t="str">
            <v>constance.harterbagley@maine.edu</v>
          </cell>
        </row>
        <row r="211">
          <cell r="H211" t="str">
            <v>Approved</v>
          </cell>
          <cell r="I211">
            <v>39196</v>
          </cell>
          <cell r="J211">
            <v>19447</v>
          </cell>
          <cell r="O211" t="str">
            <v>Marc Gendron</v>
          </cell>
          <cell r="P211" t="str">
            <v>mgendron@msad20.org</v>
          </cell>
        </row>
        <row r="212">
          <cell r="H212" t="str">
            <v>Approved</v>
          </cell>
          <cell r="I212">
            <v>6017</v>
          </cell>
          <cell r="J212">
            <v>0</v>
          </cell>
          <cell r="O212" t="str">
            <v>Nicole Middleswart</v>
          </cell>
          <cell r="P212" t="str">
            <v>nmiddleswwart@rsu87.org</v>
          </cell>
        </row>
        <row r="213">
          <cell r="H213" t="str">
            <v>Approved</v>
          </cell>
          <cell r="I213">
            <v>18551</v>
          </cell>
          <cell r="J213">
            <v>67515.97</v>
          </cell>
          <cell r="O213" t="str">
            <v>Clayton Belanger</v>
          </cell>
          <cell r="P213" t="str">
            <v>cbelanger@msad24.org</v>
          </cell>
        </row>
        <row r="214">
          <cell r="H214" t="str">
            <v>Approved</v>
          </cell>
          <cell r="I214">
            <v>36692.9</v>
          </cell>
          <cell r="J214">
            <v>94972.04</v>
          </cell>
          <cell r="O214" t="str">
            <v>Julie Smyth</v>
          </cell>
          <cell r="P214" t="str">
            <v>jsmyth@sacoschools.org</v>
          </cell>
        </row>
        <row r="215">
          <cell r="H215" t="str">
            <v>Waiver</v>
          </cell>
          <cell r="I215">
            <v>0</v>
          </cell>
          <cell r="J215">
            <v>0</v>
          </cell>
          <cell r="O215" t="str">
            <v>Kathleen Harrison</v>
          </cell>
          <cell r="P215" t="str">
            <v>k.harrison@stgeorgemsu.org</v>
          </cell>
        </row>
        <row r="216">
          <cell r="H216" t="str">
            <v>Approved</v>
          </cell>
          <cell r="I216">
            <v>81196.37</v>
          </cell>
          <cell r="J216">
            <v>34462</v>
          </cell>
          <cell r="O216" t="str">
            <v>Bernie Flynn</v>
          </cell>
          <cell r="P216" t="str">
            <v>bflynn@sanford.org</v>
          </cell>
        </row>
        <row r="217">
          <cell r="H217" t="str">
            <v>Approved</v>
          </cell>
          <cell r="I217">
            <v>245528.28</v>
          </cell>
          <cell r="J217">
            <v>40633.5</v>
          </cell>
          <cell r="O217" t="str">
            <v>Alison Marchese</v>
          </cell>
          <cell r="P217" t="str">
            <v>amarchese@scarboroughschools.org</v>
          </cell>
        </row>
        <row r="218">
          <cell r="H218" t="str">
            <v>No Schools</v>
          </cell>
        </row>
        <row r="219">
          <cell r="H219" t="str">
            <v>No Application Received/ Not Approved</v>
          </cell>
          <cell r="I219">
            <v>0</v>
          </cell>
          <cell r="J219">
            <v>0</v>
          </cell>
        </row>
        <row r="220">
          <cell r="H220" t="str">
            <v>No Schools</v>
          </cell>
        </row>
        <row r="221">
          <cell r="H221" t="str">
            <v>Waiver</v>
          </cell>
          <cell r="I221">
            <v>0</v>
          </cell>
          <cell r="J221">
            <v>0</v>
          </cell>
          <cell r="O221" t="str">
            <v>Scott White</v>
          </cell>
          <cell r="P221" t="str">
            <v>swhite@aos93.org</v>
          </cell>
        </row>
        <row r="222">
          <cell r="H222" t="str">
            <v>Approved</v>
          </cell>
          <cell r="I222">
            <v>96639</v>
          </cell>
          <cell r="J222">
            <v>123656</v>
          </cell>
          <cell r="O222" t="str">
            <v>Kathy Germani</v>
          </cell>
          <cell r="P222" t="str">
            <v>germanka@spsd.org</v>
          </cell>
        </row>
        <row r="223">
          <cell r="H223" t="str">
            <v>Approved</v>
          </cell>
          <cell r="I223">
            <v>0</v>
          </cell>
          <cell r="J223">
            <v>0</v>
          </cell>
          <cell r="O223" t="str">
            <v>Shawn Carlson</v>
          </cell>
          <cell r="P223" t="str">
            <v>scarlson@aos98-admin.org</v>
          </cell>
        </row>
        <row r="224">
          <cell r="H224" t="str">
            <v>Approved</v>
          </cell>
          <cell r="I224">
            <v>14326</v>
          </cell>
          <cell r="J224">
            <v>0</v>
          </cell>
          <cell r="O224" t="str">
            <v>Kelley Sanborn</v>
          </cell>
          <cell r="P224" t="str">
            <v>ksanborn@mdirss.org</v>
          </cell>
        </row>
        <row r="225">
          <cell r="H225" t="str">
            <v>Approved</v>
          </cell>
          <cell r="I225">
            <v>3700</v>
          </cell>
          <cell r="J225">
            <v>0</v>
          </cell>
          <cell r="O225" t="str">
            <v>Dawn Robbins</v>
          </cell>
          <cell r="P225" t="str">
            <v>drobbins@schoolunion93.org</v>
          </cell>
        </row>
        <row r="226">
          <cell r="H226" t="str">
            <v>No Schools</v>
          </cell>
        </row>
        <row r="227">
          <cell r="H227" t="str">
            <v>No Schools</v>
          </cell>
        </row>
        <row r="228">
          <cell r="H228" t="str">
            <v>Approved</v>
          </cell>
          <cell r="I228">
            <v>12048</v>
          </cell>
          <cell r="J228">
            <v>0</v>
          </cell>
          <cell r="O228" t="str">
            <v>Kelley Sanborn</v>
          </cell>
          <cell r="P228" t="str">
            <v>ksanborn@mdirss.org</v>
          </cell>
        </row>
        <row r="229">
          <cell r="H229" t="str">
            <v>Approved</v>
          </cell>
          <cell r="I229">
            <v>22415</v>
          </cell>
          <cell r="J229">
            <v>0</v>
          </cell>
          <cell r="O229" t="str">
            <v>Kelley Sanborn</v>
          </cell>
          <cell r="P229" t="str">
            <v>ksanborn@mdirss.org</v>
          </cell>
        </row>
        <row r="230">
          <cell r="H230" t="str">
            <v>No Schools</v>
          </cell>
        </row>
        <row r="231">
          <cell r="H231" t="str">
            <v>No Schools</v>
          </cell>
        </row>
        <row r="232">
          <cell r="H232" t="str">
            <v>Approved</v>
          </cell>
          <cell r="I232">
            <v>50407.33</v>
          </cell>
          <cell r="J232">
            <v>0</v>
          </cell>
          <cell r="O232" t="str">
            <v>Peter Thiboutot</v>
          </cell>
          <cell r="P232" t="str">
            <v>pthiboutot@aos92.org</v>
          </cell>
        </row>
        <row r="233">
          <cell r="H233" t="str">
            <v>Approved</v>
          </cell>
          <cell r="I233">
            <v>20808.61</v>
          </cell>
          <cell r="J233">
            <v>0</v>
          </cell>
          <cell r="O233" t="str">
            <v>Wendy Pearson</v>
          </cell>
          <cell r="P233" t="str">
            <v>wpearson@veaziecs.org</v>
          </cell>
        </row>
        <row r="234">
          <cell r="H234" t="str">
            <v>No Schools</v>
          </cell>
        </row>
        <row r="235">
          <cell r="H235" t="str">
            <v>Approved</v>
          </cell>
          <cell r="I235">
            <v>46848</v>
          </cell>
          <cell r="J235">
            <v>0</v>
          </cell>
          <cell r="O235" t="str">
            <v>Peter Thiboutot</v>
          </cell>
          <cell r="P235" t="str">
            <v>pthiboutot@aos92.org</v>
          </cell>
        </row>
        <row r="236">
          <cell r="H236" t="str">
            <v>Approved</v>
          </cell>
          <cell r="I236">
            <v>32091.48</v>
          </cell>
          <cell r="J236">
            <v>105249.75</v>
          </cell>
          <cell r="O236" t="str">
            <v>Stacey Schatzabel</v>
          </cell>
          <cell r="P236" t="str">
            <v>sschatzabel@wocsd.org</v>
          </cell>
        </row>
        <row r="237">
          <cell r="H237" t="str">
            <v>No Application Received/ Not Approved</v>
          </cell>
          <cell r="I237">
            <v>0</v>
          </cell>
          <cell r="J237">
            <v>0</v>
          </cell>
        </row>
        <row r="238">
          <cell r="H238" t="str">
            <v>Waiver</v>
          </cell>
          <cell r="I238">
            <v>0</v>
          </cell>
          <cell r="J238">
            <v>0</v>
          </cell>
          <cell r="O238" t="str">
            <v>Emily Thompson</v>
          </cell>
          <cell r="P238" t="str">
            <v>ethompson@westbathschool.org</v>
          </cell>
        </row>
        <row r="239">
          <cell r="H239" t="str">
            <v>No Schools</v>
          </cell>
        </row>
        <row r="240">
          <cell r="H240" t="str">
            <v>Approved</v>
          </cell>
          <cell r="I240">
            <v>129917</v>
          </cell>
          <cell r="J240">
            <v>55560</v>
          </cell>
          <cell r="O240" t="str">
            <v>Peter Lancia</v>
          </cell>
          <cell r="P240" t="str">
            <v>lanciap@westbrookschools.org</v>
          </cell>
        </row>
        <row r="241">
          <cell r="H241" t="str">
            <v>No Schools</v>
          </cell>
        </row>
        <row r="242">
          <cell r="H242" t="str">
            <v>Approved</v>
          </cell>
          <cell r="I242">
            <v>925</v>
          </cell>
          <cell r="J242">
            <v>0</v>
          </cell>
          <cell r="O242" t="str">
            <v>Chad Fitzsimmons</v>
          </cell>
          <cell r="P242" t="str">
            <v>cfitzsimmons@rmges.org</v>
          </cell>
        </row>
        <row r="243">
          <cell r="H243" t="str">
            <v>No Schools</v>
          </cell>
        </row>
        <row r="244">
          <cell r="H244" t="str">
            <v>No Schools</v>
          </cell>
        </row>
        <row r="245">
          <cell r="H245" t="str">
            <v>Approved</v>
          </cell>
          <cell r="I245">
            <v>129874</v>
          </cell>
          <cell r="J245">
            <v>0</v>
          </cell>
          <cell r="O245" t="str">
            <v>Peter Thiboutot</v>
          </cell>
          <cell r="P245" t="str">
            <v>pthiboutot@aos92.org</v>
          </cell>
        </row>
        <row r="246">
          <cell r="H246" t="str">
            <v>No Schools</v>
          </cell>
        </row>
        <row r="247">
          <cell r="H247" t="str">
            <v>Approved</v>
          </cell>
          <cell r="I247">
            <v>84620.63</v>
          </cell>
          <cell r="J247">
            <v>13492.84</v>
          </cell>
          <cell r="O247" t="str">
            <v>Marcia Luszczki</v>
          </cell>
          <cell r="P247" t="str">
            <v>mluszczki@winthropschools.org</v>
          </cell>
        </row>
        <row r="248">
          <cell r="H248" t="str">
            <v>Approved</v>
          </cell>
          <cell r="I248">
            <v>1969</v>
          </cell>
          <cell r="J248">
            <v>1719</v>
          </cell>
          <cell r="O248" t="str">
            <v>Patricia Watts</v>
          </cell>
          <cell r="P248" t="str">
            <v>pwatts@wiscassetschools.org</v>
          </cell>
        </row>
        <row r="249">
          <cell r="H249" t="str">
            <v>Approved</v>
          </cell>
          <cell r="I249">
            <v>5523</v>
          </cell>
          <cell r="J249">
            <v>0</v>
          </cell>
          <cell r="O249" t="str">
            <v>Linda Ross</v>
          </cell>
          <cell r="P249" t="str">
            <v>linda.ross@schoolunion122.net</v>
          </cell>
        </row>
        <row r="250">
          <cell r="H250" t="str">
            <v>No Schools</v>
          </cell>
        </row>
        <row r="251">
          <cell r="H251" t="str">
            <v>Approved</v>
          </cell>
          <cell r="I251">
            <v>94730</v>
          </cell>
          <cell r="J251">
            <v>10074</v>
          </cell>
          <cell r="O251" t="str">
            <v>Jodi McGuire</v>
          </cell>
          <cell r="P251" t="str">
            <v>jodi_mcguire@yarmouthschools.org</v>
          </cell>
        </row>
        <row r="252">
          <cell r="H252" t="str">
            <v>Approved</v>
          </cell>
          <cell r="I252">
            <v>99677.4</v>
          </cell>
          <cell r="J252">
            <v>600</v>
          </cell>
          <cell r="O252" t="str">
            <v>Barbara Maling</v>
          </cell>
          <cell r="P252" t="str">
            <v>bmaling@yorkschools.org</v>
          </cell>
        </row>
      </sheetData>
      <sheetData sheetId="2">
        <row r="6">
          <cell r="J6" t="str">
            <v>2015-16</v>
          </cell>
          <cell r="K6" t="str">
            <v>2015-16</v>
          </cell>
          <cell r="L6" t="str">
            <v>2015-16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e.worcester@yahoo.com" TargetMode="External" /><Relationship Id="rId2" Type="http://schemas.openxmlformats.org/officeDocument/2006/relationships/hyperlink" Target="mailto:ptdrapeau@aol.com" TargetMode="External" /><Relationship Id="rId3" Type="http://schemas.openxmlformats.org/officeDocument/2006/relationships/hyperlink" Target="mailto:GT.DOE@maine.gov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8"/>
  <sheetViews>
    <sheetView tabSelected="1" zoomScalePageLayoutView="0" workbookViewId="0" topLeftCell="A1">
      <pane xSplit="4" ySplit="8" topLeftCell="E10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117" sqref="J117"/>
    </sheetView>
  </sheetViews>
  <sheetFormatPr defaultColWidth="9.140625" defaultRowHeight="12.75"/>
  <cols>
    <col min="1" max="1" width="6.28125" style="1" bestFit="1" customWidth="1"/>
    <col min="2" max="2" width="5.140625" style="1" bestFit="1" customWidth="1"/>
    <col min="3" max="3" width="4.28125" style="1" customWidth="1"/>
    <col min="4" max="4" width="40.8515625" style="1" customWidth="1"/>
    <col min="5" max="5" width="15.7109375" style="44" bestFit="1" customWidth="1"/>
    <col min="6" max="6" width="14.7109375" style="1" bestFit="1" customWidth="1"/>
    <col min="7" max="7" width="18.421875" style="1" bestFit="1" customWidth="1"/>
    <col min="8" max="8" width="15.8515625" style="1" customWidth="1"/>
    <col min="9" max="9" width="2.8515625" style="5" customWidth="1"/>
    <col min="10" max="10" width="15.00390625" style="6" bestFit="1" customWidth="1"/>
    <col min="11" max="11" width="30.00390625" style="7" bestFit="1" customWidth="1"/>
    <col min="12" max="16384" width="9.140625" style="1" customWidth="1"/>
  </cols>
  <sheetData>
    <row r="1" spans="2:8" ht="15">
      <c r="B1" s="2"/>
      <c r="C1" s="2"/>
      <c r="D1" s="3" t="str">
        <f>'[1]Alpha'!A1</f>
        <v>2015-16 Gifted and Talented Program Approvals - Budget Amounts (for FY 18 funding) </v>
      </c>
      <c r="E1" s="4"/>
      <c r="F1" s="5"/>
      <c r="G1" s="5"/>
      <c r="H1" s="5"/>
    </row>
    <row r="2" spans="1:8" ht="15">
      <c r="A2" s="8"/>
      <c r="B2" s="9"/>
      <c r="C2" s="2"/>
      <c r="D2" s="5"/>
      <c r="E2" s="4"/>
      <c r="F2" s="9" t="s">
        <v>0</v>
      </c>
      <c r="G2" s="2"/>
      <c r="H2" s="5"/>
    </row>
    <row r="3" spans="1:9" ht="15">
      <c r="A3" s="8"/>
      <c r="C3" s="10"/>
      <c r="D3" s="11"/>
      <c r="E3" s="12" t="s">
        <v>1</v>
      </c>
      <c r="G3" s="10" t="s">
        <v>2</v>
      </c>
      <c r="H3" s="11" t="s">
        <v>3</v>
      </c>
      <c r="I3" s="11"/>
    </row>
    <row r="4" spans="1:9" ht="15">
      <c r="A4" s="8"/>
      <c r="B4" s="2"/>
      <c r="C4" s="10"/>
      <c r="D4" s="11"/>
      <c r="E4" s="12" t="s">
        <v>4</v>
      </c>
      <c r="F4" s="2"/>
      <c r="G4" s="10" t="s">
        <v>5</v>
      </c>
      <c r="H4" s="11" t="s">
        <v>6</v>
      </c>
      <c r="I4" s="11"/>
    </row>
    <row r="5" spans="1:9" ht="15">
      <c r="A5" s="8"/>
      <c r="B5" s="2"/>
      <c r="C5" s="10"/>
      <c r="D5" s="11"/>
      <c r="E5" s="13">
        <v>42675</v>
      </c>
      <c r="F5" s="2"/>
      <c r="G5" s="10" t="s">
        <v>7</v>
      </c>
      <c r="H5" s="11" t="s">
        <v>8</v>
      </c>
      <c r="I5" s="11"/>
    </row>
    <row r="6" spans="1:11" ht="15.75">
      <c r="A6" s="2"/>
      <c r="B6" s="2"/>
      <c r="C6" s="2"/>
      <c r="D6" s="5"/>
      <c r="E6" s="12"/>
      <c r="F6" s="14" t="str">
        <f>'[1]for web'!J6</f>
        <v>2015-16</v>
      </c>
      <c r="G6" s="14" t="str">
        <f>'[1]for web'!K6</f>
        <v>2015-16</v>
      </c>
      <c r="H6" s="14" t="str">
        <f>'[1]for web'!L6</f>
        <v>2015-16</v>
      </c>
      <c r="I6" s="47" t="s">
        <v>9</v>
      </c>
      <c r="J6" s="48"/>
      <c r="K6" s="15"/>
    </row>
    <row r="7" spans="1:11" ht="15">
      <c r="A7" s="16" t="s">
        <v>10</v>
      </c>
      <c r="B7" s="16" t="s">
        <v>11</v>
      </c>
      <c r="C7" s="2"/>
      <c r="D7" s="5"/>
      <c r="E7" s="17" t="s">
        <v>12</v>
      </c>
      <c r="F7" s="18" t="s">
        <v>13</v>
      </c>
      <c r="G7" s="18" t="s">
        <v>14</v>
      </c>
      <c r="H7" s="18" t="s">
        <v>15</v>
      </c>
      <c r="I7" s="49" t="s">
        <v>16</v>
      </c>
      <c r="J7" s="50"/>
      <c r="K7" s="19"/>
    </row>
    <row r="8" spans="1:11" ht="15.75">
      <c r="A8" s="16" t="s">
        <v>17</v>
      </c>
      <c r="B8" s="16" t="s">
        <v>18</v>
      </c>
      <c r="C8" s="16" t="s">
        <v>19</v>
      </c>
      <c r="D8" s="20" t="s">
        <v>20</v>
      </c>
      <c r="E8" s="17" t="s">
        <v>21</v>
      </c>
      <c r="F8" s="21" t="s">
        <v>22</v>
      </c>
      <c r="G8" s="18" t="s">
        <v>23</v>
      </c>
      <c r="H8" s="18" t="s">
        <v>23</v>
      </c>
      <c r="I8" s="51" t="s">
        <v>24</v>
      </c>
      <c r="J8" s="52"/>
      <c r="K8" s="22" t="s">
        <v>25</v>
      </c>
    </row>
    <row r="9" spans="1:11" s="29" customFormat="1" ht="16.5" customHeight="1">
      <c r="A9" s="23">
        <v>1000</v>
      </c>
      <c r="B9" s="23">
        <v>2</v>
      </c>
      <c r="C9" s="23"/>
      <c r="D9" s="24" t="s">
        <v>26</v>
      </c>
      <c r="E9" s="25" t="str">
        <f>IF('[1]Alpha'!H5=0," ",'[1]Alpha'!H5)</f>
        <v>Approved</v>
      </c>
      <c r="F9" s="26">
        <f>'[1]Alpha'!I5</f>
        <v>45006</v>
      </c>
      <c r="G9" s="26">
        <f>'[1]Alpha'!J5</f>
        <v>0</v>
      </c>
      <c r="H9" s="27">
        <f>SUM(F9:G9)</f>
        <v>45006</v>
      </c>
      <c r="I9" s="27"/>
      <c r="J9" s="28" t="str">
        <f>IF('[1]Alpha'!O5=""," ",'[1]Alpha'!O5)</f>
        <v>Adrienne Kohli</v>
      </c>
      <c r="K9" s="28" t="str">
        <f>IF('[1]Alpha'!P5=""," ",'[1]Alpha'!P5)</f>
        <v>akohli@actonschool.org </v>
      </c>
    </row>
    <row r="10" spans="1:11" s="29" customFormat="1" ht="16.5" customHeight="1">
      <c r="A10" s="23">
        <v>1284</v>
      </c>
      <c r="B10" s="23">
        <v>908</v>
      </c>
      <c r="C10" s="23">
        <v>881</v>
      </c>
      <c r="D10" s="24" t="s">
        <v>27</v>
      </c>
      <c r="E10" s="25" t="str">
        <f>IF('[1]Alpha'!H6=0," ",'[1]Alpha'!H6)</f>
        <v>Approved</v>
      </c>
      <c r="F10" s="26">
        <f>'[1]Alpha'!I6</f>
        <v>0</v>
      </c>
      <c r="G10" s="26">
        <f>'[1]Alpha'!J6</f>
        <v>0</v>
      </c>
      <c r="H10" s="27">
        <f aca="true" t="shared" si="0" ref="H10:H73">SUM(F10:G10)</f>
        <v>0</v>
      </c>
      <c r="I10" s="27"/>
      <c r="J10" s="28" t="str">
        <f>IF('[1]Alpha'!O6=""," ",'[1]Alpha'!O6)</f>
        <v>Susan Smith</v>
      </c>
      <c r="K10" s="28" t="str">
        <f>IF('[1]Alpha'!P6=""," ",'[1]Alpha'!P6)</f>
        <v>ssmith@rsu63.org</v>
      </c>
    </row>
    <row r="11" spans="1:11" s="29" customFormat="1" ht="16.5" customHeight="1">
      <c r="A11" s="23">
        <v>1001</v>
      </c>
      <c r="B11" s="23">
        <v>5</v>
      </c>
      <c r="C11" s="23">
        <v>877</v>
      </c>
      <c r="D11" s="24" t="s">
        <v>28</v>
      </c>
      <c r="E11" s="25" t="str">
        <f>IF('[1]Alpha'!H7=0," ",'[1]Alpha'!H7)</f>
        <v>Waiver</v>
      </c>
      <c r="F11" s="26">
        <f>'[1]Alpha'!I7</f>
        <v>0</v>
      </c>
      <c r="G11" s="26">
        <f>'[1]Alpha'!J7</f>
        <v>0</v>
      </c>
      <c r="H11" s="27">
        <f t="shared" si="0"/>
        <v>0</v>
      </c>
      <c r="I11" s="27"/>
      <c r="J11" s="28" t="str">
        <f>IF('[1]Alpha'!O7=""," ",'[1]Alpha'!O7)</f>
        <v>Trevor Flodd</v>
      </c>
      <c r="K11" s="28" t="str">
        <f>IF('[1]Alpha'!P7=""," ",'[1]Alpha'!P7)</f>
        <v>principal@alexanderelementary.org</v>
      </c>
    </row>
    <row r="12" spans="1:11" s="29" customFormat="1" ht="16.5" customHeight="1">
      <c r="A12" s="30">
        <v>3238</v>
      </c>
      <c r="B12" s="23">
        <v>12</v>
      </c>
      <c r="C12" s="23"/>
      <c r="D12" s="31" t="s">
        <v>29</v>
      </c>
      <c r="E12" s="25" t="str">
        <f>IF('[1]Alpha'!H8=0," ",'[1]Alpha'!H8)</f>
        <v>Waiver</v>
      </c>
      <c r="F12" s="26">
        <f>'[1]Alpha'!I8</f>
        <v>0</v>
      </c>
      <c r="G12" s="26">
        <f>'[1]Alpha'!J8</f>
        <v>0</v>
      </c>
      <c r="H12" s="27">
        <f t="shared" si="0"/>
        <v>0</v>
      </c>
      <c r="I12" s="27"/>
      <c r="J12" s="28" t="str">
        <f>IF('[1]Alpha'!O8=""," ",'[1]Alpha'!O8)</f>
        <v>Lee Graham</v>
      </c>
      <c r="K12" s="28" t="str">
        <f>IF('[1]Alpha'!P8=""," ",'[1]Alpha'!P8)</f>
        <v>lgraham@andoverschoolmaine.org</v>
      </c>
    </row>
    <row r="13" spans="1:11" s="29" customFormat="1" ht="15">
      <c r="A13" s="23">
        <v>1004</v>
      </c>
      <c r="B13" s="23">
        <v>14</v>
      </c>
      <c r="C13" s="23"/>
      <c r="D13" s="24" t="s">
        <v>30</v>
      </c>
      <c r="E13" s="25" t="str">
        <f>IF('[1]Alpha'!H9=0," ",'[1]Alpha'!H9)</f>
        <v>Approved</v>
      </c>
      <c r="F13" s="26">
        <f>'[1]Alpha'!I9</f>
        <v>56115.91</v>
      </c>
      <c r="G13" s="26">
        <f>'[1]Alpha'!J9</f>
        <v>0</v>
      </c>
      <c r="H13" s="27">
        <f t="shared" si="0"/>
        <v>56115.91</v>
      </c>
      <c r="I13" s="27"/>
      <c r="J13" s="28" t="str">
        <f>IF('[1]Alpha'!O9=""," ",'[1]Alpha'!O9)</f>
        <v>Karen Scott</v>
      </c>
      <c r="K13" s="28" t="str">
        <f>IF('[1]Alpha'!P9=""," ",'[1]Alpha'!P9)</f>
        <v>karen.scott@fivetowns.net</v>
      </c>
    </row>
    <row r="14" spans="1:11" s="29" customFormat="1" ht="16.5" customHeight="1">
      <c r="A14" s="23">
        <v>3231</v>
      </c>
      <c r="B14" s="23">
        <v>18</v>
      </c>
      <c r="C14" s="23"/>
      <c r="D14" s="24" t="s">
        <v>31</v>
      </c>
      <c r="E14" s="25" t="str">
        <f>IF('[1]Alpha'!H10=0," ",'[1]Alpha'!H10)</f>
        <v>Waiver</v>
      </c>
      <c r="F14" s="26">
        <f>'[1]Alpha'!I10</f>
        <v>0</v>
      </c>
      <c r="G14" s="26">
        <f>'[1]Alpha'!J10</f>
        <v>0</v>
      </c>
      <c r="H14" s="27">
        <f t="shared" si="0"/>
        <v>0</v>
      </c>
      <c r="I14" s="27"/>
      <c r="J14" s="28" t="str">
        <f>IF('[1]Alpha'!O10=""," ",'[1]Alpha'!O10)</f>
        <v>Marian Spalding</v>
      </c>
      <c r="K14" s="28" t="str">
        <f>IF('[1]Alpha'!P10=""," ",'[1]Alpha'!P10)</f>
        <v>marian.spalding@athenscs.org</v>
      </c>
    </row>
    <row r="15" spans="1:11" s="29" customFormat="1" ht="16.5" customHeight="1">
      <c r="A15" s="23">
        <v>1007</v>
      </c>
      <c r="B15" s="23">
        <v>20</v>
      </c>
      <c r="C15" s="23"/>
      <c r="D15" s="24" t="s">
        <v>32</v>
      </c>
      <c r="E15" s="25" t="str">
        <f>IF('[1]Alpha'!H11=0," ",'[1]Alpha'!H11)</f>
        <v>Approved</v>
      </c>
      <c r="F15" s="26">
        <f>'[1]Alpha'!I11</f>
        <v>276680.78</v>
      </c>
      <c r="G15" s="26">
        <f>'[1]Alpha'!J11</f>
        <v>40148.73</v>
      </c>
      <c r="H15" s="27">
        <f t="shared" si="0"/>
        <v>316829.51</v>
      </c>
      <c r="I15" s="27"/>
      <c r="J15" s="28" t="str">
        <f>IF('[1]Alpha'!O11=""," ",'[1]Alpha'!O11)</f>
        <v>Shelly Mogul</v>
      </c>
      <c r="K15" s="28" t="str">
        <f>IF('[1]Alpha'!P11=""," ",'[1]Alpha'!P11)</f>
        <v>smogul@auburnschl.edu</v>
      </c>
    </row>
    <row r="16" spans="1:11" s="29" customFormat="1" ht="16.5" customHeight="1">
      <c r="A16" s="23">
        <v>1008</v>
      </c>
      <c r="B16" s="23">
        <v>21</v>
      </c>
      <c r="C16" s="23"/>
      <c r="D16" s="24" t="s">
        <v>33</v>
      </c>
      <c r="E16" s="25" t="str">
        <f>IF('[1]Alpha'!H12=0," ",'[1]Alpha'!H12)</f>
        <v>Approved</v>
      </c>
      <c r="F16" s="26">
        <f>'[1]Alpha'!I12</f>
        <v>56620.57</v>
      </c>
      <c r="G16" s="26">
        <f>'[1]Alpha'!J12</f>
        <v>60020.3</v>
      </c>
      <c r="H16" s="27">
        <f t="shared" si="0"/>
        <v>116640.87</v>
      </c>
      <c r="I16" s="27"/>
      <c r="J16" s="28" t="str">
        <f>IF('[1]Alpha'!O12=""," ",'[1]Alpha'!O12)</f>
        <v>Patricia Howe</v>
      </c>
      <c r="K16" s="28" t="str">
        <f>IF('[1]Alpha'!P12=""," ",'[1]Alpha'!P12)</f>
        <v>phowe@augustaschools.org</v>
      </c>
    </row>
    <row r="17" spans="1:11" s="29" customFormat="1" ht="16.5" customHeight="1">
      <c r="A17" s="23">
        <v>1009</v>
      </c>
      <c r="B17" s="23">
        <v>24</v>
      </c>
      <c r="C17" s="23">
        <v>890</v>
      </c>
      <c r="D17" s="24" t="s">
        <v>34</v>
      </c>
      <c r="E17" s="25" t="str">
        <f>IF('[1]Alpha'!H13=0," ",'[1]Alpha'!H13)</f>
        <v>Approved</v>
      </c>
      <c r="F17" s="26">
        <f>'[1]Alpha'!I13</f>
        <v>20442</v>
      </c>
      <c r="G17" s="26">
        <f>'[1]Alpha'!J13</f>
        <v>0</v>
      </c>
      <c r="H17" s="27">
        <f t="shared" si="0"/>
        <v>20442</v>
      </c>
      <c r="I17" s="27"/>
      <c r="J17" s="28" t="str">
        <f>IF('[1]Alpha'!O13=""," ",'[1]Alpha'!O13)</f>
        <v>Jane Smith</v>
      </c>
      <c r="K17" s="28" t="str">
        <f>IF('[1]Alpha'!P13=""," ",'[1]Alpha'!P13)</f>
        <v>smith@su107.org</v>
      </c>
    </row>
    <row r="18" spans="1:11" s="29" customFormat="1" ht="16.5" customHeight="1">
      <c r="A18" s="23">
        <v>1010</v>
      </c>
      <c r="B18" s="23">
        <v>26</v>
      </c>
      <c r="C18" s="23"/>
      <c r="D18" s="32" t="s">
        <v>35</v>
      </c>
      <c r="E18" s="33" t="str">
        <f>IF('[1]Alpha'!H14=0," ",'[1]Alpha'!H14)</f>
        <v>No Schools</v>
      </c>
      <c r="F18" s="34">
        <f>'[1]Alpha'!I14</f>
        <v>0</v>
      </c>
      <c r="G18" s="34">
        <f>'[1]Alpha'!J14</f>
        <v>0</v>
      </c>
      <c r="H18" s="35">
        <f t="shared" si="0"/>
        <v>0</v>
      </c>
      <c r="I18" s="35"/>
      <c r="J18" s="36" t="str">
        <f>IF('[1]Alpha'!O14=""," ",'[1]Alpha'!O14)</f>
        <v> </v>
      </c>
      <c r="K18" s="36" t="str">
        <f>IF('[1]Alpha'!P14=""," ",'[1]Alpha'!P14)</f>
        <v> </v>
      </c>
    </row>
    <row r="19" spans="1:11" s="29" customFormat="1" ht="16.5" customHeight="1">
      <c r="A19" s="23">
        <v>1011</v>
      </c>
      <c r="B19" s="23">
        <v>27</v>
      </c>
      <c r="C19" s="23"/>
      <c r="D19" s="24" t="s">
        <v>36</v>
      </c>
      <c r="E19" s="25" t="str">
        <f>IF('[1]Alpha'!H15=0," ",'[1]Alpha'!H15)</f>
        <v>Approved</v>
      </c>
      <c r="F19" s="26">
        <f>'[1]Alpha'!I15</f>
        <v>210987</v>
      </c>
      <c r="G19" s="26">
        <f>'[1]Alpha'!J15</f>
        <v>4800</v>
      </c>
      <c r="H19" s="27">
        <f t="shared" si="0"/>
        <v>215787</v>
      </c>
      <c r="I19" s="27"/>
      <c r="J19" s="28" t="str">
        <f>IF('[1]Alpha'!O15=""," ",'[1]Alpha'!O15)</f>
        <v>Robert MacDonald</v>
      </c>
      <c r="K19" s="28" t="str">
        <f>IF('[1]Alpha'!P15=""," ",'[1]Alpha'!P15)</f>
        <v>rmacdonald@bangorschools.net</v>
      </c>
    </row>
    <row r="20" spans="1:11" s="29" customFormat="1" ht="16.5" customHeight="1">
      <c r="A20" s="23">
        <v>1012</v>
      </c>
      <c r="B20" s="23">
        <v>28</v>
      </c>
      <c r="C20" s="23">
        <v>891</v>
      </c>
      <c r="D20" s="24" t="s">
        <v>37</v>
      </c>
      <c r="E20" s="25" t="str">
        <f>IF('[1]Alpha'!H16=0," ",'[1]Alpha'!H16)</f>
        <v>Approved</v>
      </c>
      <c r="F20" s="26">
        <f>'[1]Alpha'!I16</f>
        <v>78457.51</v>
      </c>
      <c r="G20" s="26">
        <f>'[1]Alpha'!J16</f>
        <v>0</v>
      </c>
      <c r="H20" s="27">
        <f t="shared" si="0"/>
        <v>78457.51</v>
      </c>
      <c r="I20" s="27"/>
      <c r="J20" s="28" t="str">
        <f>IF('[1]Alpha'!O16=""," ",'[1]Alpha'!O16)</f>
        <v>Kelley Sanborn</v>
      </c>
      <c r="K20" s="28" t="str">
        <f>IF('[1]Alpha'!P16=""," ",'[1]Alpha'!P16)</f>
        <v>ksanborn@mdirss.org</v>
      </c>
    </row>
    <row r="21" spans="1:11" s="29" customFormat="1" ht="16.5" customHeight="1">
      <c r="A21" s="23">
        <v>1192</v>
      </c>
      <c r="B21" s="23">
        <v>493</v>
      </c>
      <c r="C21" s="23">
        <v>877</v>
      </c>
      <c r="D21" s="32" t="s">
        <v>38</v>
      </c>
      <c r="E21" s="33" t="str">
        <f>IF('[1]Alpha'!H17=0," ",'[1]Alpha'!H17)</f>
        <v>No Schools</v>
      </c>
      <c r="F21" s="34">
        <f>'[1]Alpha'!I17</f>
        <v>0</v>
      </c>
      <c r="G21" s="34">
        <f>'[1]Alpha'!J17</f>
        <v>0</v>
      </c>
      <c r="H21" s="35">
        <f t="shared" si="0"/>
        <v>0</v>
      </c>
      <c r="I21" s="35"/>
      <c r="J21" s="36" t="str">
        <f>IF('[1]Alpha'!O17=""," ",'[1]Alpha'!O17)</f>
        <v> </v>
      </c>
      <c r="K21" s="36" t="str">
        <f>IF('[1]Alpha'!P17=""," ",'[1]Alpha'!P17)</f>
        <v> </v>
      </c>
    </row>
    <row r="22" spans="1:11" s="29" customFormat="1" ht="16.5" customHeight="1">
      <c r="A22" s="23">
        <v>1014</v>
      </c>
      <c r="B22" s="23">
        <v>31</v>
      </c>
      <c r="C22" s="23"/>
      <c r="D22" s="24" t="s">
        <v>39</v>
      </c>
      <c r="E22" s="25" t="str">
        <f>IF('[1]Alpha'!H18=0," ",'[1]Alpha'!H18)</f>
        <v>Approved</v>
      </c>
      <c r="F22" s="26">
        <f>'[1]Alpha'!I18</f>
        <v>2059.14</v>
      </c>
      <c r="G22" s="26">
        <f>'[1]Alpha'!J18</f>
        <v>0</v>
      </c>
      <c r="H22" s="27">
        <f t="shared" si="0"/>
        <v>2059.14</v>
      </c>
      <c r="I22" s="27"/>
      <c r="J22" s="28" t="str">
        <f>IF('[1]Alpha'!O18=""," ",'[1]Alpha'!O18)</f>
        <v>Lisa Martin</v>
      </c>
      <c r="K22" s="28" t="str">
        <f>IF('[1]Alpha'!P18=""," ",'[1]Alpha'!P18)</f>
        <v>lisa.martin@union103.org</v>
      </c>
    </row>
    <row r="23" spans="1:11" s="29" customFormat="1" ht="16.5" customHeight="1">
      <c r="A23" s="23">
        <v>1195</v>
      </c>
      <c r="B23" s="23">
        <v>497</v>
      </c>
      <c r="C23" s="23"/>
      <c r="D23" s="32" t="s">
        <v>40</v>
      </c>
      <c r="E23" s="33" t="str">
        <f>IF('[1]Alpha'!H19=0," ",'[1]Alpha'!H19)</f>
        <v>No Schools</v>
      </c>
      <c r="F23" s="34">
        <f>'[1]Alpha'!I19</f>
        <v>0</v>
      </c>
      <c r="G23" s="34">
        <f>'[1]Alpha'!J19</f>
        <v>0</v>
      </c>
      <c r="H23" s="35">
        <f t="shared" si="0"/>
        <v>0</v>
      </c>
      <c r="I23" s="35"/>
      <c r="J23" s="36" t="str">
        <f>IF('[1]Alpha'!O19=""," ",'[1]Alpha'!O19)</f>
        <v> </v>
      </c>
      <c r="K23" s="36" t="str">
        <f>IF('[1]Alpha'!P19=""," ",'[1]Alpha'!P19)</f>
        <v> </v>
      </c>
    </row>
    <row r="24" spans="1:11" s="29" customFormat="1" ht="16.5" customHeight="1">
      <c r="A24" s="23">
        <v>1015</v>
      </c>
      <c r="B24" s="23">
        <v>32</v>
      </c>
      <c r="C24" s="23"/>
      <c r="D24" s="32" t="s">
        <v>41</v>
      </c>
      <c r="E24" s="33" t="str">
        <f>IF('[1]Alpha'!H20=0," ",'[1]Alpha'!H20)</f>
        <v>No Schools</v>
      </c>
      <c r="F24" s="34">
        <f>'[1]Alpha'!I20</f>
        <v>0</v>
      </c>
      <c r="G24" s="34">
        <f>'[1]Alpha'!J20</f>
        <v>0</v>
      </c>
      <c r="H24" s="35">
        <f t="shared" si="0"/>
        <v>0</v>
      </c>
      <c r="I24" s="35"/>
      <c r="J24" s="36" t="str">
        <f>IF('[1]Alpha'!O20=""," ",'[1]Alpha'!O20)</f>
        <v> </v>
      </c>
      <c r="K24" s="36" t="str">
        <f>IF('[1]Alpha'!P20=""," ",'[1]Alpha'!P20)</f>
        <v> </v>
      </c>
    </row>
    <row r="25" spans="1:11" s="29" customFormat="1" ht="15">
      <c r="A25" s="23">
        <v>1016</v>
      </c>
      <c r="B25" s="23">
        <v>40</v>
      </c>
      <c r="C25" s="23"/>
      <c r="D25" s="24" t="s">
        <v>42</v>
      </c>
      <c r="E25" s="25" t="str">
        <f>IF('[1]Alpha'!H21=0," ",'[1]Alpha'!H21)</f>
        <v>Approved</v>
      </c>
      <c r="F25" s="26">
        <f>'[1]Alpha'!I21</f>
        <v>135606.14</v>
      </c>
      <c r="G25" s="26">
        <f>'[1]Alpha'!J21</f>
        <v>18193.06</v>
      </c>
      <c r="H25" s="27">
        <f t="shared" si="0"/>
        <v>153799.2</v>
      </c>
      <c r="I25" s="27"/>
      <c r="J25" s="28" t="str">
        <f>IF('[1]Alpha'!O21=""," ",'[1]Alpha'!O21)</f>
        <v>Christopher Indorf</v>
      </c>
      <c r="K25" s="28" t="str">
        <f>IF('[1]Alpha'!P21=""," ",'[1]Alpha'!P21)</f>
        <v>cindorf@biddefordschooldepartment.org</v>
      </c>
    </row>
    <row r="26" spans="1:11" s="29" customFormat="1" ht="16.5" customHeight="1">
      <c r="A26" s="23">
        <v>1017</v>
      </c>
      <c r="B26" s="23">
        <v>44</v>
      </c>
      <c r="C26" s="23"/>
      <c r="D26" s="24" t="s">
        <v>43</v>
      </c>
      <c r="E26" s="25" t="str">
        <f>IF('[1]Alpha'!H22=0," ",'[1]Alpha'!H22)</f>
        <v>Approved</v>
      </c>
      <c r="F26" s="26">
        <f>'[1]Alpha'!I22</f>
        <v>3700</v>
      </c>
      <c r="G26" s="26">
        <f>'[1]Alpha'!J22</f>
        <v>0</v>
      </c>
      <c r="H26" s="27">
        <f t="shared" si="0"/>
        <v>3700</v>
      </c>
      <c r="I26" s="27"/>
      <c r="J26" s="28" t="str">
        <f>IF('[1]Alpha'!O22=""," ",'[1]Alpha'!O22)</f>
        <v>Dawn Robbins</v>
      </c>
      <c r="K26" s="28" t="str">
        <f>IF('[1]Alpha'!P22=""," ",'[1]Alpha'!P22)</f>
        <v>drobbins@schoolunion93.org</v>
      </c>
    </row>
    <row r="27" spans="1:11" s="29" customFormat="1" ht="16.5" customHeight="1">
      <c r="A27" s="23">
        <v>1281</v>
      </c>
      <c r="B27" s="23">
        <v>903</v>
      </c>
      <c r="C27" s="23">
        <v>898</v>
      </c>
      <c r="D27" s="24" t="s">
        <v>44</v>
      </c>
      <c r="E27" s="25" t="str">
        <f>IF('[1]Alpha'!H23=0," ",'[1]Alpha'!H23)</f>
        <v>Approved</v>
      </c>
      <c r="F27" s="26">
        <f>'[1]Alpha'!I23</f>
        <v>0</v>
      </c>
      <c r="G27" s="26">
        <f>'[1]Alpha'!J23</f>
        <v>0</v>
      </c>
      <c r="H27" s="27">
        <f t="shared" si="0"/>
        <v>0</v>
      </c>
      <c r="I27" s="27"/>
      <c r="J27" s="28" t="str">
        <f>IF('[1]Alpha'!O23=""," ",'[1]Alpha'!O23)</f>
        <v>Shawn Carlson</v>
      </c>
      <c r="K27" s="28" t="str">
        <f>IF('[1]Alpha'!P23=""," ",'[1]Alpha'!P23)</f>
        <v>scarlson@aos98-admin.org</v>
      </c>
    </row>
    <row r="28" spans="1:11" s="29" customFormat="1" ht="16.5" customHeight="1">
      <c r="A28" s="23">
        <v>1018</v>
      </c>
      <c r="B28" s="23">
        <v>49</v>
      </c>
      <c r="C28" s="23"/>
      <c r="D28" s="32" t="s">
        <v>45</v>
      </c>
      <c r="E28" s="33" t="str">
        <f>IF('[1]Alpha'!H24=0," ",'[1]Alpha'!H24)</f>
        <v>No Schools</v>
      </c>
      <c r="F28" s="34">
        <f>'[1]Alpha'!I24</f>
        <v>0</v>
      </c>
      <c r="G28" s="34">
        <f>'[1]Alpha'!J24</f>
        <v>0</v>
      </c>
      <c r="H28" s="35">
        <f t="shared" si="0"/>
        <v>0</v>
      </c>
      <c r="I28" s="35"/>
      <c r="J28" s="36" t="str">
        <f>IF('[1]Alpha'!O24=""," ",'[1]Alpha'!O24)</f>
        <v> </v>
      </c>
      <c r="K28" s="36" t="str">
        <f>IF('[1]Alpha'!P24=""," ",'[1]Alpha'!P24)</f>
        <v> </v>
      </c>
    </row>
    <row r="29" spans="1:11" s="29" customFormat="1" ht="16.5" customHeight="1">
      <c r="A29" s="23">
        <v>1020</v>
      </c>
      <c r="B29" s="23">
        <v>52</v>
      </c>
      <c r="C29" s="23">
        <v>893</v>
      </c>
      <c r="D29" s="32" t="s">
        <v>46</v>
      </c>
      <c r="E29" s="33" t="str">
        <f>IF('[1]Alpha'!H25=0," ",'[1]Alpha'!H25)</f>
        <v>No Schools</v>
      </c>
      <c r="F29" s="34">
        <f>'[1]Alpha'!I25</f>
        <v>0</v>
      </c>
      <c r="G29" s="34">
        <f>'[1]Alpha'!J25</f>
        <v>0</v>
      </c>
      <c r="H29" s="35">
        <f t="shared" si="0"/>
        <v>0</v>
      </c>
      <c r="I29" s="35"/>
      <c r="J29" s="36" t="str">
        <f>IF('[1]Alpha'!O25=""," ",'[1]Alpha'!O25)</f>
        <v> </v>
      </c>
      <c r="K29" s="36" t="str">
        <f>IF('[1]Alpha'!P25=""," ",'[1]Alpha'!P25)</f>
        <v> </v>
      </c>
    </row>
    <row r="30" spans="1:11" s="29" customFormat="1" ht="16.5" customHeight="1">
      <c r="A30" s="23">
        <v>1021</v>
      </c>
      <c r="B30" s="23">
        <v>53</v>
      </c>
      <c r="C30" s="23"/>
      <c r="D30" s="24" t="s">
        <v>47</v>
      </c>
      <c r="E30" s="25" t="str">
        <f>IF('[1]Alpha'!H26=0," ",'[1]Alpha'!H26)</f>
        <v>Approved</v>
      </c>
      <c r="F30" s="26">
        <f>'[1]Alpha'!I26</f>
        <v>39172</v>
      </c>
      <c r="G30" s="26">
        <f>'[1]Alpha'!J26</f>
        <v>40772</v>
      </c>
      <c r="H30" s="27">
        <f t="shared" si="0"/>
        <v>79944</v>
      </c>
      <c r="I30" s="27"/>
      <c r="J30" s="28" t="str">
        <f>IF('[1]Alpha'!O26=""," ",'[1]Alpha'!O26)</f>
        <v>Renita Ward-Downer</v>
      </c>
      <c r="K30" s="28" t="str">
        <f>IF('[1]Alpha'!P26=""," ",'[1]Alpha'!P26)</f>
        <v>rward-downer@breweredu.org</v>
      </c>
    </row>
    <row r="31" spans="1:11" s="29" customFormat="1" ht="16.5" customHeight="1">
      <c r="A31" s="23">
        <v>1022</v>
      </c>
      <c r="B31" s="23">
        <v>54</v>
      </c>
      <c r="C31" s="23"/>
      <c r="D31" s="32" t="s">
        <v>48</v>
      </c>
      <c r="E31" s="33" t="str">
        <f>IF('[1]Alpha'!H27=0," ",'[1]Alpha'!H27)</f>
        <v>No Schools</v>
      </c>
      <c r="F31" s="34">
        <f>'[1]Alpha'!I27</f>
        <v>0</v>
      </c>
      <c r="G31" s="34">
        <f>'[1]Alpha'!J27</f>
        <v>0</v>
      </c>
      <c r="H31" s="35">
        <f t="shared" si="0"/>
        <v>0</v>
      </c>
      <c r="I31" s="35"/>
      <c r="J31" s="36" t="str">
        <f>IF('[1]Alpha'!O27=""," ",'[1]Alpha'!O27)</f>
        <v> </v>
      </c>
      <c r="K31" s="36" t="str">
        <f>IF('[1]Alpha'!P27=""," ",'[1]Alpha'!P27)</f>
        <v> </v>
      </c>
    </row>
    <row r="32" spans="1:11" s="29" customFormat="1" ht="16.5" customHeight="1">
      <c r="A32" s="23">
        <v>3235</v>
      </c>
      <c r="B32" s="23">
        <v>56</v>
      </c>
      <c r="C32" s="23"/>
      <c r="D32" s="32" t="s">
        <v>49</v>
      </c>
      <c r="E32" s="33" t="str">
        <f>IF('[1]Alpha'!H28=0," ",'[1]Alpha'!H28)</f>
        <v>No Schools</v>
      </c>
      <c r="F32" s="34">
        <f>'[1]Alpha'!I28</f>
        <v>0</v>
      </c>
      <c r="G32" s="34">
        <f>'[1]Alpha'!J28</f>
        <v>0</v>
      </c>
      <c r="H32" s="35">
        <f t="shared" si="0"/>
        <v>0</v>
      </c>
      <c r="I32" s="35"/>
      <c r="J32" s="36" t="str">
        <f>IF('[1]Alpha'!O28=""," ",'[1]Alpha'!O28)</f>
        <v> </v>
      </c>
      <c r="K32" s="36" t="str">
        <f>IF('[1]Alpha'!P28=""," ",'[1]Alpha'!P28)</f>
        <v> </v>
      </c>
    </row>
    <row r="33" spans="1:11" s="29" customFormat="1" ht="15">
      <c r="A33" s="23">
        <v>1023</v>
      </c>
      <c r="B33" s="23">
        <v>57</v>
      </c>
      <c r="C33" s="23">
        <v>893</v>
      </c>
      <c r="D33" s="24" t="s">
        <v>50</v>
      </c>
      <c r="E33" s="25" t="str">
        <f>IF('[1]Alpha'!H29=0," ",'[1]Alpha'!H29)</f>
        <v>Approved</v>
      </c>
      <c r="F33" s="26">
        <f>'[1]Alpha'!I29</f>
        <v>2500</v>
      </c>
      <c r="G33" s="26">
        <f>'[1]Alpha'!J29</f>
        <v>0</v>
      </c>
      <c r="H33" s="27">
        <f t="shared" si="0"/>
        <v>2500</v>
      </c>
      <c r="I33" s="27"/>
      <c r="J33" s="28" t="str">
        <f>IF('[1]Alpha'!O29=""," ",'[1]Alpha'!O29)</f>
        <v>Jennifer Ribeiro</v>
      </c>
      <c r="K33" s="28" t="str">
        <f>IF('[1]Alpha'!P29=""," ",'[1]Alpha'!P29)</f>
        <v>jribeiro@aos93.org</v>
      </c>
    </row>
    <row r="34" spans="1:11" s="29" customFormat="1" ht="30">
      <c r="A34" s="23">
        <v>1024</v>
      </c>
      <c r="B34" s="23">
        <v>58</v>
      </c>
      <c r="C34" s="23"/>
      <c r="D34" s="24" t="s">
        <v>51</v>
      </c>
      <c r="E34" s="25" t="str">
        <f>IF('[1]Alpha'!H30=0," ",'[1]Alpha'!H30)</f>
        <v>No Application Received/ Not Approved</v>
      </c>
      <c r="F34" s="26">
        <f>'[1]Alpha'!I30</f>
        <v>0</v>
      </c>
      <c r="G34" s="26">
        <f>'[1]Alpha'!J30</f>
        <v>0</v>
      </c>
      <c r="H34" s="27">
        <f t="shared" si="0"/>
        <v>0</v>
      </c>
      <c r="I34" s="27"/>
      <c r="J34" s="28" t="str">
        <f>IF('[1]Alpha'!O30=""," ",'[1]Alpha'!O30)</f>
        <v> </v>
      </c>
      <c r="K34" s="28" t="str">
        <f>IF('[1]Alpha'!P30=""," ",'[1]Alpha'!P30)</f>
        <v> </v>
      </c>
    </row>
    <row r="35" spans="1:11" s="29" customFormat="1" ht="16.5" customHeight="1">
      <c r="A35" s="23">
        <v>1025</v>
      </c>
      <c r="B35" s="23">
        <v>60</v>
      </c>
      <c r="C35" s="23"/>
      <c r="D35" s="24" t="s">
        <v>52</v>
      </c>
      <c r="E35" s="25" t="str">
        <f>IF('[1]Alpha'!H31=0," ",'[1]Alpha'!H31)</f>
        <v>Approved</v>
      </c>
      <c r="F35" s="26">
        <f>'[1]Alpha'!I31</f>
        <v>3700</v>
      </c>
      <c r="G35" s="26">
        <f>'[1]Alpha'!J31</f>
        <v>0</v>
      </c>
      <c r="H35" s="27">
        <f t="shared" si="0"/>
        <v>3700</v>
      </c>
      <c r="I35" s="27"/>
      <c r="J35" s="28" t="str">
        <f>IF('[1]Alpha'!O31=""," ",'[1]Alpha'!O31)</f>
        <v>Dawn Robbins</v>
      </c>
      <c r="K35" s="28" t="str">
        <f>IF('[1]Alpha'!P31=""," ",'[1]Alpha'!P31)</f>
        <v>drobbins@schoolunion93.org</v>
      </c>
    </row>
    <row r="36" spans="1:11" s="29" customFormat="1" ht="16.5" customHeight="1">
      <c r="A36" s="23">
        <v>1026</v>
      </c>
      <c r="B36" s="23">
        <v>63</v>
      </c>
      <c r="C36" s="23"/>
      <c r="D36" s="24" t="s">
        <v>53</v>
      </c>
      <c r="E36" s="25" t="str">
        <f>IF('[1]Alpha'!H32=0," ",'[1]Alpha'!H32)</f>
        <v>Approved</v>
      </c>
      <c r="F36" s="26">
        <f>'[1]Alpha'!I32</f>
        <v>122803.51</v>
      </c>
      <c r="G36" s="26">
        <f>'[1]Alpha'!J32</f>
        <v>120174.16</v>
      </c>
      <c r="H36" s="27">
        <f t="shared" si="0"/>
        <v>242977.66999999998</v>
      </c>
      <c r="I36" s="27"/>
      <c r="J36" s="28" t="str">
        <f>IF('[1]Alpha'!O32=""," ",'[1]Alpha'!O32)</f>
        <v>Pender Makin</v>
      </c>
      <c r="K36" s="28" t="str">
        <f>IF('[1]Alpha'!P32=""," ",'[1]Alpha'!P32)</f>
        <v>pmakin@brunswick.k12.me.us</v>
      </c>
    </row>
    <row r="37" spans="1:11" s="29" customFormat="1" ht="16.5" customHeight="1">
      <c r="A37" s="23">
        <v>1028</v>
      </c>
      <c r="B37" s="23">
        <v>70</v>
      </c>
      <c r="C37" s="23"/>
      <c r="D37" s="24" t="s">
        <v>54</v>
      </c>
      <c r="E37" s="25" t="str">
        <f>IF('[1]Alpha'!H33=0," ",'[1]Alpha'!H33)</f>
        <v>Approved</v>
      </c>
      <c r="F37" s="26">
        <f>'[1]Alpha'!I33</f>
        <v>2060</v>
      </c>
      <c r="G37" s="26">
        <f>'[1]Alpha'!J33</f>
        <v>2090</v>
      </c>
      <c r="H37" s="27">
        <f t="shared" si="0"/>
        <v>4150</v>
      </c>
      <c r="I37" s="27"/>
      <c r="J37" s="28" t="str">
        <f>IF('[1]Alpha'!O33=""," ",'[1]Alpha'!O33)</f>
        <v>Stephanie Strongin</v>
      </c>
      <c r="K37" s="28" t="str">
        <f>IF('[1]Alpha'!P33=""," ",'[1]Alpha'!P33)</f>
        <v>spstrongin@yahoo.com</v>
      </c>
    </row>
    <row r="38" spans="1:11" s="29" customFormat="1" ht="16.5" customHeight="1">
      <c r="A38" s="23">
        <v>1029</v>
      </c>
      <c r="B38" s="23">
        <v>75</v>
      </c>
      <c r="C38" s="23"/>
      <c r="D38" s="24" t="s">
        <v>55</v>
      </c>
      <c r="E38" s="25" t="str">
        <f>IF('[1]Alpha'!H34=0," ",'[1]Alpha'!H34)</f>
        <v>Approved</v>
      </c>
      <c r="F38" s="26">
        <f>'[1]Alpha'!I34</f>
        <v>15450</v>
      </c>
      <c r="G38" s="26">
        <f>'[1]Alpha'!J34</f>
        <v>7879</v>
      </c>
      <c r="H38" s="27">
        <f t="shared" si="0"/>
        <v>23329</v>
      </c>
      <c r="I38" s="27"/>
      <c r="J38" s="28" t="str">
        <f>IF('[1]Alpha'!O34=""," ",'[1]Alpha'!O34)</f>
        <v>Ruth Ellen Vaughn</v>
      </c>
      <c r="K38" s="28" t="str">
        <f>IF('[1]Alpha'!P34=""," ",'[1]Alpha'!P34)</f>
        <v>revaughn@capeelizabethschools.org</v>
      </c>
    </row>
    <row r="39" spans="1:11" s="29" customFormat="1" ht="16.5" customHeight="1">
      <c r="A39" s="23">
        <v>3131</v>
      </c>
      <c r="B39" s="23">
        <v>76</v>
      </c>
      <c r="C39" s="23"/>
      <c r="D39" s="32" t="s">
        <v>56</v>
      </c>
      <c r="E39" s="33" t="str">
        <f>IF('[1]Alpha'!H35=0," ",'[1]Alpha'!H35)</f>
        <v>No Schools</v>
      </c>
      <c r="F39" s="34">
        <f>'[1]Alpha'!I35</f>
        <v>0</v>
      </c>
      <c r="G39" s="34">
        <f>'[1]Alpha'!J35</f>
        <v>0</v>
      </c>
      <c r="H39" s="35">
        <f t="shared" si="0"/>
        <v>0</v>
      </c>
      <c r="I39" s="35"/>
      <c r="J39" s="36" t="str">
        <f>IF('[1]Alpha'!O35=""," ",'[1]Alpha'!O35)</f>
        <v> </v>
      </c>
      <c r="K39" s="36" t="str">
        <f>IF('[1]Alpha'!P35=""," ",'[1]Alpha'!P35)</f>
        <v> </v>
      </c>
    </row>
    <row r="40" spans="1:11" s="29" customFormat="1" ht="16.5" customHeight="1">
      <c r="A40" s="23">
        <v>1194</v>
      </c>
      <c r="B40" s="23">
        <v>496</v>
      </c>
      <c r="C40" s="23"/>
      <c r="D40" s="32" t="s">
        <v>57</v>
      </c>
      <c r="E40" s="33" t="str">
        <f>IF('[1]Alpha'!H36=0," ",'[1]Alpha'!H36)</f>
        <v>No Schools</v>
      </c>
      <c r="F40" s="34">
        <f>'[1]Alpha'!I36</f>
        <v>0</v>
      </c>
      <c r="G40" s="34">
        <f>'[1]Alpha'!J36</f>
        <v>0</v>
      </c>
      <c r="H40" s="35">
        <f t="shared" si="0"/>
        <v>0</v>
      </c>
      <c r="I40" s="35"/>
      <c r="J40" s="36" t="str">
        <f>IF('[1]Alpha'!O36=""," ",'[1]Alpha'!O36)</f>
        <v> </v>
      </c>
      <c r="K40" s="36" t="str">
        <f>IF('[1]Alpha'!P36=""," ",'[1]Alpha'!P36)</f>
        <v> </v>
      </c>
    </row>
    <row r="41" spans="1:11" s="29" customFormat="1" ht="15">
      <c r="A41" s="23">
        <v>1031</v>
      </c>
      <c r="B41" s="23">
        <v>79</v>
      </c>
      <c r="C41" s="23">
        <v>890</v>
      </c>
      <c r="D41" s="32" t="s">
        <v>58</v>
      </c>
      <c r="E41" s="33" t="str">
        <f>IF('[1]Alpha'!H37=0," ",'[1]Alpha'!H37)</f>
        <v>No Schools</v>
      </c>
      <c r="F41" s="34">
        <f>'[1]Alpha'!I37</f>
        <v>0</v>
      </c>
      <c r="G41" s="34">
        <f>'[1]Alpha'!J37</f>
        <v>0</v>
      </c>
      <c r="H41" s="35">
        <f t="shared" si="0"/>
        <v>0</v>
      </c>
      <c r="I41" s="35"/>
      <c r="J41" s="36" t="str">
        <f>IF('[1]Alpha'!O37=""," ",'[1]Alpha'!O37)</f>
        <v> </v>
      </c>
      <c r="K41" s="36" t="str">
        <f>IF('[1]Alpha'!P37=""," ",'[1]Alpha'!P37)</f>
        <v> </v>
      </c>
    </row>
    <row r="42" spans="1:11" s="29" customFormat="1" ht="16.5" customHeight="1">
      <c r="A42" s="23">
        <v>1032</v>
      </c>
      <c r="B42" s="23">
        <v>83</v>
      </c>
      <c r="C42" s="23"/>
      <c r="D42" s="24" t="s">
        <v>59</v>
      </c>
      <c r="E42" s="25" t="str">
        <f>IF('[1]Alpha'!H38=0," ",'[1]Alpha'!H38)</f>
        <v>Approved</v>
      </c>
      <c r="F42" s="26">
        <f>'[1]Alpha'!I38</f>
        <v>3700</v>
      </c>
      <c r="G42" s="26">
        <f>'[1]Alpha'!J38</f>
        <v>0</v>
      </c>
      <c r="H42" s="27">
        <f t="shared" si="0"/>
        <v>3700</v>
      </c>
      <c r="I42" s="27"/>
      <c r="J42" s="28" t="str">
        <f>IF('[1]Alpha'!O38=""," ",'[1]Alpha'!O38)</f>
        <v>Dawn Robbins</v>
      </c>
      <c r="K42" s="28" t="str">
        <f>IF('[1]Alpha'!P38=""," ",'[1]Alpha'!P38)</f>
        <v>drobbins@schoolunion93.org</v>
      </c>
    </row>
    <row r="43" spans="1:11" s="29" customFormat="1" ht="16.5" customHeight="1">
      <c r="A43" s="23">
        <v>1033</v>
      </c>
      <c r="B43" s="23">
        <v>85</v>
      </c>
      <c r="C43" s="23"/>
      <c r="D43" s="24" t="s">
        <v>60</v>
      </c>
      <c r="E43" s="25" t="str">
        <f>IF('[1]Alpha'!H39=0," ",'[1]Alpha'!H39)</f>
        <v>No Application Received/ Not Approved</v>
      </c>
      <c r="F43" s="26">
        <f>'[1]Alpha'!I39</f>
        <v>0</v>
      </c>
      <c r="G43" s="26">
        <f>'[1]Alpha'!J39</f>
        <v>0</v>
      </c>
      <c r="H43" s="27">
        <f t="shared" si="0"/>
        <v>0</v>
      </c>
      <c r="I43" s="27"/>
      <c r="J43" s="28" t="str">
        <f>IF('[1]Alpha'!O39=""," ",'[1]Alpha'!O39)</f>
        <v> </v>
      </c>
      <c r="K43" s="28" t="str">
        <f>IF('[1]Alpha'!P39=""," ",'[1]Alpha'!P39)</f>
        <v> </v>
      </c>
    </row>
    <row r="44" spans="1:11" s="29" customFormat="1" ht="15">
      <c r="A44" s="23">
        <v>1035</v>
      </c>
      <c r="B44" s="23">
        <v>89</v>
      </c>
      <c r="C44" s="23">
        <v>877</v>
      </c>
      <c r="D44" s="24" t="s">
        <v>61</v>
      </c>
      <c r="E44" s="25" t="str">
        <f>IF('[1]Alpha'!H40=0," ",'[1]Alpha'!H40)</f>
        <v>Approved</v>
      </c>
      <c r="F44" s="26">
        <f>'[1]Alpha'!I40</f>
        <v>14958</v>
      </c>
      <c r="G44" s="26">
        <f>'[1]Alpha'!J40</f>
        <v>0</v>
      </c>
      <c r="H44" s="27">
        <f t="shared" si="0"/>
        <v>14958</v>
      </c>
      <c r="I44" s="27"/>
      <c r="J44" s="28" t="str">
        <f>IF('[1]Alpha'!O40=""," ",'[1]Alpha'!O40)</f>
        <v>Ann Luginbuhl</v>
      </c>
      <c r="K44" s="28" t="str">
        <f>IF('[1]Alpha'!P40=""," ",'[1]Alpha'!P40)</f>
        <v>aluginbuhl@msln.net</v>
      </c>
    </row>
    <row r="45" spans="1:11" s="29" customFormat="1" ht="16.5" customHeight="1">
      <c r="A45" s="23">
        <v>3149</v>
      </c>
      <c r="B45" s="23">
        <v>499</v>
      </c>
      <c r="C45" s="23"/>
      <c r="D45" s="24" t="s">
        <v>62</v>
      </c>
      <c r="E45" s="25" t="str">
        <f>IF('[1]Alpha'!H41=0," ",'[1]Alpha'!H41)</f>
        <v>Waiver</v>
      </c>
      <c r="F45" s="26">
        <f>'[1]Alpha'!I41</f>
        <v>0</v>
      </c>
      <c r="G45" s="26">
        <f>'[1]Alpha'!J41</f>
        <v>0</v>
      </c>
      <c r="H45" s="27">
        <f t="shared" si="0"/>
        <v>0</v>
      </c>
      <c r="I45" s="27"/>
      <c r="J45" s="28" t="str">
        <f>IF('[1]Alpha'!O41=""," ",'[1]Alpha'!O41)</f>
        <v>Michael Pulsifer</v>
      </c>
      <c r="K45" s="28" t="str">
        <f>IF('[1]Alpha'!P41=""," ",'[1]Alpha'!P41)</f>
        <v>mpulsifer@chebeague.net</v>
      </c>
    </row>
    <row r="46" spans="1:11" s="29" customFormat="1" ht="16.5" customHeight="1">
      <c r="A46" s="23">
        <v>3230</v>
      </c>
      <c r="B46" s="23">
        <v>91</v>
      </c>
      <c r="C46" s="23"/>
      <c r="D46" s="24" t="s">
        <v>63</v>
      </c>
      <c r="E46" s="25" t="str">
        <f>IF('[1]Alpha'!H42=0," ",'[1]Alpha'!H42)</f>
        <v>Approved</v>
      </c>
      <c r="F46" s="26">
        <f>'[1]Alpha'!I42</f>
        <v>2549.95</v>
      </c>
      <c r="G46" s="26">
        <f>'[1]Alpha'!J42</f>
        <v>0</v>
      </c>
      <c r="H46" s="27">
        <f t="shared" si="0"/>
        <v>2549.95</v>
      </c>
      <c r="I46" s="27"/>
      <c r="J46" s="28" t="str">
        <f>IF('[1]Alpha'!O42=""," ",'[1]Alpha'!O42)</f>
        <v>Kathy Strout</v>
      </c>
      <c r="K46" s="28" t="str">
        <f>IF('[1]Alpha'!P42=""," ",'[1]Alpha'!P42)</f>
        <v>kstrout@cherryfieldschool.org</v>
      </c>
    </row>
    <row r="47" spans="1:11" s="29" customFormat="1" ht="16.5" customHeight="1">
      <c r="A47" s="23">
        <v>1038</v>
      </c>
      <c r="B47" s="23">
        <v>100</v>
      </c>
      <c r="C47" s="23">
        <v>890</v>
      </c>
      <c r="D47" s="32" t="s">
        <v>64</v>
      </c>
      <c r="E47" s="33" t="str">
        <f>IF('[1]Alpha'!H43=0," ",'[1]Alpha'!H43)</f>
        <v>No Schools</v>
      </c>
      <c r="F47" s="34">
        <f>'[1]Alpha'!I43</f>
        <v>0</v>
      </c>
      <c r="G47" s="34">
        <f>'[1]Alpha'!J43</f>
        <v>0</v>
      </c>
      <c r="H47" s="35">
        <f t="shared" si="0"/>
        <v>0</v>
      </c>
      <c r="I47" s="35"/>
      <c r="J47" s="36" t="str">
        <f>IF('[1]Alpha'!O43=""," ",'[1]Alpha'!O43)</f>
        <v> </v>
      </c>
      <c r="K47" s="36" t="str">
        <f>IF('[1]Alpha'!P43=""," ",'[1]Alpha'!P43)</f>
        <v> </v>
      </c>
    </row>
    <row r="48" spans="1:11" s="29" customFormat="1" ht="16.5" customHeight="1">
      <c r="A48" s="23">
        <v>1039</v>
      </c>
      <c r="B48" s="23">
        <v>101</v>
      </c>
      <c r="C48" s="23"/>
      <c r="D48" s="32" t="s">
        <v>65</v>
      </c>
      <c r="E48" s="33" t="str">
        <f>IF('[1]Alpha'!H44=0," ",'[1]Alpha'!H44)</f>
        <v>No Schools</v>
      </c>
      <c r="F48" s="34">
        <f>'[1]Alpha'!I44</f>
        <v>0</v>
      </c>
      <c r="G48" s="34">
        <f>'[1]Alpha'!J44</f>
        <v>0</v>
      </c>
      <c r="H48" s="35">
        <f t="shared" si="0"/>
        <v>0</v>
      </c>
      <c r="I48" s="35"/>
      <c r="J48" s="36" t="str">
        <f>IF('[1]Alpha'!O44=""," ",'[1]Alpha'!O44)</f>
        <v> </v>
      </c>
      <c r="K48" s="36" t="str">
        <f>IF('[1]Alpha'!P44=""," ",'[1]Alpha'!P44)</f>
        <v> </v>
      </c>
    </row>
    <row r="49" spans="1:11" s="29" customFormat="1" ht="16.5" customHeight="1">
      <c r="A49" s="23">
        <v>1040</v>
      </c>
      <c r="B49" s="23">
        <v>106</v>
      </c>
      <c r="C49" s="23">
        <v>891</v>
      </c>
      <c r="D49" s="24" t="s">
        <v>66</v>
      </c>
      <c r="E49" s="25" t="str">
        <f>IF('[1]Alpha'!H45=0," ",'[1]Alpha'!H45)</f>
        <v>Waiver</v>
      </c>
      <c r="F49" s="26">
        <f>'[1]Alpha'!I45</f>
        <v>0</v>
      </c>
      <c r="G49" s="26">
        <f>'[1]Alpha'!J45</f>
        <v>0</v>
      </c>
      <c r="H49" s="27">
        <f t="shared" si="0"/>
        <v>0</v>
      </c>
      <c r="I49" s="27"/>
      <c r="J49" s="28" t="str">
        <f>IF('[1]Alpha'!O45=""," ",'[1]Alpha'!O45)</f>
        <v>Kelley Sanborn</v>
      </c>
      <c r="K49" s="28" t="str">
        <f>IF('[1]Alpha'!P45=""," ",'[1]Alpha'!P45)</f>
        <v>ksanborn@mdirss.org</v>
      </c>
    </row>
    <row r="50" spans="1:11" s="29" customFormat="1" ht="16.5" customHeight="1">
      <c r="A50" s="23">
        <v>1041</v>
      </c>
      <c r="B50" s="23">
        <v>107</v>
      </c>
      <c r="C50" s="23">
        <v>877</v>
      </c>
      <c r="D50" s="32" t="s">
        <v>67</v>
      </c>
      <c r="E50" s="33" t="str">
        <f>IF('[1]Alpha'!H46=0," ",'[1]Alpha'!H46)</f>
        <v>No Schools</v>
      </c>
      <c r="F50" s="34">
        <f>'[1]Alpha'!I46</f>
        <v>0</v>
      </c>
      <c r="G50" s="34">
        <f>'[1]Alpha'!J46</f>
        <v>0</v>
      </c>
      <c r="H50" s="35">
        <f t="shared" si="0"/>
        <v>0</v>
      </c>
      <c r="I50" s="35"/>
      <c r="J50" s="36" t="str">
        <f>IF('[1]Alpha'!O46=""," ",'[1]Alpha'!O46)</f>
        <v> </v>
      </c>
      <c r="K50" s="36" t="str">
        <f>IF('[1]Alpha'!P46=""," ",'[1]Alpha'!P46)</f>
        <v> </v>
      </c>
    </row>
    <row r="51" spans="1:11" s="29" customFormat="1" ht="16.5" customHeight="1">
      <c r="A51" s="23">
        <v>3136</v>
      </c>
      <c r="B51" s="23">
        <v>111</v>
      </c>
      <c r="C51" s="23">
        <v>896</v>
      </c>
      <c r="D51" s="24" t="s">
        <v>68</v>
      </c>
      <c r="E51" s="25" t="str">
        <f>IF('[1]Alpha'!H47=0," ",'[1]Alpha'!H47)</f>
        <v>Approved</v>
      </c>
      <c r="F51" s="26">
        <f>'[1]Alpha'!I47</f>
        <v>1300</v>
      </c>
      <c r="G51" s="26">
        <f>'[1]Alpha'!J47</f>
        <v>0</v>
      </c>
      <c r="H51" s="27">
        <f t="shared" si="0"/>
        <v>1300</v>
      </c>
      <c r="I51" s="27"/>
      <c r="J51" s="28" t="str">
        <f>IF('[1]Alpha'!O47=""," ",'[1]Alpha'!O47)</f>
        <v>Chad Fitzsimmons</v>
      </c>
      <c r="K51" s="28" t="str">
        <f>IF('[1]Alpha'!P47=""," ",'[1]Alpha'!P47)</f>
        <v>cfitzsimmons@rmges.org</v>
      </c>
    </row>
    <row r="52" spans="1:11" s="29" customFormat="1" ht="16.5" customHeight="1">
      <c r="A52" s="23">
        <v>1043</v>
      </c>
      <c r="B52" s="23">
        <v>114</v>
      </c>
      <c r="C52" s="23">
        <v>893</v>
      </c>
      <c r="D52" s="32" t="s">
        <v>69</v>
      </c>
      <c r="E52" s="33" t="str">
        <f>IF('[1]Alpha'!H48=0," ",'[1]Alpha'!H48)</f>
        <v>No Schools</v>
      </c>
      <c r="F52" s="34">
        <f>'[1]Alpha'!I48</f>
        <v>0</v>
      </c>
      <c r="G52" s="34">
        <f>'[1]Alpha'!J48</f>
        <v>0</v>
      </c>
      <c r="H52" s="35">
        <f t="shared" si="0"/>
        <v>0</v>
      </c>
      <c r="I52" s="35"/>
      <c r="J52" s="36" t="str">
        <f>IF('[1]Alpha'!O48=""," ",'[1]Alpha'!O48)</f>
        <v> </v>
      </c>
      <c r="K52" s="36" t="str">
        <f>IF('[1]Alpha'!P48=""," ",'[1]Alpha'!P48)</f>
        <v> </v>
      </c>
    </row>
    <row r="53" spans="1:11" s="29" customFormat="1" ht="16.5" customHeight="1">
      <c r="A53" s="23">
        <v>1044</v>
      </c>
      <c r="B53" s="23">
        <v>116</v>
      </c>
      <c r="C53" s="23"/>
      <c r="D53" s="24" t="s">
        <v>70</v>
      </c>
      <c r="E53" s="25" t="str">
        <f>IF('[1]Alpha'!H49=0," ",'[1]Alpha'!H49)</f>
        <v>Approved</v>
      </c>
      <c r="F53" s="26">
        <f>'[1]Alpha'!I49</f>
        <v>2350</v>
      </c>
      <c r="G53" s="26">
        <f>'[1]Alpha'!J49</f>
        <v>0</v>
      </c>
      <c r="H53" s="27">
        <f t="shared" si="0"/>
        <v>2350</v>
      </c>
      <c r="I53" s="27"/>
      <c r="J53" s="28" t="str">
        <f>IF('[1]Alpha'!O49=""," ",'[1]Alpha'!O49)</f>
        <v>Kim Sampietro</v>
      </c>
      <c r="K53" s="28" t="str">
        <f>IF('[1]Alpha'!P49=""," ",'[1]Alpha'!P49)</f>
        <v>ksamietro@daytonschooldept.org</v>
      </c>
    </row>
    <row r="54" spans="1:11" s="29" customFormat="1" ht="15">
      <c r="A54" s="23">
        <v>1045</v>
      </c>
      <c r="B54" s="23">
        <v>117</v>
      </c>
      <c r="C54" s="23"/>
      <c r="D54" s="32" t="s">
        <v>71</v>
      </c>
      <c r="E54" s="33" t="str">
        <f>IF('[1]Alpha'!H50=0," ",'[1]Alpha'!H50)</f>
        <v>No Schools</v>
      </c>
      <c r="F54" s="34">
        <f>'[1]Alpha'!I50</f>
        <v>0</v>
      </c>
      <c r="G54" s="34">
        <f>'[1]Alpha'!J50</f>
        <v>0</v>
      </c>
      <c r="H54" s="35">
        <f t="shared" si="0"/>
        <v>0</v>
      </c>
      <c r="I54" s="35"/>
      <c r="J54" s="36" t="str">
        <f>IF('[1]Alpha'!O50=""," ",'[1]Alpha'!O50)</f>
        <v> </v>
      </c>
      <c r="K54" s="36" t="str">
        <f>IF('[1]Alpha'!P50=""," ",'[1]Alpha'!P50)</f>
        <v> </v>
      </c>
    </row>
    <row r="55" spans="1:11" s="29" customFormat="1" ht="16.5" customHeight="1">
      <c r="A55" s="23">
        <v>1046</v>
      </c>
      <c r="B55" s="23">
        <v>118</v>
      </c>
      <c r="C55" s="23">
        <v>847</v>
      </c>
      <c r="D55" s="24" t="s">
        <v>72</v>
      </c>
      <c r="E55" s="25" t="str">
        <f>IF('[1]Alpha'!H51=0," ",'[1]Alpha'!H51)</f>
        <v>Approved</v>
      </c>
      <c r="F55" s="26">
        <f>'[1]Alpha'!I51</f>
        <v>299</v>
      </c>
      <c r="G55" s="26">
        <f>'[1]Alpha'!J51</f>
        <v>0</v>
      </c>
      <c r="H55" s="27">
        <f t="shared" si="0"/>
        <v>299</v>
      </c>
      <c r="I55" s="27"/>
      <c r="J55" s="28" t="str">
        <f>IF('[1]Alpha'!O51=""," ",'[1]Alpha'!O51)</f>
        <v>Carmin Curry</v>
      </c>
      <c r="K55" s="28" t="str">
        <f>IF('[1]Alpha'!P51=""," ",'[1]Alpha'!P51)</f>
        <v>c.curry@cdsedu.org</v>
      </c>
    </row>
    <row r="56" spans="1:11" s="29" customFormat="1" ht="16.5" customHeight="1">
      <c r="A56" s="23">
        <v>1289</v>
      </c>
      <c r="B56" s="23">
        <v>913</v>
      </c>
      <c r="C56" s="23"/>
      <c r="D56" s="24" t="s">
        <v>73</v>
      </c>
      <c r="E56" s="25" t="str">
        <f>IF('[1]Alpha'!H52=0," ",'[1]Alpha'!H52)</f>
        <v>No Application Received/ Not Approved</v>
      </c>
      <c r="F56" s="26">
        <f>'[1]Alpha'!I52</f>
        <v>0</v>
      </c>
      <c r="G56" s="26">
        <f>'[1]Alpha'!J52</f>
        <v>0</v>
      </c>
      <c r="H56" s="27">
        <f t="shared" si="0"/>
        <v>0</v>
      </c>
      <c r="I56" s="27"/>
      <c r="J56" s="28" t="str">
        <f>IF('[1]Alpha'!O52=""," ",'[1]Alpha'!O52)</f>
        <v> </v>
      </c>
      <c r="K56" s="28" t="str">
        <f>IF('[1]Alpha'!P52=""," ",'[1]Alpha'!P52)</f>
        <v> </v>
      </c>
    </row>
    <row r="57" spans="1:11" s="29" customFormat="1" ht="16.5" customHeight="1">
      <c r="A57" s="23">
        <v>1047</v>
      </c>
      <c r="B57" s="23">
        <v>121</v>
      </c>
      <c r="C57" s="23"/>
      <c r="D57" s="32" t="s">
        <v>74</v>
      </c>
      <c r="E57" s="33" t="str">
        <f>IF('[1]Alpha'!H53=0," ",'[1]Alpha'!H53)</f>
        <v>No Schools</v>
      </c>
      <c r="F57" s="34">
        <f>'[1]Alpha'!I53</f>
        <v>0</v>
      </c>
      <c r="G57" s="34">
        <f>'[1]Alpha'!J53</f>
        <v>0</v>
      </c>
      <c r="H57" s="35">
        <f t="shared" si="0"/>
        <v>0</v>
      </c>
      <c r="I57" s="35"/>
      <c r="J57" s="36" t="str">
        <f>IF('[1]Alpha'!O53=""," ",'[1]Alpha'!O53)</f>
        <v> </v>
      </c>
      <c r="K57" s="36" t="str">
        <f>IF('[1]Alpha'!P53=""," ",'[1]Alpha'!P53)</f>
        <v> </v>
      </c>
    </row>
    <row r="58" spans="1:11" s="29" customFormat="1" ht="16.5" customHeight="1">
      <c r="A58" s="23">
        <v>1048</v>
      </c>
      <c r="B58" s="23">
        <v>122</v>
      </c>
      <c r="C58" s="23">
        <v>877</v>
      </c>
      <c r="D58" s="32" t="s">
        <v>75</v>
      </c>
      <c r="E58" s="33" t="str">
        <f>IF('[1]Alpha'!H54=0," ",'[1]Alpha'!H54)</f>
        <v>No Schools</v>
      </c>
      <c r="F58" s="34">
        <f>'[1]Alpha'!I54</f>
        <v>0</v>
      </c>
      <c r="G58" s="34">
        <f>'[1]Alpha'!J54</f>
        <v>0</v>
      </c>
      <c r="H58" s="35">
        <f t="shared" si="0"/>
        <v>0</v>
      </c>
      <c r="I58" s="35"/>
      <c r="J58" s="36" t="str">
        <f>IF('[1]Alpha'!O54=""," ",'[1]Alpha'!O54)</f>
        <v> </v>
      </c>
      <c r="K58" s="36" t="str">
        <f>IF('[1]Alpha'!P54=""," ",'[1]Alpha'!P54)</f>
        <v> </v>
      </c>
    </row>
    <row r="59" spans="1:11" s="29" customFormat="1" ht="16.5" customHeight="1">
      <c r="A59" s="23">
        <v>1050</v>
      </c>
      <c r="B59" s="23">
        <v>129</v>
      </c>
      <c r="C59" s="23">
        <v>890</v>
      </c>
      <c r="D59" s="32" t="s">
        <v>76</v>
      </c>
      <c r="E59" s="33" t="str">
        <f>IF('[1]Alpha'!H55=0," ",'[1]Alpha'!H55)</f>
        <v>No Schools</v>
      </c>
      <c r="F59" s="34">
        <f>'[1]Alpha'!I55</f>
        <v>0</v>
      </c>
      <c r="G59" s="34">
        <f>'[1]Alpha'!J55</f>
        <v>0</v>
      </c>
      <c r="H59" s="35">
        <f t="shared" si="0"/>
        <v>0</v>
      </c>
      <c r="I59" s="35"/>
      <c r="J59" s="36" t="str">
        <f>IF('[1]Alpha'!O55=""," ",'[1]Alpha'!O55)</f>
        <v> </v>
      </c>
      <c r="K59" s="36" t="str">
        <f>IF('[1]Alpha'!P55=""," ",'[1]Alpha'!P55)</f>
        <v> </v>
      </c>
    </row>
    <row r="60" spans="1:11" s="29" customFormat="1" ht="15">
      <c r="A60" s="23">
        <v>3129</v>
      </c>
      <c r="B60" s="23">
        <v>135</v>
      </c>
      <c r="C60" s="23">
        <v>896</v>
      </c>
      <c r="D60" s="24" t="s">
        <v>77</v>
      </c>
      <c r="E60" s="25" t="str">
        <f>IF('[1]Alpha'!H56=0," ",'[1]Alpha'!H56)</f>
        <v>Approved</v>
      </c>
      <c r="F60" s="26">
        <f>'[1]Alpha'!I56</f>
        <v>13346.76</v>
      </c>
      <c r="G60" s="26">
        <f>'[1]Alpha'!J56</f>
        <v>0</v>
      </c>
      <c r="H60" s="27">
        <f t="shared" si="0"/>
        <v>13346.76</v>
      </c>
      <c r="I60" s="27"/>
      <c r="J60" s="28" t="str">
        <f>IF('[1]Alpha'!O56=""," ",'[1]Alpha'!O56)</f>
        <v>Lisa Bartlett</v>
      </c>
      <c r="K60" s="28" t="str">
        <f>IF('[1]Alpha'!P56=""," ",'[1]Alpha'!P56)</f>
        <v>lbartlett3@roadrunner.com</v>
      </c>
    </row>
    <row r="61" spans="1:11" s="29" customFormat="1" ht="16.5" customHeight="1">
      <c r="A61" s="23">
        <v>1052</v>
      </c>
      <c r="B61" s="23">
        <v>136</v>
      </c>
      <c r="C61" s="23">
        <v>866</v>
      </c>
      <c r="D61" s="24" t="s">
        <v>78</v>
      </c>
      <c r="E61" s="25" t="str">
        <f>IF('[1]Alpha'!H57=0," ",'[1]Alpha'!H57)</f>
        <v>Approved</v>
      </c>
      <c r="F61" s="26">
        <f>'[1]Alpha'!I57</f>
        <v>6963.75</v>
      </c>
      <c r="G61" s="26">
        <f>'[1]Alpha'!J57</f>
        <v>6008.75</v>
      </c>
      <c r="H61" s="27">
        <f t="shared" si="0"/>
        <v>12972.5</v>
      </c>
      <c r="I61" s="27"/>
      <c r="J61" s="28" t="str">
        <f>IF('[1]Alpha'!O57=""," ",'[1]Alpha'!O57)</f>
        <v>Jesse Page</v>
      </c>
      <c r="K61" s="28" t="str">
        <f>IF('[1]Alpha'!P57=""," ",'[1]Alpha'!P57)</f>
        <v>jdpage@emmm.org</v>
      </c>
    </row>
    <row r="62" spans="1:11" s="29" customFormat="1" ht="16.5" customHeight="1">
      <c r="A62" s="23">
        <v>1288</v>
      </c>
      <c r="B62" s="23">
        <v>912</v>
      </c>
      <c r="C62" s="23">
        <v>890</v>
      </c>
      <c r="D62" s="24" t="s">
        <v>79</v>
      </c>
      <c r="E62" s="25" t="str">
        <f>IF('[1]Alpha'!H58=0," ",'[1]Alpha'!H58)</f>
        <v>Approved</v>
      </c>
      <c r="F62" s="26">
        <f>'[1]Alpha'!I58</f>
        <v>0</v>
      </c>
      <c r="G62" s="26">
        <f>'[1]Alpha'!J58</f>
        <v>0</v>
      </c>
      <c r="H62" s="27">
        <f t="shared" si="0"/>
        <v>0</v>
      </c>
      <c r="I62" s="27"/>
      <c r="J62" s="28" t="str">
        <f>IF('[1]Alpha'!O58=""," ",'[1]Alpha'!O58)</f>
        <v>Donna Gagnon</v>
      </c>
      <c r="K62" s="28" t="str">
        <f>IF('[1]Alpha'!P58=""," ",'[1]Alpha'!P58)</f>
        <v>dgagnon@eastrangeii.org</v>
      </c>
    </row>
    <row r="63" spans="1:11" s="29" customFormat="1" ht="16.5" customHeight="1">
      <c r="A63" s="23">
        <v>1053</v>
      </c>
      <c r="B63" s="23">
        <v>137</v>
      </c>
      <c r="C63" s="23"/>
      <c r="D63" s="24" t="s">
        <v>80</v>
      </c>
      <c r="E63" s="25" t="str">
        <f>IF('[1]Alpha'!H59=0," ",'[1]Alpha'!H59)</f>
        <v>Approved</v>
      </c>
      <c r="F63" s="26">
        <f>'[1]Alpha'!I59</f>
        <v>3620</v>
      </c>
      <c r="G63" s="26">
        <f>'[1]Alpha'!J59</f>
        <v>4220</v>
      </c>
      <c r="H63" s="27">
        <f t="shared" si="0"/>
        <v>7840</v>
      </c>
      <c r="I63" s="27"/>
      <c r="J63" s="28" t="str">
        <f>IF('[1]Alpha'!O59=""," ",'[1]Alpha'!O59)</f>
        <v>Lawrence Worcester</v>
      </c>
      <c r="K63" s="28" t="str">
        <f>IF('[1]Alpha'!P59=""," ",'[1]Alpha'!P59)</f>
        <v>larry.worcester@eastonschools.org</v>
      </c>
    </row>
    <row r="64" spans="1:11" s="29" customFormat="1" ht="16.5" customHeight="1">
      <c r="A64" s="23">
        <v>1054</v>
      </c>
      <c r="B64" s="23">
        <v>138</v>
      </c>
      <c r="C64" s="23">
        <v>877</v>
      </c>
      <c r="D64" s="24" t="s">
        <v>81</v>
      </c>
      <c r="E64" s="25" t="str">
        <f>IF('[1]Alpha'!H60=0," ",'[1]Alpha'!H60)</f>
        <v>Approved</v>
      </c>
      <c r="F64" s="26">
        <f>'[1]Alpha'!I60</f>
        <v>400</v>
      </c>
      <c r="G64" s="26">
        <f>'[1]Alpha'!J60</f>
        <v>7211.81</v>
      </c>
      <c r="H64" s="27">
        <f t="shared" si="0"/>
        <v>7611.81</v>
      </c>
      <c r="I64" s="27"/>
      <c r="J64" s="28" t="str">
        <f>IF('[1]Alpha'!O60=""," ",'[1]Alpha'!O60)</f>
        <v>Melissa Mitchell</v>
      </c>
      <c r="K64" s="28" t="str">
        <f>IF('[1]Alpha'!P60=""," ",'[1]Alpha'!P60)</f>
        <v>mmitchell@shead.org</v>
      </c>
    </row>
    <row r="65" spans="1:11" s="29" customFormat="1" ht="16.5" customHeight="1">
      <c r="A65" s="23">
        <v>1055</v>
      </c>
      <c r="B65" s="23">
        <v>140</v>
      </c>
      <c r="C65" s="23">
        <v>898</v>
      </c>
      <c r="D65" s="24" t="s">
        <v>82</v>
      </c>
      <c r="E65" s="25" t="str">
        <f>IF('[1]Alpha'!H61=0," ",'[1]Alpha'!H61)</f>
        <v>Approved</v>
      </c>
      <c r="F65" s="26">
        <f>'[1]Alpha'!I61</f>
        <v>0</v>
      </c>
      <c r="G65" s="26">
        <f>'[1]Alpha'!J61</f>
        <v>0</v>
      </c>
      <c r="H65" s="27">
        <f t="shared" si="0"/>
        <v>0</v>
      </c>
      <c r="I65" s="27"/>
      <c r="J65" s="28" t="str">
        <f>IF('[1]Alpha'!O61=""," ",'[1]Alpha'!O61)</f>
        <v>Shawn Carlson</v>
      </c>
      <c r="K65" s="28" t="str">
        <f>IF('[1]Alpha'!P61=""," ",'[1]Alpha'!P61)</f>
        <v>scarlson@aos98-admin.org</v>
      </c>
    </row>
    <row r="66" spans="1:11" s="29" customFormat="1" ht="16.5" customHeight="1">
      <c r="A66" s="23">
        <v>1056</v>
      </c>
      <c r="B66" s="23">
        <v>144</v>
      </c>
      <c r="C66" s="23"/>
      <c r="D66" s="24" t="s">
        <v>83</v>
      </c>
      <c r="E66" s="25" t="str">
        <f>IF('[1]Alpha'!H62=0," ",'[1]Alpha'!H62)</f>
        <v>Approved</v>
      </c>
      <c r="F66" s="26">
        <f>'[1]Alpha'!I62</f>
        <v>44645</v>
      </c>
      <c r="G66" s="26">
        <f>'[1]Alpha'!J62</f>
        <v>11975</v>
      </c>
      <c r="H66" s="27">
        <f t="shared" si="0"/>
        <v>56620</v>
      </c>
      <c r="I66" s="27"/>
      <c r="J66" s="28" t="str">
        <f>IF('[1]Alpha'!O62=""," ",'[1]Alpha'!O62)</f>
        <v>Rachel Kohrman Ramos</v>
      </c>
      <c r="K66" s="28" t="str">
        <f>IF('[1]Alpha'!P62=""," ",'[1]Alpha'!P62)</f>
        <v>rkohrmanramos@ellsworthschools.org</v>
      </c>
    </row>
    <row r="67" spans="1:11" s="29" customFormat="1" ht="16.5" customHeight="1">
      <c r="A67" s="23">
        <v>3229</v>
      </c>
      <c r="B67" s="23">
        <v>148</v>
      </c>
      <c r="C67" s="23"/>
      <c r="D67" s="24" t="s">
        <v>84</v>
      </c>
      <c r="E67" s="25" t="str">
        <f>IF('[1]Alpha'!H63=0," ",'[1]Alpha'!H63)</f>
        <v>Waiver</v>
      </c>
      <c r="F67" s="26">
        <f>'[1]Alpha'!I63</f>
        <v>0</v>
      </c>
      <c r="G67" s="26">
        <f>'[1]Alpha'!J63</f>
        <v>0</v>
      </c>
      <c r="H67" s="27">
        <f t="shared" si="0"/>
        <v>0</v>
      </c>
      <c r="I67" s="27"/>
      <c r="J67" s="28" t="str">
        <f>IF('[1]Alpha'!O63=""," ",'[1]Alpha'!O63)</f>
        <v>Michael Shea</v>
      </c>
      <c r="K67" s="28" t="str">
        <f>IF('[1]Alpha'!P63=""," ",'[1]Alpha'!P63)</f>
        <v>mshea@strattonschool.org</v>
      </c>
    </row>
    <row r="68" spans="1:11" s="29" customFormat="1" ht="16.5" customHeight="1">
      <c r="A68" s="23">
        <v>1057</v>
      </c>
      <c r="B68" s="23">
        <v>151</v>
      </c>
      <c r="C68" s="23"/>
      <c r="D68" s="24" t="s">
        <v>85</v>
      </c>
      <c r="E68" s="25" t="str">
        <f>IF('[1]Alpha'!H64=0," ",'[1]Alpha'!H64)</f>
        <v>Approved</v>
      </c>
      <c r="F68" s="26">
        <f>'[1]Alpha'!I64</f>
        <v>176756</v>
      </c>
      <c r="G68" s="26">
        <f>'[1]Alpha'!J64</f>
        <v>9770</v>
      </c>
      <c r="H68" s="27">
        <f t="shared" si="0"/>
        <v>186526</v>
      </c>
      <c r="I68" s="27"/>
      <c r="J68" s="28" t="str">
        <f>IF('[1]Alpha'!O64=""," ",'[1]Alpha'!O64)</f>
        <v>Erica Mazzeo</v>
      </c>
      <c r="K68" s="28" t="str">
        <f>IF('[1]Alpha'!P64=""," ",'[1]Alpha'!P64)</f>
        <v>emazzeo@falmouthschools.org</v>
      </c>
    </row>
    <row r="69" spans="1:11" s="29" customFormat="1" ht="16.5" customHeight="1">
      <c r="A69" s="23">
        <v>1058</v>
      </c>
      <c r="B69" s="23">
        <v>154</v>
      </c>
      <c r="C69" s="23">
        <v>897</v>
      </c>
      <c r="D69" s="24" t="s">
        <v>86</v>
      </c>
      <c r="E69" s="25" t="str">
        <f>IF('[1]Alpha'!H65=0," ",'[1]Alpha'!H65)</f>
        <v>Approved</v>
      </c>
      <c r="F69" s="26">
        <f>'[1]Alpha'!I65</f>
        <v>3300</v>
      </c>
      <c r="G69" s="26">
        <f>'[1]Alpha'!J65</f>
        <v>0</v>
      </c>
      <c r="H69" s="27">
        <f t="shared" si="0"/>
        <v>3300</v>
      </c>
      <c r="I69" s="27"/>
      <c r="J69" s="28" t="str">
        <f>IF('[1]Alpha'!O65=""," ",'[1]Alpha'!O65)</f>
        <v>Deane Buuck</v>
      </c>
      <c r="K69" s="28" t="str">
        <f>IF('[1]Alpha'!P65=""," ",'[1]Alpha'!P65)</f>
        <v>deane.buuck97@gmail.com</v>
      </c>
    </row>
    <row r="70" spans="1:11" s="29" customFormat="1" ht="16.5" customHeight="1">
      <c r="A70" s="23">
        <v>1294</v>
      </c>
      <c r="B70" s="23">
        <v>919</v>
      </c>
      <c r="C70" s="23"/>
      <c r="D70" s="24" t="s">
        <v>87</v>
      </c>
      <c r="E70" s="25" t="str">
        <f>IF('[1]Alpha'!H66=0," ",'[1]Alpha'!H66)</f>
        <v>Approved</v>
      </c>
      <c r="F70" s="26">
        <f>'[1]Alpha'!I66</f>
        <v>0</v>
      </c>
      <c r="G70" s="26">
        <f>'[1]Alpha'!J66</f>
        <v>46814.49</v>
      </c>
      <c r="H70" s="27">
        <f t="shared" si="0"/>
        <v>46814.49</v>
      </c>
      <c r="I70" s="27"/>
      <c r="J70" s="28" t="str">
        <f>IF('[1]Alpha'!O66=""," ",'[1]Alpha'!O66)</f>
        <v>Maria Libby</v>
      </c>
      <c r="K70" s="28" t="str">
        <f>IF('[1]Alpha'!P66=""," ",'[1]Alpha'!P66)</f>
        <v>maria.libby@fivetowns.net</v>
      </c>
    </row>
    <row r="71" spans="1:11" s="29" customFormat="1" ht="16.5" customHeight="1">
      <c r="A71" s="23">
        <v>1094</v>
      </c>
      <c r="B71" s="23">
        <v>247</v>
      </c>
      <c r="C71" s="23">
        <v>891</v>
      </c>
      <c r="D71" s="24" t="s">
        <v>88</v>
      </c>
      <c r="E71" s="25" t="str">
        <f>IF('[1]Alpha'!H67=0," ",'[1]Alpha'!H67)</f>
        <v>Waiver</v>
      </c>
      <c r="F71" s="26">
        <f>'[1]Alpha'!I67</f>
        <v>0</v>
      </c>
      <c r="G71" s="26">
        <f>'[1]Alpha'!J67</f>
        <v>0</v>
      </c>
      <c r="H71" s="27">
        <f t="shared" si="0"/>
        <v>0</v>
      </c>
      <c r="I71" s="27"/>
      <c r="J71" s="28" t="str">
        <f>IF('[1]Alpha'!O67=""," ",'[1]Alpha'!O67)</f>
        <v>Kelley Sanborn</v>
      </c>
      <c r="K71" s="28" t="str">
        <f>IF('[1]Alpha'!P67=""," ",'[1]Alpha'!P67)</f>
        <v>ksanborn@mdirss.org</v>
      </c>
    </row>
    <row r="72" spans="1:11" s="29" customFormat="1" ht="16.5" customHeight="1">
      <c r="A72" s="23">
        <v>1061</v>
      </c>
      <c r="B72" s="23">
        <v>167</v>
      </c>
      <c r="C72" s="23">
        <v>898</v>
      </c>
      <c r="D72" s="24" t="s">
        <v>89</v>
      </c>
      <c r="E72" s="25" t="str">
        <f>IF('[1]Alpha'!H68=0," ",'[1]Alpha'!H68)</f>
        <v>Approved</v>
      </c>
      <c r="F72" s="26">
        <f>'[1]Alpha'!I68</f>
        <v>0</v>
      </c>
      <c r="G72" s="26">
        <f>'[1]Alpha'!J68</f>
        <v>0</v>
      </c>
      <c r="H72" s="27">
        <f t="shared" si="0"/>
        <v>0</v>
      </c>
      <c r="I72" s="27"/>
      <c r="J72" s="28" t="str">
        <f>IF('[1]Alpha'!O68=""," ",'[1]Alpha'!O68)</f>
        <v>Shawn Carlson</v>
      </c>
      <c r="K72" s="28" t="str">
        <f>IF('[1]Alpha'!P68=""," ",'[1]Alpha'!P68)</f>
        <v>scarlson@aos98-admin.org</v>
      </c>
    </row>
    <row r="73" spans="1:11" s="29" customFormat="1" ht="16.5" customHeight="1">
      <c r="A73" s="23">
        <v>1062</v>
      </c>
      <c r="B73" s="23">
        <v>168</v>
      </c>
      <c r="C73" s="23"/>
      <c r="D73" s="32" t="s">
        <v>90</v>
      </c>
      <c r="E73" s="33" t="str">
        <f>IF('[1]Alpha'!H69=0," ",'[1]Alpha'!H69)</f>
        <v>No Schools</v>
      </c>
      <c r="F73" s="34">
        <f>'[1]Alpha'!I69</f>
        <v>0</v>
      </c>
      <c r="G73" s="34">
        <f>'[1]Alpha'!J69</f>
        <v>0</v>
      </c>
      <c r="H73" s="35">
        <f t="shared" si="0"/>
        <v>0</v>
      </c>
      <c r="I73" s="35"/>
      <c r="J73" s="36" t="str">
        <f>IF('[1]Alpha'!O69=""," ",'[1]Alpha'!O69)</f>
        <v> </v>
      </c>
      <c r="K73" s="36" t="str">
        <f>IF('[1]Alpha'!P69=""," ",'[1]Alpha'!P69)</f>
        <v> </v>
      </c>
    </row>
    <row r="74" spans="1:11" s="29" customFormat="1" ht="16.5" customHeight="1">
      <c r="A74" s="23">
        <v>1063</v>
      </c>
      <c r="B74" s="23">
        <v>169</v>
      </c>
      <c r="C74" s="23"/>
      <c r="D74" s="24" t="s">
        <v>91</v>
      </c>
      <c r="E74" s="25" t="str">
        <f>IF('[1]Alpha'!H70=0," ",'[1]Alpha'!H70)</f>
        <v>Approved</v>
      </c>
      <c r="F74" s="26">
        <f>'[1]Alpha'!I70</f>
        <v>39050</v>
      </c>
      <c r="G74" s="26">
        <f>'[1]Alpha'!J70</f>
        <v>0</v>
      </c>
      <c r="H74" s="27">
        <f aca="true" t="shared" si="1" ref="H74:H137">SUM(F74:G74)</f>
        <v>39050</v>
      </c>
      <c r="I74" s="27"/>
      <c r="J74" s="28" t="str">
        <f>IF('[1]Alpha'!O70=""," ",'[1]Alpha'!O70)</f>
        <v>Stephanie McLean</v>
      </c>
      <c r="K74" s="28" t="str">
        <f>IF('[1]Alpha'!P70=""," ",'[1]Alpha'!P70)</f>
        <v>mcleans@glenburnschool.us</v>
      </c>
    </row>
    <row r="75" spans="1:11" s="29" customFormat="1" ht="16.5" customHeight="1">
      <c r="A75" s="23">
        <v>1064</v>
      </c>
      <c r="B75" s="23">
        <v>170</v>
      </c>
      <c r="C75" s="23"/>
      <c r="D75" s="32" t="s">
        <v>92</v>
      </c>
      <c r="E75" s="33" t="str">
        <f>IF('[1]Alpha'!H71=0," ",'[1]Alpha'!H71)</f>
        <v>No Schools</v>
      </c>
      <c r="F75" s="34">
        <f>'[1]Alpha'!I71</f>
        <v>0</v>
      </c>
      <c r="G75" s="34">
        <f>'[1]Alpha'!J71</f>
        <v>0</v>
      </c>
      <c r="H75" s="35">
        <f t="shared" si="1"/>
        <v>0</v>
      </c>
      <c r="I75" s="35"/>
      <c r="J75" s="36" t="str">
        <f>IF('[1]Alpha'!O71=""," ",'[1]Alpha'!O71)</f>
        <v> </v>
      </c>
      <c r="K75" s="36" t="str">
        <f>IF('[1]Alpha'!P71=""," ",'[1]Alpha'!P71)</f>
        <v> </v>
      </c>
    </row>
    <row r="76" spans="1:11" s="29" customFormat="1" ht="16.5" customHeight="1">
      <c r="A76" s="23">
        <v>1065</v>
      </c>
      <c r="B76" s="23">
        <v>171</v>
      </c>
      <c r="C76" s="23"/>
      <c r="D76" s="24" t="s">
        <v>93</v>
      </c>
      <c r="E76" s="25" t="str">
        <f>IF('[1]Alpha'!H72=0," ",'[1]Alpha'!H72)</f>
        <v>Approved</v>
      </c>
      <c r="F76" s="26">
        <f>'[1]Alpha'!I72</f>
        <v>96799.64</v>
      </c>
      <c r="G76" s="26">
        <f>'[1]Alpha'!J72</f>
        <v>12009.15</v>
      </c>
      <c r="H76" s="27">
        <f t="shared" si="1"/>
        <v>108808.79</v>
      </c>
      <c r="I76" s="27"/>
      <c r="J76" s="28" t="str">
        <f>IF('[1]Alpha'!O72=""," ",'[1]Alpha'!O72)</f>
        <v>Diane Knott</v>
      </c>
      <c r="K76" s="28" t="str">
        <f>IF('[1]Alpha'!P72=""," ",'[1]Alpha'!P72)</f>
        <v>diane.knott@gorhamschools.org</v>
      </c>
    </row>
    <row r="77" spans="1:11" s="29" customFormat="1" ht="15">
      <c r="A77" s="23">
        <v>1067</v>
      </c>
      <c r="B77" s="23">
        <v>174</v>
      </c>
      <c r="C77" s="23"/>
      <c r="D77" s="32" t="s">
        <v>94</v>
      </c>
      <c r="E77" s="33" t="str">
        <f>IF('[1]Alpha'!H73=0," ",'[1]Alpha'!H73)</f>
        <v>No Schools</v>
      </c>
      <c r="F77" s="34">
        <f>'[1]Alpha'!I73</f>
        <v>0</v>
      </c>
      <c r="G77" s="34">
        <f>'[1]Alpha'!J73</f>
        <v>0</v>
      </c>
      <c r="H77" s="35">
        <f t="shared" si="1"/>
        <v>0</v>
      </c>
      <c r="I77" s="35"/>
      <c r="J77" s="36" t="str">
        <f>IF('[1]Alpha'!O73=""," ",'[1]Alpha'!O73)</f>
        <v> </v>
      </c>
      <c r="K77" s="36" t="str">
        <f>IF('[1]Alpha'!P73=""," ",'[1]Alpha'!P73)</f>
        <v> </v>
      </c>
    </row>
    <row r="78" spans="1:11" s="29" customFormat="1" ht="16.5" customHeight="1">
      <c r="A78" s="23">
        <v>1068</v>
      </c>
      <c r="B78" s="23">
        <v>175</v>
      </c>
      <c r="C78" s="23">
        <v>890</v>
      </c>
      <c r="D78" s="32" t="s">
        <v>95</v>
      </c>
      <c r="E78" s="33" t="str">
        <f>IF('[1]Alpha'!H74=0," ",'[1]Alpha'!H74)</f>
        <v>No Schools</v>
      </c>
      <c r="F78" s="34">
        <f>'[1]Alpha'!I74</f>
        <v>0</v>
      </c>
      <c r="G78" s="34">
        <f>'[1]Alpha'!J74</f>
        <v>0</v>
      </c>
      <c r="H78" s="35">
        <f t="shared" si="1"/>
        <v>0</v>
      </c>
      <c r="I78" s="35"/>
      <c r="J78" s="36" t="str">
        <f>IF('[1]Alpha'!O74=""," ",'[1]Alpha'!O74)</f>
        <v> </v>
      </c>
      <c r="K78" s="36" t="str">
        <f>IF('[1]Alpha'!P74=""," ",'[1]Alpha'!P74)</f>
        <v> </v>
      </c>
    </row>
    <row r="79" spans="1:11" s="29" customFormat="1" ht="15">
      <c r="A79" s="23">
        <v>1290</v>
      </c>
      <c r="B79" s="23">
        <v>914</v>
      </c>
      <c r="C79" s="23">
        <v>893</v>
      </c>
      <c r="D79" s="24" t="s">
        <v>96</v>
      </c>
      <c r="E79" s="25" t="str">
        <f>IF('[1]Alpha'!H75=0," ",'[1]Alpha'!H75)</f>
        <v>Approved</v>
      </c>
      <c r="F79" s="26">
        <f>'[1]Alpha'!I75</f>
        <v>58757</v>
      </c>
      <c r="G79" s="26">
        <f>'[1]Alpha'!J75</f>
        <v>0</v>
      </c>
      <c r="H79" s="27">
        <f t="shared" si="1"/>
        <v>58757</v>
      </c>
      <c r="I79" s="27"/>
      <c r="J79" s="28" t="str">
        <f>IF('[1]Alpha'!O75=""," ",'[1]Alpha'!O75)</f>
        <v>Alison Macmillan</v>
      </c>
      <c r="K79" s="28" t="str">
        <f>IF('[1]Alpha'!P75=""," ",'[1]Alpha'!P75)</f>
        <v>amacmilan@aos93.org</v>
      </c>
    </row>
    <row r="80" spans="1:11" s="29" customFormat="1" ht="16.5" customHeight="1">
      <c r="A80" s="23">
        <v>1069</v>
      </c>
      <c r="B80" s="23">
        <v>177</v>
      </c>
      <c r="C80" s="23"/>
      <c r="D80" s="24" t="s">
        <v>97</v>
      </c>
      <c r="E80" s="25" t="str">
        <f>IF('[1]Alpha'!H76=0," ",'[1]Alpha'!H76)</f>
        <v>Waiver</v>
      </c>
      <c r="F80" s="26">
        <f>'[1]Alpha'!I76</f>
        <v>0</v>
      </c>
      <c r="G80" s="26">
        <f>'[1]Alpha'!J76</f>
        <v>0</v>
      </c>
      <c r="H80" s="27">
        <f t="shared" si="1"/>
        <v>0</v>
      </c>
      <c r="I80" s="27"/>
      <c r="J80" s="28" t="str">
        <f>IF('[1]Alpha'!O76=""," ",'[1]Alpha'!O76)</f>
        <v>Gwen Smith</v>
      </c>
      <c r="K80" s="28" t="str">
        <f>IF('[1]Alpha'!P76=""," ",'[1]Alpha'!P76)</f>
        <v>gsmith@hsdgreenbush.org</v>
      </c>
    </row>
    <row r="81" spans="1:11" s="29" customFormat="1" ht="16.5" customHeight="1">
      <c r="A81" s="23">
        <v>1070</v>
      </c>
      <c r="B81" s="23">
        <v>180</v>
      </c>
      <c r="C81" s="23"/>
      <c r="D81" s="24" t="s">
        <v>98</v>
      </c>
      <c r="E81" s="25" t="str">
        <f>IF('[1]Alpha'!H77=0," ",'[1]Alpha'!H77)</f>
        <v>Waiver</v>
      </c>
      <c r="F81" s="26">
        <f>'[1]Alpha'!I77</f>
        <v>0</v>
      </c>
      <c r="G81" s="26">
        <f>'[1]Alpha'!J77</f>
        <v>0</v>
      </c>
      <c r="H81" s="27">
        <f t="shared" si="1"/>
        <v>0</v>
      </c>
      <c r="I81" s="27"/>
      <c r="J81" s="28" t="str">
        <f>IF('[1]Alpha'!O77=""," ",'[1]Alpha'!O77)</f>
        <v>David Morrill</v>
      </c>
      <c r="K81" s="28" t="str">
        <f>IF('[1]Alpha'!P77=""," ",'[1]Alpha'!P77)</f>
        <v>dave.morrill@ghslakers.org</v>
      </c>
    </row>
    <row r="82" spans="1:11" s="29" customFormat="1" ht="16.5" customHeight="1">
      <c r="A82" s="23">
        <v>1071</v>
      </c>
      <c r="B82" s="23">
        <v>187</v>
      </c>
      <c r="C82" s="23"/>
      <c r="D82" s="24" t="s">
        <v>99</v>
      </c>
      <c r="E82" s="25" t="str">
        <f>IF('[1]Alpha'!H78=0," ",'[1]Alpha'!H78)</f>
        <v>Approved</v>
      </c>
      <c r="F82" s="26">
        <f>'[1]Alpha'!I78</f>
        <v>33787.98</v>
      </c>
      <c r="G82" s="26">
        <f>'[1]Alpha'!J78</f>
        <v>0</v>
      </c>
      <c r="H82" s="27">
        <f t="shared" si="1"/>
        <v>33787.98</v>
      </c>
      <c r="I82" s="27"/>
      <c r="J82" s="28" t="str">
        <f>IF('[1]Alpha'!O78=""," ",'[1]Alpha'!O78)</f>
        <v>Wanda Gatcomb</v>
      </c>
      <c r="K82" s="28" t="str">
        <f>IF('[1]Alpha'!P78=""," ",'[1]Alpha'!P78)</f>
        <v>wgatcomb@hancockgrammar.org</v>
      </c>
    </row>
    <row r="83" spans="1:11" s="29" customFormat="1" ht="16.5" customHeight="1">
      <c r="A83" s="23">
        <v>1073</v>
      </c>
      <c r="B83" s="23">
        <v>189</v>
      </c>
      <c r="C83" s="23">
        <v>894</v>
      </c>
      <c r="D83" s="24" t="s">
        <v>100</v>
      </c>
      <c r="E83" s="25" t="str">
        <f>IF('[1]Alpha'!H79=0," ",'[1]Alpha'!H79)</f>
        <v>No Application Received/ Not Approved</v>
      </c>
      <c r="F83" s="26">
        <f>'[1]Alpha'!I79</f>
        <v>0</v>
      </c>
      <c r="G83" s="26">
        <f>'[1]Alpha'!J79</f>
        <v>0</v>
      </c>
      <c r="H83" s="27">
        <f t="shared" si="1"/>
        <v>0</v>
      </c>
      <c r="I83" s="27"/>
      <c r="J83" s="28" t="str">
        <f>IF('[1]Alpha'!O79=""," ",'[1]Alpha'!O79)</f>
        <v> </v>
      </c>
      <c r="K83" s="28" t="str">
        <f>IF('[1]Alpha'!P79=""," ",'[1]Alpha'!P79)</f>
        <v> </v>
      </c>
    </row>
    <row r="84" spans="1:11" s="29" customFormat="1" ht="16.5" customHeight="1">
      <c r="A84" s="23">
        <v>1074</v>
      </c>
      <c r="B84" s="23">
        <v>197</v>
      </c>
      <c r="C84" s="23"/>
      <c r="D84" s="24" t="s">
        <v>101</v>
      </c>
      <c r="E84" s="25" t="str">
        <f>IF('[1]Alpha'!H80=0," ",'[1]Alpha'!H80)</f>
        <v>Approved</v>
      </c>
      <c r="F84" s="26">
        <f>'[1]Alpha'!I80</f>
        <v>54466.59</v>
      </c>
      <c r="G84" s="26">
        <f>'[1]Alpha'!J80</f>
        <v>36699.06</v>
      </c>
      <c r="H84" s="27">
        <f t="shared" si="1"/>
        <v>91165.65</v>
      </c>
      <c r="I84" s="27"/>
      <c r="J84" s="28" t="str">
        <f>IF('[1]Alpha'!O80=""," ",'[1]Alpha'!O80)</f>
        <v>Brandy St. Pierre</v>
      </c>
      <c r="K84" s="28" t="str">
        <f>IF('[1]Alpha'!P80=""," ",'[1]Alpha'!P80)</f>
        <v>stpierreb@hermon.net</v>
      </c>
    </row>
    <row r="85" spans="1:11" s="29" customFormat="1" ht="16.5" customHeight="1">
      <c r="A85" s="23">
        <v>1076</v>
      </c>
      <c r="B85" s="23">
        <v>199</v>
      </c>
      <c r="C85" s="23"/>
      <c r="D85" s="32" t="s">
        <v>102</v>
      </c>
      <c r="E85" s="33" t="str">
        <f>IF('[1]Alpha'!H81=0," ",'[1]Alpha'!H81)</f>
        <v>No Schools</v>
      </c>
      <c r="F85" s="34">
        <f>'[1]Alpha'!I81</f>
        <v>0</v>
      </c>
      <c r="G85" s="34">
        <f>'[1]Alpha'!J81</f>
        <v>0</v>
      </c>
      <c r="H85" s="35">
        <f t="shared" si="1"/>
        <v>0</v>
      </c>
      <c r="I85" s="35"/>
      <c r="J85" s="36" t="str">
        <f>IF('[1]Alpha'!O81=""," ",'[1]Alpha'!O81)</f>
        <v> </v>
      </c>
      <c r="K85" s="36" t="str">
        <f>IF('[1]Alpha'!P81=""," ",'[1]Alpha'!P81)</f>
        <v> </v>
      </c>
    </row>
    <row r="86" spans="1:11" s="29" customFormat="1" ht="16.5" customHeight="1">
      <c r="A86" s="23">
        <v>1077</v>
      </c>
      <c r="B86" s="23">
        <v>204</v>
      </c>
      <c r="C86" s="23"/>
      <c r="D86" s="24" t="s">
        <v>103</v>
      </c>
      <c r="E86" s="25" t="str">
        <f>IF('[1]Alpha'!H82=0," ",'[1]Alpha'!H82)</f>
        <v>Approved</v>
      </c>
      <c r="F86" s="26">
        <f>'[1]Alpha'!I82</f>
        <v>6094</v>
      </c>
      <c r="G86" s="26">
        <f>'[1]Alpha'!J82</f>
        <v>0</v>
      </c>
      <c r="H86" s="27">
        <f t="shared" si="1"/>
        <v>6094</v>
      </c>
      <c r="I86" s="27"/>
      <c r="J86" s="28" t="str">
        <f>IF('[1]Alpha'!O82=""," ",'[1]Alpha'!O82)</f>
        <v>Danielle Fagonde</v>
      </c>
      <c r="K86" s="28" t="str">
        <f>IF('[1]Alpha'!P82=""," ",'[1]Alpha'!P82)</f>
        <v>danielle.fagonde@fivetowns.net</v>
      </c>
    </row>
    <row r="87" spans="1:11" s="29" customFormat="1" ht="16.5" customHeight="1">
      <c r="A87" s="23">
        <v>1270</v>
      </c>
      <c r="B87" s="23">
        <v>791</v>
      </c>
      <c r="C87" s="23"/>
      <c r="D87" s="24" t="s">
        <v>104</v>
      </c>
      <c r="E87" s="25" t="str">
        <f>IF('[1]Alpha'!H83=0," ",'[1]Alpha'!H83)</f>
        <v>No Application Received/ Not Approved</v>
      </c>
      <c r="F87" s="26">
        <f>'[1]Alpha'!I83</f>
        <v>0</v>
      </c>
      <c r="G87" s="26">
        <f>'[1]Alpha'!J83</f>
        <v>0</v>
      </c>
      <c r="H87" s="27">
        <f t="shared" si="1"/>
        <v>0</v>
      </c>
      <c r="I87" s="27"/>
      <c r="J87" s="28" t="str">
        <f>IF('[1]Alpha'!O83=""," ",'[1]Alpha'!O83)</f>
        <v> </v>
      </c>
      <c r="K87" s="28" t="str">
        <f>IF('[1]Alpha'!P83=""," ",'[1]Alpha'!P83)</f>
        <v> </v>
      </c>
    </row>
    <row r="88" spans="1:11" s="29" customFormat="1" ht="16.5" customHeight="1">
      <c r="A88" s="23">
        <v>1271</v>
      </c>
      <c r="B88" s="23">
        <v>792</v>
      </c>
      <c r="C88" s="23"/>
      <c r="D88" s="24" t="s">
        <v>105</v>
      </c>
      <c r="E88" s="25" t="str">
        <f>IF('[1]Alpha'!H84=0," ",'[1]Alpha'!H84)</f>
        <v>No Application Received/ Not Approved</v>
      </c>
      <c r="F88" s="26">
        <f>'[1]Alpha'!I84</f>
        <v>0</v>
      </c>
      <c r="G88" s="26">
        <f>'[1]Alpha'!J84</f>
        <v>0</v>
      </c>
      <c r="H88" s="27">
        <f t="shared" si="1"/>
        <v>0</v>
      </c>
      <c r="I88" s="27"/>
      <c r="J88" s="28" t="str">
        <f>IF('[1]Alpha'!O84=""," ",'[1]Alpha'!O84)</f>
        <v> </v>
      </c>
      <c r="K88" s="28" t="str">
        <f>IF('[1]Alpha'!P84=""," ",'[1]Alpha'!P84)</f>
        <v> </v>
      </c>
    </row>
    <row r="89" spans="1:11" s="29" customFormat="1" ht="16.5" customHeight="1">
      <c r="A89" s="23">
        <v>1078</v>
      </c>
      <c r="B89" s="23">
        <v>210</v>
      </c>
      <c r="C89" s="23"/>
      <c r="D89" s="24" t="s">
        <v>106</v>
      </c>
      <c r="E89" s="25" t="str">
        <f>IF('[1]Alpha'!H85=0," ",'[1]Alpha'!H85)</f>
        <v>Waiver</v>
      </c>
      <c r="F89" s="26">
        <f>'[1]Alpha'!I85</f>
        <v>0</v>
      </c>
      <c r="G89" s="26">
        <f>'[1]Alpha'!J85</f>
        <v>0</v>
      </c>
      <c r="H89" s="27">
        <f t="shared" si="1"/>
        <v>0</v>
      </c>
      <c r="I89" s="27"/>
      <c r="J89" s="28" t="str">
        <f>IF('[1]Alpha'!O85=""," ",'[1]Alpha'!O85)</f>
        <v>Owen Logue</v>
      </c>
      <c r="K89" s="28" t="str">
        <f>IF('[1]Alpha'!P85=""," ",'[1]Alpha'!P85)</f>
        <v>su76.ologue@gmail.com</v>
      </c>
    </row>
    <row r="90" spans="1:11" s="29" customFormat="1" ht="16.5" customHeight="1">
      <c r="A90" s="23">
        <v>1079</v>
      </c>
      <c r="B90" s="23">
        <v>211</v>
      </c>
      <c r="C90" s="23"/>
      <c r="D90" s="24" t="s">
        <v>107</v>
      </c>
      <c r="E90" s="25" t="str">
        <f>IF('[1]Alpha'!H86=0," ",'[1]Alpha'!H86)</f>
        <v>Waiver</v>
      </c>
      <c r="F90" s="26">
        <f>'[1]Alpha'!I86</f>
        <v>0</v>
      </c>
      <c r="G90" s="26">
        <f>'[1]Alpha'!J86</f>
        <v>0</v>
      </c>
      <c r="H90" s="27">
        <f t="shared" si="1"/>
        <v>0</v>
      </c>
      <c r="I90" s="27"/>
      <c r="J90" s="28" t="str">
        <f>IF('[1]Alpha'!O86=""," ",'[1]Alpha'!O86)</f>
        <v>Patrick Phillips</v>
      </c>
      <c r="K90" s="28" t="str">
        <f>IF('[1]Alpha'!P86=""," ",'[1]Alpha'!P86)</f>
        <v>pphillips@islesboro.k12.me.us</v>
      </c>
    </row>
    <row r="91" spans="1:11" s="29" customFormat="1" ht="15">
      <c r="A91" s="23">
        <v>1081</v>
      </c>
      <c r="B91" s="23">
        <v>215</v>
      </c>
      <c r="C91" s="23">
        <v>893</v>
      </c>
      <c r="D91" s="24" t="s">
        <v>108</v>
      </c>
      <c r="E91" s="25" t="str">
        <f>IF('[1]Alpha'!H87=0," ",'[1]Alpha'!H87)</f>
        <v>Approved</v>
      </c>
      <c r="F91" s="26">
        <f>'[1]Alpha'!I87</f>
        <v>0</v>
      </c>
      <c r="G91" s="26">
        <f>'[1]Alpha'!J87</f>
        <v>0</v>
      </c>
      <c r="H91" s="27">
        <f t="shared" si="1"/>
        <v>0</v>
      </c>
      <c r="I91" s="27"/>
      <c r="J91" s="28" t="str">
        <f>IF('[1]Alpha'!O87=""," ",'[1]Alpha'!O87)</f>
        <v>Peter Gallace</v>
      </c>
      <c r="K91" s="28" t="str">
        <f>IF('[1]Alpha'!P87=""," ",'[1]Alpha'!P87)</f>
        <v>pgallace@aos93.org</v>
      </c>
    </row>
    <row r="92" spans="1:11" s="29" customFormat="1" ht="16.5" customHeight="1">
      <c r="A92" s="23">
        <v>1082</v>
      </c>
      <c r="B92" s="23">
        <v>216</v>
      </c>
      <c r="C92" s="23">
        <v>896</v>
      </c>
      <c r="D92" s="24" t="s">
        <v>109</v>
      </c>
      <c r="E92" s="25" t="str">
        <f>IF('[1]Alpha'!H88=0," ",'[1]Alpha'!H88)</f>
        <v>Approved</v>
      </c>
      <c r="F92" s="26">
        <f>'[1]Alpha'!I88</f>
        <v>975</v>
      </c>
      <c r="G92" s="26">
        <f>'[1]Alpha'!J88</f>
        <v>0</v>
      </c>
      <c r="H92" s="27">
        <f t="shared" si="1"/>
        <v>975</v>
      </c>
      <c r="I92" s="27"/>
      <c r="J92" s="28" t="str">
        <f>IF('[1]Alpha'!O88=""," ",'[1]Alpha'!O88)</f>
        <v>Chad Fitzsimmons</v>
      </c>
      <c r="K92" s="28" t="str">
        <f>IF('[1]Alpha'!P88=""," ",'[1]Alpha'!P88)</f>
        <v>cfitzsimmons@rmges.org</v>
      </c>
    </row>
    <row r="93" spans="1:11" s="29" customFormat="1" ht="16.5" customHeight="1">
      <c r="A93" s="23">
        <v>1083</v>
      </c>
      <c r="B93" s="23">
        <v>217</v>
      </c>
      <c r="C93" s="23"/>
      <c r="D93" s="24" t="s">
        <v>110</v>
      </c>
      <c r="E93" s="25" t="str">
        <f>IF('[1]Alpha'!H89=0," ",'[1]Alpha'!H89)</f>
        <v>Approved</v>
      </c>
      <c r="F93" s="26">
        <f>'[1]Alpha'!I89</f>
        <v>2138.38</v>
      </c>
      <c r="G93" s="26">
        <f>'[1]Alpha'!J89</f>
        <v>0</v>
      </c>
      <c r="H93" s="27">
        <f t="shared" si="1"/>
        <v>2138.38</v>
      </c>
      <c r="I93" s="27"/>
      <c r="J93" s="28" t="str">
        <f>IF('[1]Alpha'!O89=""," ",'[1]Alpha'!O89)</f>
        <v>Lisa Martin</v>
      </c>
      <c r="K93" s="28" t="str">
        <f>IF('[1]Alpha'!P89=""," ",'[1]Alpha'!P89)</f>
        <v>lisa.martin@union103.org</v>
      </c>
    </row>
    <row r="94" spans="1:11" s="29" customFormat="1" ht="16.5" customHeight="1">
      <c r="A94" s="23">
        <v>1084</v>
      </c>
      <c r="B94" s="23">
        <v>222</v>
      </c>
      <c r="C94" s="23"/>
      <c r="D94" s="32" t="s">
        <v>111</v>
      </c>
      <c r="E94" s="33" t="str">
        <f>IF('[1]Alpha'!H90=0," ",'[1]Alpha'!H90)</f>
        <v>No Schools</v>
      </c>
      <c r="F94" s="34">
        <f>'[1]Alpha'!I90</f>
        <v>0</v>
      </c>
      <c r="G94" s="34">
        <f>'[1]Alpha'!J90</f>
        <v>0</v>
      </c>
      <c r="H94" s="35">
        <f t="shared" si="1"/>
        <v>0</v>
      </c>
      <c r="I94" s="35"/>
      <c r="J94" s="36" t="str">
        <f>IF('[1]Alpha'!O90=""," ",'[1]Alpha'!O90)</f>
        <v> </v>
      </c>
      <c r="K94" s="36" t="str">
        <f>IF('[1]Alpha'!P90=""," ",'[1]Alpha'!P90)</f>
        <v> </v>
      </c>
    </row>
    <row r="95" spans="1:11" s="29" customFormat="1" ht="16.5" customHeight="1">
      <c r="A95" s="23">
        <v>1085</v>
      </c>
      <c r="B95" s="23">
        <v>223</v>
      </c>
      <c r="C95" s="23"/>
      <c r="D95" s="24" t="s">
        <v>112</v>
      </c>
      <c r="E95" s="25" t="str">
        <f>IF('[1]Alpha'!H91=0," ",'[1]Alpha'!H91)</f>
        <v>Approved</v>
      </c>
      <c r="F95" s="26">
        <f>'[1]Alpha'!I91</f>
        <v>28724</v>
      </c>
      <c r="G95" s="26">
        <f>'[1]Alpha'!J91</f>
        <v>0</v>
      </c>
      <c r="H95" s="27">
        <f t="shared" si="1"/>
        <v>28724</v>
      </c>
      <c r="I95" s="27"/>
      <c r="J95" s="28" t="str">
        <f>IF('[1]Alpha'!O91=""," ",'[1]Alpha'!O91)</f>
        <v>Marilyn Woodside</v>
      </c>
      <c r="K95" s="28" t="str">
        <f>IF('[1]Alpha'!P91=""," ",'[1]Alpha'!P91)</f>
        <v>mwoodside@kitteryschools.com</v>
      </c>
    </row>
    <row r="96" spans="1:11" s="29" customFormat="1" ht="16.5" customHeight="1">
      <c r="A96" s="23">
        <v>3104</v>
      </c>
      <c r="B96" s="23">
        <v>226</v>
      </c>
      <c r="C96" s="23"/>
      <c r="D96" s="32" t="s">
        <v>113</v>
      </c>
      <c r="E96" s="33" t="str">
        <f>IF('[1]Alpha'!H92=0," ",'[1]Alpha'!H92)</f>
        <v>No Schools</v>
      </c>
      <c r="F96" s="34">
        <f>'[1]Alpha'!I92</f>
        <v>0</v>
      </c>
      <c r="G96" s="34">
        <f>'[1]Alpha'!J92</f>
        <v>0</v>
      </c>
      <c r="H96" s="35">
        <f t="shared" si="1"/>
        <v>0</v>
      </c>
      <c r="I96" s="35"/>
      <c r="J96" s="36" t="str">
        <f>IF('[1]Alpha'!O92=""," ",'[1]Alpha'!O92)</f>
        <v> </v>
      </c>
      <c r="K96" s="36" t="str">
        <f>IF('[1]Alpha'!P92=""," ",'[1]Alpha'!P92)</f>
        <v> </v>
      </c>
    </row>
    <row r="97" spans="1:11" s="29" customFormat="1" ht="16.5" customHeight="1">
      <c r="A97" s="23">
        <v>1086</v>
      </c>
      <c r="B97" s="23">
        <v>227</v>
      </c>
      <c r="C97" s="23">
        <v>890</v>
      </c>
      <c r="D97" s="32" t="s">
        <v>114</v>
      </c>
      <c r="E97" s="33" t="str">
        <f>IF('[1]Alpha'!H93=0," ",'[1]Alpha'!H93)</f>
        <v>No Schools</v>
      </c>
      <c r="F97" s="34">
        <f>'[1]Alpha'!I93</f>
        <v>0</v>
      </c>
      <c r="G97" s="34">
        <f>'[1]Alpha'!J93</f>
        <v>0</v>
      </c>
      <c r="H97" s="35">
        <f t="shared" si="1"/>
        <v>0</v>
      </c>
      <c r="I97" s="35"/>
      <c r="J97" s="36" t="str">
        <f>IF('[1]Alpha'!O93=""," ",'[1]Alpha'!O93)</f>
        <v> </v>
      </c>
      <c r="K97" s="36" t="str">
        <f>IF('[1]Alpha'!P93=""," ",'[1]Alpha'!P93)</f>
        <v> </v>
      </c>
    </row>
    <row r="98" spans="1:11" s="29" customFormat="1" ht="15">
      <c r="A98" s="23">
        <v>1087</v>
      </c>
      <c r="B98" s="23">
        <v>228</v>
      </c>
      <c r="C98" s="23"/>
      <c r="D98" s="24" t="s">
        <v>115</v>
      </c>
      <c r="E98" s="25" t="str">
        <f>IF('[1]Alpha'!H94=0," ",'[1]Alpha'!H94)</f>
        <v>Approved</v>
      </c>
      <c r="F98" s="26">
        <f>'[1]Alpha'!I94</f>
        <v>10564.09</v>
      </c>
      <c r="G98" s="26">
        <f>'[1]Alpha'!J94</f>
        <v>0</v>
      </c>
      <c r="H98" s="27">
        <f t="shared" si="1"/>
        <v>10564.09</v>
      </c>
      <c r="I98" s="27"/>
      <c r="J98" s="28" t="str">
        <f>IF('[1]Alpha'!O94=""," ",'[1]Alpha'!O94)</f>
        <v>Margaret Burnett</v>
      </c>
      <c r="K98" s="28" t="str">
        <f>IF('[1]Alpha'!P94=""," ",'[1]Alpha'!P94)</f>
        <v>mburnett@lamoineconsolidated.org</v>
      </c>
    </row>
    <row r="99" spans="1:11" s="29" customFormat="1" ht="16.5" customHeight="1">
      <c r="A99" s="23">
        <v>1088</v>
      </c>
      <c r="B99" s="23">
        <v>233</v>
      </c>
      <c r="C99" s="23"/>
      <c r="D99" s="24" t="s">
        <v>116</v>
      </c>
      <c r="E99" s="25" t="str">
        <f>IF('[1]Alpha'!H95=0," ",'[1]Alpha'!H95)</f>
        <v>Approved</v>
      </c>
      <c r="F99" s="26">
        <f>'[1]Alpha'!I95</f>
        <v>118477</v>
      </c>
      <c r="G99" s="26">
        <f>'[1]Alpha'!J95</f>
        <v>8232.5</v>
      </c>
      <c r="H99" s="27">
        <f t="shared" si="1"/>
        <v>126709.5</v>
      </c>
      <c r="I99" s="27"/>
      <c r="J99" s="28" t="str">
        <f>IF('[1]Alpha'!O95=""," ",'[1]Alpha'!O95)</f>
        <v>Thomas Jarvis</v>
      </c>
      <c r="K99" s="28" t="str">
        <f>IF('[1]Alpha'!P95=""," ",'[1]Alpha'!P95)</f>
        <v>tjarvis@lewistonpublicschools.org</v>
      </c>
    </row>
    <row r="100" spans="1:11" s="29" customFormat="1" ht="16.5" customHeight="1">
      <c r="A100" s="23">
        <v>1090</v>
      </c>
      <c r="B100" s="23">
        <v>239</v>
      </c>
      <c r="C100" s="23"/>
      <c r="D100" s="32" t="s">
        <v>117</v>
      </c>
      <c r="E100" s="33" t="str">
        <f>IF('[1]Alpha'!H96=0," ",'[1]Alpha'!H96)</f>
        <v>No Schools</v>
      </c>
      <c r="F100" s="34">
        <f>'[1]Alpha'!I96</f>
        <v>0</v>
      </c>
      <c r="G100" s="34">
        <f>'[1]Alpha'!J96</f>
        <v>0</v>
      </c>
      <c r="H100" s="35">
        <f t="shared" si="1"/>
        <v>0</v>
      </c>
      <c r="I100" s="35"/>
      <c r="J100" s="36" t="str">
        <f>IF('[1]Alpha'!O96=""," ",'[1]Alpha'!O96)</f>
        <v> </v>
      </c>
      <c r="K100" s="36" t="str">
        <f>IF('[1]Alpha'!P96=""," ",'[1]Alpha'!P96)</f>
        <v> </v>
      </c>
    </row>
    <row r="101" spans="1:11" s="29" customFormat="1" ht="16.5" customHeight="1">
      <c r="A101" s="23">
        <v>1091</v>
      </c>
      <c r="B101" s="23">
        <v>240</v>
      </c>
      <c r="C101" s="23"/>
      <c r="D101" s="24" t="s">
        <v>118</v>
      </c>
      <c r="E101" s="25" t="str">
        <f>IF('[1]Alpha'!H97=0," ",'[1]Alpha'!H97)</f>
        <v>Approved</v>
      </c>
      <c r="F101" s="26">
        <f>'[1]Alpha'!I97</f>
        <v>38194.43</v>
      </c>
      <c r="G101" s="26">
        <f>'[1]Alpha'!J97</f>
        <v>0</v>
      </c>
      <c r="H101" s="27">
        <f t="shared" si="1"/>
        <v>38194.43</v>
      </c>
      <c r="I101" s="27"/>
      <c r="J101" s="28" t="str">
        <f>IF('[1]Alpha'!O97=""," ",'[1]Alpha'!O97)</f>
        <v>Carolyn Russo</v>
      </c>
      <c r="K101" s="28" t="str">
        <f>IF('[1]Alpha'!P97=""," ",'[1]Alpha'!P97)</f>
        <v>carolyn.russo@fivetowns.net</v>
      </c>
    </row>
    <row r="102" spans="1:11" s="29" customFormat="1" ht="16.5" customHeight="1">
      <c r="A102" s="23">
        <v>1092</v>
      </c>
      <c r="B102" s="23">
        <v>242</v>
      </c>
      <c r="C102" s="23"/>
      <c r="D102" s="24" t="s">
        <v>119</v>
      </c>
      <c r="E102" s="25" t="str">
        <f>IF('[1]Alpha'!H98=0," ",'[1]Alpha'!H98)</f>
        <v>Approved</v>
      </c>
      <c r="F102" s="26">
        <f>'[1]Alpha'!I98</f>
        <v>92049.15</v>
      </c>
      <c r="G102" s="26">
        <f>'[1]Alpha'!J98</f>
        <v>23999.79</v>
      </c>
      <c r="H102" s="27">
        <f t="shared" si="1"/>
        <v>116048.94</v>
      </c>
      <c r="I102" s="27"/>
      <c r="J102" s="28" t="str">
        <f>IF('[1]Alpha'!O98=""," ",'[1]Alpha'!O98)</f>
        <v>John Merrifield</v>
      </c>
      <c r="K102" s="28" t="str">
        <f>IF('[1]Alpha'!P98=""," ",'[1]Alpha'!P98)</f>
        <v>jmerrifield@lisbonschoolsme.org</v>
      </c>
    </row>
    <row r="103" spans="1:11" s="29" customFormat="1" ht="16.5" customHeight="1">
      <c r="A103" s="23">
        <v>1135</v>
      </c>
      <c r="B103" s="23">
        <v>355</v>
      </c>
      <c r="C103" s="23"/>
      <c r="D103" s="24" t="s">
        <v>120</v>
      </c>
      <c r="E103" s="25" t="str">
        <f>IF('[1]Alpha'!H99=0," ",'[1]Alpha'!H99)</f>
        <v>Waiver</v>
      </c>
      <c r="F103" s="26">
        <f>'[1]Alpha'!I99</f>
        <v>0</v>
      </c>
      <c r="G103" s="26">
        <f>'[1]Alpha'!J99</f>
        <v>0</v>
      </c>
      <c r="H103" s="27">
        <f t="shared" si="1"/>
        <v>0</v>
      </c>
      <c r="I103" s="27"/>
      <c r="J103" s="28" t="str">
        <f>IF('[1]Alpha'!O99=""," ",'[1]Alpha'!O99)</f>
        <v>Barbara Powers</v>
      </c>
      <c r="K103" s="28" t="str">
        <f>IF('[1]Alpha'!P99=""," ",'[1]Alpha'!P99)</f>
        <v>bspowers1951@gmail.com</v>
      </c>
    </row>
    <row r="104" spans="1:11" s="29" customFormat="1" ht="16.5" customHeight="1">
      <c r="A104" s="23">
        <v>3130</v>
      </c>
      <c r="B104" s="23">
        <v>249</v>
      </c>
      <c r="C104" s="23"/>
      <c r="D104" s="32" t="s">
        <v>121</v>
      </c>
      <c r="E104" s="33" t="str">
        <f>IF('[1]Alpha'!H100=0," ",'[1]Alpha'!H100)</f>
        <v>No Schools</v>
      </c>
      <c r="F104" s="34">
        <f>'[1]Alpha'!I100</f>
        <v>0</v>
      </c>
      <c r="G104" s="34">
        <f>'[1]Alpha'!J100</f>
        <v>0</v>
      </c>
      <c r="H104" s="35">
        <f t="shared" si="1"/>
        <v>0</v>
      </c>
      <c r="I104" s="35"/>
      <c r="J104" s="36" t="str">
        <f>IF('[1]Alpha'!O100=""," ",'[1]Alpha'!O100)</f>
        <v> </v>
      </c>
      <c r="K104" s="36" t="str">
        <f>IF('[1]Alpha'!P100=""," ",'[1]Alpha'!P100)</f>
        <v> </v>
      </c>
    </row>
    <row r="105" spans="1:11" s="29" customFormat="1" ht="16.5" customHeight="1">
      <c r="A105" s="23">
        <v>1095</v>
      </c>
      <c r="B105" s="23">
        <v>253</v>
      </c>
      <c r="C105" s="23">
        <v>896</v>
      </c>
      <c r="D105" s="24" t="s">
        <v>122</v>
      </c>
      <c r="E105" s="25" t="str">
        <f>IF('[1]Alpha'!H101=0," ",'[1]Alpha'!H101)</f>
        <v>Approved</v>
      </c>
      <c r="F105" s="26">
        <f>'[1]Alpha'!I101</f>
        <v>24893.4</v>
      </c>
      <c r="G105" s="26">
        <f>'[1]Alpha'!J101</f>
        <v>7260.85</v>
      </c>
      <c r="H105" s="27">
        <f t="shared" si="1"/>
        <v>32154.25</v>
      </c>
      <c r="I105" s="27"/>
      <c r="J105" s="28" t="str">
        <f>IF('[1]Alpha'!O101=""," ",'[1]Alpha'!O101)</f>
        <v>Chad Fitzsimmons</v>
      </c>
      <c r="K105" s="28" t="str">
        <f>IF('[1]Alpha'!P101=""," ",'[1]Alpha'!P101)</f>
        <v>cfitzsimmons@rmges.org</v>
      </c>
    </row>
    <row r="106" spans="1:11" s="29" customFormat="1" ht="16.5" customHeight="1">
      <c r="A106" s="23">
        <v>3137</v>
      </c>
      <c r="B106" s="23">
        <v>254</v>
      </c>
      <c r="C106" s="23">
        <v>896</v>
      </c>
      <c r="D106" s="24" t="s">
        <v>123</v>
      </c>
      <c r="E106" s="25" t="str">
        <f>IF('[1]Alpha'!H102=0," ",'[1]Alpha'!H102)</f>
        <v>Approved</v>
      </c>
      <c r="F106" s="26">
        <f>'[1]Alpha'!I102</f>
        <v>1000</v>
      </c>
      <c r="G106" s="26">
        <f>'[1]Alpha'!J102</f>
        <v>0</v>
      </c>
      <c r="H106" s="27">
        <f t="shared" si="1"/>
        <v>1000</v>
      </c>
      <c r="I106" s="27"/>
      <c r="J106" s="28" t="str">
        <f>IF('[1]Alpha'!O102=""," ",'[1]Alpha'!O102)</f>
        <v>Chad Fitzsimmons</v>
      </c>
      <c r="K106" s="28" t="str">
        <f>IF('[1]Alpha'!P102=""," ",'[1]Alpha'!P102)</f>
        <v>cfitzsimmons@rmges.org</v>
      </c>
    </row>
    <row r="107" spans="1:11" s="29" customFormat="1" ht="16.5" customHeight="1">
      <c r="A107" s="23">
        <v>1096</v>
      </c>
      <c r="B107" s="23">
        <v>255</v>
      </c>
      <c r="C107" s="23">
        <v>890</v>
      </c>
      <c r="D107" s="32" t="s">
        <v>124</v>
      </c>
      <c r="E107" s="33" t="str">
        <f>IF('[1]Alpha'!H103=0," ",'[1]Alpha'!H103)</f>
        <v>No Schools</v>
      </c>
      <c r="F107" s="34">
        <f>'[1]Alpha'!I103</f>
        <v>0</v>
      </c>
      <c r="G107" s="34">
        <f>'[1]Alpha'!J103</f>
        <v>0</v>
      </c>
      <c r="H107" s="35">
        <f t="shared" si="1"/>
        <v>0</v>
      </c>
      <c r="I107" s="35"/>
      <c r="J107" s="36" t="str">
        <f>IF('[1]Alpha'!O103=""," ",'[1]Alpha'!O103)</f>
        <v> </v>
      </c>
      <c r="K107" s="36" t="str">
        <f>IF('[1]Alpha'!P103=""," ",'[1]Alpha'!P103)</f>
        <v> </v>
      </c>
    </row>
    <row r="108" spans="1:11" s="29" customFormat="1" ht="16.5" customHeight="1">
      <c r="A108" s="23">
        <v>1097</v>
      </c>
      <c r="B108" s="23">
        <v>256</v>
      </c>
      <c r="C108" s="23"/>
      <c r="D108" s="24" t="s">
        <v>125</v>
      </c>
      <c r="E108" s="25" t="str">
        <f>IF('[1]Alpha'!H104=0," ",'[1]Alpha'!H104)</f>
        <v>Approved</v>
      </c>
      <c r="F108" s="26">
        <f>'[1]Alpha'!I104</f>
        <v>50841</v>
      </c>
      <c r="G108" s="26">
        <f>'[1]Alpha'!J104</f>
        <v>25696</v>
      </c>
      <c r="H108" s="27">
        <f t="shared" si="1"/>
        <v>76537</v>
      </c>
      <c r="I108" s="27"/>
      <c r="J108" s="28" t="str">
        <f>IF('[1]Alpha'!O104=""," ",'[1]Alpha'!O104)</f>
        <v>Carlene Bouley</v>
      </c>
      <c r="K108" s="28" t="str">
        <f>IF('[1]Alpha'!P104=""," ",'[1]Alpha'!P104)</f>
        <v>caibouley@madawaskaschools.org</v>
      </c>
    </row>
    <row r="109" spans="1:11" s="29" customFormat="1" ht="16.5" customHeight="1">
      <c r="A109" s="23">
        <v>1102</v>
      </c>
      <c r="B109" s="23">
        <v>263</v>
      </c>
      <c r="C109" s="23">
        <v>896</v>
      </c>
      <c r="D109" s="32" t="s">
        <v>126</v>
      </c>
      <c r="E109" s="33" t="str">
        <f>IF('[1]Alpha'!H105=0," ",'[1]Alpha'!H105)</f>
        <v>No Schools</v>
      </c>
      <c r="F109" s="34">
        <f>'[1]Alpha'!I105</f>
        <v>0</v>
      </c>
      <c r="G109" s="34">
        <f>'[1]Alpha'!J105</f>
        <v>0</v>
      </c>
      <c r="H109" s="35">
        <f t="shared" si="1"/>
        <v>0</v>
      </c>
      <c r="I109" s="35"/>
      <c r="J109" s="36" t="str">
        <f>IF('[1]Alpha'!O105=""," ",'[1]Alpha'!O105)</f>
        <v> </v>
      </c>
      <c r="K109" s="36" t="str">
        <f>IF('[1]Alpha'!P105=""," ",'[1]Alpha'!P105)</f>
        <v> </v>
      </c>
    </row>
    <row r="110" spans="1:11" s="29" customFormat="1" ht="15">
      <c r="A110" s="23">
        <v>1104</v>
      </c>
      <c r="B110" s="23">
        <v>270</v>
      </c>
      <c r="C110" s="23">
        <v>890</v>
      </c>
      <c r="D110" s="32" t="s">
        <v>127</v>
      </c>
      <c r="E110" s="33" t="str">
        <f>IF('[1]Alpha'!H106=0," ",'[1]Alpha'!H106)</f>
        <v>No Schools</v>
      </c>
      <c r="F110" s="34">
        <f>'[1]Alpha'!I106</f>
        <v>0</v>
      </c>
      <c r="G110" s="34">
        <f>'[1]Alpha'!J106</f>
        <v>0</v>
      </c>
      <c r="H110" s="35">
        <f t="shared" si="1"/>
        <v>0</v>
      </c>
      <c r="I110" s="35"/>
      <c r="J110" s="36" t="str">
        <f>IF('[1]Alpha'!O106=""," ",'[1]Alpha'!O106)</f>
        <v> </v>
      </c>
      <c r="K110" s="36" t="str">
        <f>IF('[1]Alpha'!P106=""," ",'[1]Alpha'!P106)</f>
        <v> </v>
      </c>
    </row>
    <row r="111" spans="1:11" s="29" customFormat="1" ht="16.5" customHeight="1">
      <c r="A111" s="23">
        <v>1193</v>
      </c>
      <c r="B111" s="23">
        <v>495</v>
      </c>
      <c r="C111" s="23"/>
      <c r="D111" s="32" t="s">
        <v>128</v>
      </c>
      <c r="E111" s="33" t="str">
        <f>IF('[1]Alpha'!H107=0," ",'[1]Alpha'!H107)</f>
        <v>No Schools</v>
      </c>
      <c r="F111" s="34">
        <f>'[1]Alpha'!I107</f>
        <v>0</v>
      </c>
      <c r="G111" s="34">
        <f>'[1]Alpha'!J107</f>
        <v>0</v>
      </c>
      <c r="H111" s="35">
        <f t="shared" si="1"/>
        <v>0</v>
      </c>
      <c r="I111" s="35"/>
      <c r="J111" s="36" t="str">
        <f>IF('[1]Alpha'!O107=""," ",'[1]Alpha'!O107)</f>
        <v> </v>
      </c>
      <c r="K111" s="36" t="str">
        <f>IF('[1]Alpha'!P107=""," ",'[1]Alpha'!P107)</f>
        <v> </v>
      </c>
    </row>
    <row r="112" spans="1:11" s="29" customFormat="1" ht="16.5" customHeight="1">
      <c r="A112" s="23">
        <v>1105</v>
      </c>
      <c r="B112" s="23">
        <v>271</v>
      </c>
      <c r="C112" s="23">
        <v>866</v>
      </c>
      <c r="D112" s="24" t="s">
        <v>129</v>
      </c>
      <c r="E112" s="25" t="str">
        <f>IF('[1]Alpha'!H108=0," ",'[1]Alpha'!H108)</f>
        <v>Approved</v>
      </c>
      <c r="F112" s="26">
        <f>'[1]Alpha'!I108</f>
        <v>14010.96</v>
      </c>
      <c r="G112" s="26">
        <f>'[1]Alpha'!J108</f>
        <v>0</v>
      </c>
      <c r="H112" s="27">
        <f t="shared" si="1"/>
        <v>14010.96</v>
      </c>
      <c r="I112" s="27"/>
      <c r="J112" s="28" t="str">
        <f>IF('[1]Alpha'!O108=""," ",'[1]Alpha'!O108)</f>
        <v>Jesse Page</v>
      </c>
      <c r="K112" s="28" t="str">
        <f>IF('[1]Alpha'!P108=""," ",'[1]Alpha'!P108)</f>
        <v>jdpage@emmm.org</v>
      </c>
    </row>
    <row r="113" spans="1:11" s="29" customFormat="1" ht="16.5" customHeight="1">
      <c r="A113" s="23">
        <v>1106</v>
      </c>
      <c r="B113" s="23">
        <v>276</v>
      </c>
      <c r="C113" s="23"/>
      <c r="D113" s="24" t="s">
        <v>130</v>
      </c>
      <c r="E113" s="25" t="str">
        <f>IF('[1]Alpha'!H109=0," ",'[1]Alpha'!H109)</f>
        <v>Approved</v>
      </c>
      <c r="F113" s="26">
        <f>'[1]Alpha'!I109</f>
        <v>15311.5</v>
      </c>
      <c r="G113" s="26">
        <f>'[1]Alpha'!J109</f>
        <v>0</v>
      </c>
      <c r="H113" s="27">
        <f t="shared" si="1"/>
        <v>15311.5</v>
      </c>
      <c r="I113" s="27"/>
      <c r="J113" s="28" t="str">
        <f>IF('[1]Alpha'!O109=""," ",'[1]Alpha'!O109)</f>
        <v>Patricia Clark</v>
      </c>
      <c r="K113" s="28" t="str">
        <f>IF('[1]Alpha'!P109=""," ",'[1]Alpha'!P109)</f>
        <v>tclark@milfordsd.org</v>
      </c>
    </row>
    <row r="114" spans="1:11" s="29" customFormat="1" ht="16.5" customHeight="1">
      <c r="A114" s="23">
        <v>1107</v>
      </c>
      <c r="B114" s="23">
        <v>277</v>
      </c>
      <c r="C114" s="23"/>
      <c r="D114" s="24" t="s">
        <v>131</v>
      </c>
      <c r="E114" s="25" t="str">
        <f>IF('[1]Alpha'!H110=0," ",'[1]Alpha'!H110)</f>
        <v>Waiver</v>
      </c>
      <c r="F114" s="26">
        <f>'[1]Alpha'!I110</f>
        <v>0</v>
      </c>
      <c r="G114" s="26">
        <f>'[1]Alpha'!J110</f>
        <v>0</v>
      </c>
      <c r="H114" s="27">
        <f t="shared" si="1"/>
        <v>0</v>
      </c>
      <c r="I114" s="27"/>
      <c r="J114" s="28" t="str">
        <f>IF('[1]Alpha'!O110=""," ",'[1]Alpha'!O110)</f>
        <v>Francis Boynton</v>
      </c>
      <c r="K114" s="28" t="str">
        <f>IF('[1]Alpha'!P110=""," ",'[1]Alpha'!P110)</f>
        <v>fboynton@millinocketschools.org</v>
      </c>
    </row>
    <row r="115" spans="1:11" s="29" customFormat="1" ht="16.5" customHeight="1">
      <c r="A115" s="23">
        <v>1109</v>
      </c>
      <c r="B115" s="23">
        <v>280</v>
      </c>
      <c r="C115" s="23"/>
      <c r="D115" s="24" t="s">
        <v>132</v>
      </c>
      <c r="E115" s="25" t="str">
        <f>IF('[1]Alpha'!H111=0," ",'[1]Alpha'!H111)</f>
        <v>Waiver</v>
      </c>
      <c r="F115" s="26">
        <f>'[1]Alpha'!I111</f>
        <v>0</v>
      </c>
      <c r="G115" s="26">
        <f>'[1]Alpha'!J111</f>
        <v>0</v>
      </c>
      <c r="H115" s="27">
        <f t="shared" si="1"/>
        <v>0</v>
      </c>
      <c r="I115" s="27"/>
      <c r="J115" s="28" t="s">
        <v>274</v>
      </c>
      <c r="K115" s="46" t="s">
        <v>275</v>
      </c>
    </row>
    <row r="116" spans="1:11" s="29" customFormat="1" ht="16.5" customHeight="1">
      <c r="A116" s="23">
        <v>1292</v>
      </c>
      <c r="B116" s="23">
        <v>917</v>
      </c>
      <c r="C116" s="23"/>
      <c r="D116" s="24" t="s">
        <v>133</v>
      </c>
      <c r="E116" s="25" t="str">
        <f>IF('[1]Alpha'!H112=0," ",'[1]Alpha'!H112)</f>
        <v>Approved</v>
      </c>
      <c r="F116" s="26">
        <f>'[1]Alpha'!I112</f>
        <v>0</v>
      </c>
      <c r="G116" s="26">
        <f>'[1]Alpha'!J112</f>
        <v>3506.31</v>
      </c>
      <c r="H116" s="27">
        <f t="shared" si="1"/>
        <v>3506.31</v>
      </c>
      <c r="I116" s="27"/>
      <c r="J116" s="28" t="str">
        <f>IF('[1]Alpha'!O112=""," ",'[1]Alpha'!O112)</f>
        <v>Lisa Martin</v>
      </c>
      <c r="K116" s="28" t="str">
        <f>IF('[1]Alpha'!P112=""," ",'[1]Alpha'!P112)</f>
        <v>lisa.martin@union103.org</v>
      </c>
    </row>
    <row r="117" spans="1:11" s="29" customFormat="1" ht="16.5" customHeight="1">
      <c r="A117" s="23">
        <v>1112</v>
      </c>
      <c r="B117" s="23">
        <v>291</v>
      </c>
      <c r="C117" s="23">
        <v>891</v>
      </c>
      <c r="D117" s="24" t="s">
        <v>134</v>
      </c>
      <c r="E117" s="25" t="str">
        <f>IF('[1]Alpha'!H113=0," ",'[1]Alpha'!H113)</f>
        <v>Approved</v>
      </c>
      <c r="F117" s="26">
        <f>'[1]Alpha'!I113</f>
        <v>750</v>
      </c>
      <c r="G117" s="26">
        <f>'[1]Alpha'!J113</f>
        <v>0</v>
      </c>
      <c r="H117" s="27">
        <f t="shared" si="1"/>
        <v>750</v>
      </c>
      <c r="I117" s="27"/>
      <c r="J117" s="28" t="str">
        <f>IF('[1]Alpha'!O113=""," ",'[1]Alpha'!O113)</f>
        <v>Kelley Sanborn</v>
      </c>
      <c r="K117" s="28" t="str">
        <f>IF('[1]Alpha'!P113=""," ",'[1]Alpha'!P113)</f>
        <v>ksanborn@mdirss.org</v>
      </c>
    </row>
    <row r="118" spans="1:11" s="29" customFormat="1" ht="16.5" customHeight="1">
      <c r="A118" s="23">
        <v>1204</v>
      </c>
      <c r="B118" s="23">
        <v>510</v>
      </c>
      <c r="C118" s="23">
        <v>895</v>
      </c>
      <c r="D118" s="32" t="s">
        <v>135</v>
      </c>
      <c r="E118" s="33" t="str">
        <f>IF('[1]Alpha'!H114=0," ",'[1]Alpha'!H114)</f>
        <v>No Schools</v>
      </c>
      <c r="F118" s="34">
        <f>'[1]Alpha'!I114</f>
        <v>0</v>
      </c>
      <c r="G118" s="34">
        <f>'[1]Alpha'!J114</f>
        <v>0</v>
      </c>
      <c r="H118" s="35">
        <f t="shared" si="1"/>
        <v>0</v>
      </c>
      <c r="I118" s="35"/>
      <c r="J118" s="36" t="str">
        <f>IF('[1]Alpha'!O114=""," ",'[1]Alpha'!O114)</f>
        <v> </v>
      </c>
      <c r="K118" s="36" t="str">
        <f>IF('[1]Alpha'!P114=""," ",'[1]Alpha'!P114)</f>
        <v> </v>
      </c>
    </row>
    <row r="119" spans="1:11" s="29" customFormat="1" ht="15">
      <c r="A119" s="23">
        <v>1221</v>
      </c>
      <c r="B119" s="23">
        <v>527</v>
      </c>
      <c r="C119" s="23">
        <v>895</v>
      </c>
      <c r="D119" s="24" t="s">
        <v>136</v>
      </c>
      <c r="E119" s="25" t="str">
        <f>IF('[1]Alpha'!H115=0," ",'[1]Alpha'!H115)</f>
        <v>Approved</v>
      </c>
      <c r="F119" s="26">
        <f>'[1]Alpha'!I115</f>
        <v>74917.9</v>
      </c>
      <c r="G119" s="26">
        <f>'[1]Alpha'!J115</f>
        <v>34629.1</v>
      </c>
      <c r="H119" s="27">
        <f t="shared" si="1"/>
        <v>109547</v>
      </c>
      <c r="I119" s="27"/>
      <c r="J119" s="28" t="str">
        <f>IF('[1]Alpha'!O115=""," ",'[1]Alpha'!O115)</f>
        <v>Jamie Pelletier</v>
      </c>
      <c r="K119" s="28" t="str">
        <f>IF('[1]Alpha'!P115=""," ",'[1]Alpha'!P115)</f>
        <v>jamiepelletier@sad27.org</v>
      </c>
    </row>
    <row r="120" spans="1:11" s="29" customFormat="1" ht="16.5" customHeight="1">
      <c r="A120" s="23">
        <v>1240</v>
      </c>
      <c r="B120" s="23">
        <v>546</v>
      </c>
      <c r="C120" s="23">
        <v>894</v>
      </c>
      <c r="D120" s="24" t="s">
        <v>137</v>
      </c>
      <c r="E120" s="25" t="str">
        <f>IF('[1]Alpha'!H116=0," ",'[1]Alpha'!H116)</f>
        <v>No Application Received/ Not Approved</v>
      </c>
      <c r="F120" s="26">
        <f>'[1]Alpha'!I116</f>
        <v>0</v>
      </c>
      <c r="G120" s="26">
        <f>'[1]Alpha'!J116</f>
        <v>0</v>
      </c>
      <c r="H120" s="27">
        <f t="shared" si="1"/>
        <v>0</v>
      </c>
      <c r="I120" s="27"/>
      <c r="J120" s="28" t="str">
        <f>IF('[1]Alpha'!O116=""," ",'[1]Alpha'!O116)</f>
        <v> </v>
      </c>
      <c r="K120" s="28" t="str">
        <f>IF('[1]Alpha'!P116=""," ",'[1]Alpha'!P116)</f>
        <v> </v>
      </c>
    </row>
    <row r="121" spans="1:11" s="29" customFormat="1" ht="16.5" customHeight="1">
      <c r="A121" s="23">
        <v>1267</v>
      </c>
      <c r="B121" s="23">
        <v>576</v>
      </c>
      <c r="C121" s="23">
        <v>891</v>
      </c>
      <c r="D121" s="24" t="s">
        <v>138</v>
      </c>
      <c r="E121" s="25" t="str">
        <f>IF('[1]Alpha'!H117=0," ",'[1]Alpha'!H117)</f>
        <v>Waiver</v>
      </c>
      <c r="F121" s="26">
        <f>'[1]Alpha'!I117</f>
        <v>0</v>
      </c>
      <c r="G121" s="26">
        <f>'[1]Alpha'!J117</f>
        <v>0</v>
      </c>
      <c r="H121" s="27">
        <f t="shared" si="1"/>
        <v>0</v>
      </c>
      <c r="I121" s="27"/>
      <c r="J121" s="28" t="str">
        <f>IF('[1]Alpha'!O117=""," ",'[1]Alpha'!O117)</f>
        <v>Kelley Sanborn</v>
      </c>
      <c r="K121" s="28" t="str">
        <f>IF('[1]Alpha'!P117=""," ",'[1]Alpha'!P117)</f>
        <v>ksanborn@mdirss.org</v>
      </c>
    </row>
    <row r="122" spans="1:11" s="29" customFormat="1" ht="16.5" customHeight="1">
      <c r="A122" s="23">
        <v>1283</v>
      </c>
      <c r="B122" s="23">
        <v>907</v>
      </c>
      <c r="C122" s="23">
        <v>891</v>
      </c>
      <c r="D122" s="24" t="s">
        <v>139</v>
      </c>
      <c r="E122" s="25" t="str">
        <f>IF('[1]Alpha'!H118=0," ",'[1]Alpha'!H118)</f>
        <v>Approved</v>
      </c>
      <c r="F122" s="26">
        <f>'[1]Alpha'!I118</f>
        <v>0</v>
      </c>
      <c r="G122" s="26">
        <f>'[1]Alpha'!J118</f>
        <v>35892.4</v>
      </c>
      <c r="H122" s="27">
        <f t="shared" si="1"/>
        <v>35892.4</v>
      </c>
      <c r="I122" s="27"/>
      <c r="J122" s="28" t="str">
        <f>IF('[1]Alpha'!O118=""," ",'[1]Alpha'!O118)</f>
        <v>Kelley Sanborn</v>
      </c>
      <c r="K122" s="28" t="str">
        <f>IF('[1]Alpha'!P118=""," ",'[1]Alpha'!P118)</f>
        <v>ksanborn@mdirss.org</v>
      </c>
    </row>
    <row r="123" spans="1:11" s="29" customFormat="1" ht="16.5" customHeight="1">
      <c r="A123" s="23">
        <v>1114</v>
      </c>
      <c r="B123" s="23">
        <v>294</v>
      </c>
      <c r="C123" s="23"/>
      <c r="D123" s="32" t="s">
        <v>140</v>
      </c>
      <c r="E123" s="33" t="str">
        <f>IF('[1]Alpha'!H119=0," ",'[1]Alpha'!H119)</f>
        <v>No Schools</v>
      </c>
      <c r="F123" s="34">
        <f>'[1]Alpha'!I119</f>
        <v>0</v>
      </c>
      <c r="G123" s="34">
        <f>'[1]Alpha'!J119</f>
        <v>0</v>
      </c>
      <c r="H123" s="35">
        <f t="shared" si="1"/>
        <v>0</v>
      </c>
      <c r="I123" s="35"/>
      <c r="J123" s="36" t="str">
        <f>IF('[1]Alpha'!O119=""," ",'[1]Alpha'!O119)</f>
        <v> </v>
      </c>
      <c r="K123" s="36" t="str">
        <f>IF('[1]Alpha'!P119=""," ",'[1]Alpha'!P119)</f>
        <v> </v>
      </c>
    </row>
    <row r="124" spans="1:11" s="29" customFormat="1" ht="16.5" customHeight="1">
      <c r="A124" s="23">
        <v>1116</v>
      </c>
      <c r="B124" s="23">
        <v>305</v>
      </c>
      <c r="C124" s="23"/>
      <c r="D124" s="24" t="s">
        <v>141</v>
      </c>
      <c r="E124" s="25" t="str">
        <f>IF('[1]Alpha'!H120=0," ",'[1]Alpha'!H120)</f>
        <v>Approved</v>
      </c>
      <c r="F124" s="26">
        <f>'[1]Alpha'!I120</f>
        <v>5248</v>
      </c>
      <c r="G124" s="26">
        <f>'[1]Alpha'!J120</f>
        <v>0</v>
      </c>
      <c r="H124" s="27">
        <f t="shared" si="1"/>
        <v>5248</v>
      </c>
      <c r="I124" s="27"/>
      <c r="J124" s="28" t="str">
        <f>IF('[1]Alpha'!O120=""," ",'[1]Alpha'!O120)</f>
        <v>Linda Ross</v>
      </c>
      <c r="K124" s="28" t="str">
        <f>IF('[1]Alpha'!P120=""," ",'[1]Alpha'!P120)</f>
        <v>linda.ross@schoolunion122.net</v>
      </c>
    </row>
    <row r="125" spans="1:11" s="29" customFormat="1" ht="15">
      <c r="A125" s="23">
        <v>1115</v>
      </c>
      <c r="B125" s="23">
        <v>297</v>
      </c>
      <c r="C125" s="23">
        <v>893</v>
      </c>
      <c r="D125" s="32" t="s">
        <v>142</v>
      </c>
      <c r="E125" s="33" t="str">
        <f>IF('[1]Alpha'!H121=0," ",'[1]Alpha'!H121)</f>
        <v>No Schools</v>
      </c>
      <c r="F125" s="34">
        <f>'[1]Alpha'!I121</f>
        <v>0</v>
      </c>
      <c r="G125" s="34">
        <f>'[1]Alpha'!J121</f>
        <v>0</v>
      </c>
      <c r="H125" s="35">
        <f t="shared" si="1"/>
        <v>0</v>
      </c>
      <c r="I125" s="35"/>
      <c r="J125" s="36" t="str">
        <f>IF('[1]Alpha'!O121=""," ",'[1]Alpha'!O121)</f>
        <v> </v>
      </c>
      <c r="K125" s="36" t="str">
        <f>IF('[1]Alpha'!P121=""," ",'[1]Alpha'!P121)</f>
        <v> </v>
      </c>
    </row>
    <row r="126" spans="1:11" s="29" customFormat="1" ht="16.5" customHeight="1">
      <c r="A126" s="23">
        <v>1117</v>
      </c>
      <c r="B126" s="23">
        <v>307</v>
      </c>
      <c r="C126" s="23">
        <v>893</v>
      </c>
      <c r="D126" s="24" t="s">
        <v>143</v>
      </c>
      <c r="E126" s="25" t="str">
        <f>IF('[1]Alpha'!H122=0," ",'[1]Alpha'!H122)</f>
        <v>Approved</v>
      </c>
      <c r="F126" s="26">
        <f>'[1]Alpha'!I122</f>
        <v>0</v>
      </c>
      <c r="G126" s="26">
        <f>'[1]Alpha'!J122</f>
        <v>0</v>
      </c>
      <c r="H126" s="27">
        <f t="shared" si="1"/>
        <v>0</v>
      </c>
      <c r="I126" s="27"/>
      <c r="J126" s="28" t="str">
        <f>IF('[1]Alpha'!O122=""," ",'[1]Alpha'!O122)</f>
        <v>Ann Hassett</v>
      </c>
      <c r="K126" s="28" t="str">
        <f>IF('[1]Alpha'!P122=""," ",'[1]Alpha'!P122)</f>
        <v>ahassett@aos93.org</v>
      </c>
    </row>
    <row r="127" spans="1:11" s="29" customFormat="1" ht="15">
      <c r="A127" s="23">
        <v>1118</v>
      </c>
      <c r="B127" s="23">
        <v>310</v>
      </c>
      <c r="C127" s="23">
        <v>896</v>
      </c>
      <c r="D127" s="32" t="s">
        <v>144</v>
      </c>
      <c r="E127" s="33" t="str">
        <f>IF('[1]Alpha'!H123=0," ",'[1]Alpha'!H123)</f>
        <v>No Schools</v>
      </c>
      <c r="F127" s="34">
        <f>'[1]Alpha'!I123</f>
        <v>0</v>
      </c>
      <c r="G127" s="34">
        <f>'[1]Alpha'!J123</f>
        <v>0</v>
      </c>
      <c r="H127" s="35">
        <f t="shared" si="1"/>
        <v>0</v>
      </c>
      <c r="I127" s="35"/>
      <c r="J127" s="36" t="str">
        <f>IF('[1]Alpha'!O123=""," ",'[1]Alpha'!O123)</f>
        <v> </v>
      </c>
      <c r="K127" s="36" t="str">
        <f>IF('[1]Alpha'!P123=""," ",'[1]Alpha'!P123)</f>
        <v> </v>
      </c>
    </row>
    <row r="128" spans="1:11" s="29" customFormat="1" ht="16.5" customHeight="1">
      <c r="A128" s="23">
        <v>3239</v>
      </c>
      <c r="B128" s="23">
        <v>312</v>
      </c>
      <c r="C128" s="23"/>
      <c r="D128" s="24" t="s">
        <v>145</v>
      </c>
      <c r="E128" s="25" t="str">
        <f>IF('[1]Alpha'!H124=0," ",'[1]Alpha'!H124)</f>
        <v>Approved</v>
      </c>
      <c r="F128" s="26">
        <f>'[1]Alpha'!I124</f>
        <v>928</v>
      </c>
      <c r="G128" s="26">
        <f>'[1]Alpha'!J124</f>
        <v>0</v>
      </c>
      <c r="H128" s="27">
        <f t="shared" si="1"/>
        <v>928</v>
      </c>
      <c r="I128" s="27"/>
      <c r="J128" s="28" t="str">
        <f>IF('[1]Alpha'!O124=""," ",'[1]Alpha'!O124)</f>
        <v>Christine Neville</v>
      </c>
      <c r="K128" s="28" t="str">
        <f>IF('[1]Alpha'!P124=""," ",'[1]Alpha'!P124)</f>
        <v>cneville@drinkwaterschool.org</v>
      </c>
    </row>
    <row r="129" spans="1:11" s="29" customFormat="1" ht="15">
      <c r="A129" s="23">
        <v>1121</v>
      </c>
      <c r="B129" s="23">
        <v>322</v>
      </c>
      <c r="C129" s="23"/>
      <c r="D129" s="32" t="s">
        <v>146</v>
      </c>
      <c r="E129" s="33" t="str">
        <f>IF('[1]Alpha'!H125=0," ",'[1]Alpha'!H125)</f>
        <v>No Schools</v>
      </c>
      <c r="F129" s="34">
        <f>'[1]Alpha'!I125</f>
        <v>0</v>
      </c>
      <c r="G129" s="34">
        <f>'[1]Alpha'!J125</f>
        <v>0</v>
      </c>
      <c r="H129" s="35">
        <f t="shared" si="1"/>
        <v>0</v>
      </c>
      <c r="I129" s="35"/>
      <c r="J129" s="36" t="str">
        <f>IF('[1]Alpha'!O125=""," ",'[1]Alpha'!O125)</f>
        <v> </v>
      </c>
      <c r="K129" s="36" t="str">
        <f>IF('[1]Alpha'!P125=""," ",'[1]Alpha'!P125)</f>
        <v> </v>
      </c>
    </row>
    <row r="130" spans="1:11" s="29" customFormat="1" ht="16.5" customHeight="1">
      <c r="A130" s="23">
        <v>1124</v>
      </c>
      <c r="B130" s="23">
        <v>325</v>
      </c>
      <c r="C130" s="23">
        <v>847</v>
      </c>
      <c r="D130" s="24" t="s">
        <v>147</v>
      </c>
      <c r="E130" s="25" t="str">
        <f>IF('[1]Alpha'!H126=0," ",'[1]Alpha'!H126)</f>
        <v>Approved</v>
      </c>
      <c r="F130" s="26">
        <f>'[1]Alpha'!I126</f>
        <v>21354</v>
      </c>
      <c r="G130" s="26">
        <f>'[1]Alpha'!J126</f>
        <v>0</v>
      </c>
      <c r="H130" s="27">
        <f t="shared" si="1"/>
        <v>21354</v>
      </c>
      <c r="I130" s="27"/>
      <c r="J130" s="28" t="str">
        <f>IF('[1]Alpha'!O126=""," ",'[1]Alpha'!O126)</f>
        <v>Carmin Curry</v>
      </c>
      <c r="K130" s="28" t="str">
        <f>IF('[1]Alpha'!P126=""," ",'[1]Alpha'!P126)</f>
        <v>c.curry@cdsedu.org</v>
      </c>
    </row>
    <row r="131" spans="1:11" s="29" customFormat="1" ht="16.5" customHeight="1">
      <c r="A131" s="23">
        <v>1125</v>
      </c>
      <c r="B131" s="23">
        <v>327</v>
      </c>
      <c r="C131" s="23"/>
      <c r="D131" s="24" t="s">
        <v>148</v>
      </c>
      <c r="E131" s="25" t="str">
        <f>IF('[1]Alpha'!H127=0," ",'[1]Alpha'!H127)</f>
        <v>Approved</v>
      </c>
      <c r="F131" s="26">
        <f>'[1]Alpha'!I127</f>
        <v>0</v>
      </c>
      <c r="G131" s="26">
        <f>'[1]Alpha'!J127</f>
        <v>0</v>
      </c>
      <c r="H131" s="27">
        <f t="shared" si="1"/>
        <v>0</v>
      </c>
      <c r="I131" s="27"/>
      <c r="J131" s="28" t="str">
        <f>IF('[1]Alpha'!O127=""," ",'[1]Alpha'!O127)</f>
        <v>Mary Ann Parkes</v>
      </c>
      <c r="K131" s="28" t="str">
        <f>IF('[1]Alpha'!P127=""," ",'[1]Alpha'!P127)</f>
        <v>mparkes@beechhillschool.org</v>
      </c>
    </row>
    <row r="132" spans="1:11" s="29" customFormat="1" ht="16.5" customHeight="1">
      <c r="A132" s="23">
        <v>1127</v>
      </c>
      <c r="B132" s="23">
        <v>339</v>
      </c>
      <c r="C132" s="23">
        <v>877</v>
      </c>
      <c r="D132" s="24" t="s">
        <v>149</v>
      </c>
      <c r="E132" s="25" t="str">
        <f>IF('[1]Alpha'!H128=0," ",'[1]Alpha'!H128)</f>
        <v>Approved</v>
      </c>
      <c r="F132" s="26">
        <f>'[1]Alpha'!I128</f>
        <v>1736</v>
      </c>
      <c r="G132" s="26">
        <f>'[1]Alpha'!J128</f>
        <v>0</v>
      </c>
      <c r="H132" s="27">
        <f t="shared" si="1"/>
        <v>1736</v>
      </c>
      <c r="I132" s="27"/>
      <c r="J132" s="28" t="str">
        <f>IF('[1]Alpha'!O128=""," ",'[1]Alpha'!O128)</f>
        <v>Deborah Jamieson</v>
      </c>
      <c r="K132" s="28" t="str">
        <f>IF('[1]Alpha'!P128=""," ",'[1]Alpha'!P128)</f>
        <v>dmj_04666@yahoo.com</v>
      </c>
    </row>
    <row r="133" spans="1:11" s="29" customFormat="1" ht="15">
      <c r="A133" s="23">
        <v>1128</v>
      </c>
      <c r="B133" s="23">
        <v>340</v>
      </c>
      <c r="C133" s="23"/>
      <c r="D133" s="24" t="s">
        <v>150</v>
      </c>
      <c r="E133" s="25" t="str">
        <f>IF('[1]Alpha'!H129=0," ",'[1]Alpha'!H129)</f>
        <v>Approved</v>
      </c>
      <c r="F133" s="26">
        <f>'[1]Alpha'!I129</f>
        <v>3700</v>
      </c>
      <c r="G133" s="26">
        <f>'[1]Alpha'!J129</f>
        <v>0</v>
      </c>
      <c r="H133" s="27">
        <f t="shared" si="1"/>
        <v>3700</v>
      </c>
      <c r="I133" s="27"/>
      <c r="J133" s="28" t="str">
        <f>IF('[1]Alpha'!O129=""," ",'[1]Alpha'!O129)</f>
        <v>Dawn Robbins</v>
      </c>
      <c r="K133" s="28" t="str">
        <f>IF('[1]Alpha'!P129=""," ",'[1]Alpha'!P129)</f>
        <v>drobbins@schoolunion93.org</v>
      </c>
    </row>
    <row r="134" spans="1:11" s="29" customFormat="1" ht="16.5" customHeight="1">
      <c r="A134" s="23">
        <v>1129</v>
      </c>
      <c r="B134" s="23">
        <v>342</v>
      </c>
      <c r="C134" s="23">
        <v>877</v>
      </c>
      <c r="D134" s="24" t="s">
        <v>151</v>
      </c>
      <c r="E134" s="25" t="str">
        <f>IF('[1]Alpha'!H130=0," ",'[1]Alpha'!H130)</f>
        <v>Approved</v>
      </c>
      <c r="F134" s="26">
        <f>'[1]Alpha'!I130</f>
        <v>5150</v>
      </c>
      <c r="G134" s="26">
        <f>'[1]Alpha'!J130</f>
        <v>0</v>
      </c>
      <c r="H134" s="27">
        <f t="shared" si="1"/>
        <v>5150</v>
      </c>
      <c r="I134" s="27"/>
      <c r="J134" s="28" t="str">
        <f>IF('[1]Alpha'!O130=""," ",'[1]Alpha'!O130)</f>
        <v>Jeanne Schrumpf</v>
      </c>
      <c r="K134" s="28" t="str">
        <f>IF('[1]Alpha'!P130=""," ",'[1]Alpha'!P130)</f>
        <v>jeanneschrumpf@yahoo.com</v>
      </c>
    </row>
    <row r="135" spans="1:11" s="29" customFormat="1" ht="16.5" customHeight="1">
      <c r="A135" s="23">
        <v>1272</v>
      </c>
      <c r="B135" s="23">
        <v>793</v>
      </c>
      <c r="C135" s="23"/>
      <c r="D135" s="24" t="s">
        <v>152</v>
      </c>
      <c r="E135" s="25" t="str">
        <f>IF('[1]Alpha'!H131=0," ",'[1]Alpha'!H131)</f>
        <v>No Application Received/ Not Approved</v>
      </c>
      <c r="F135" s="26">
        <f>'[1]Alpha'!I131</f>
        <v>0</v>
      </c>
      <c r="G135" s="26">
        <f>'[1]Alpha'!J131</f>
        <v>0</v>
      </c>
      <c r="H135" s="27">
        <f t="shared" si="1"/>
        <v>0</v>
      </c>
      <c r="I135" s="27"/>
      <c r="J135" s="28" t="str">
        <f>IF('[1]Alpha'!O131=""," ",'[1]Alpha'!O131)</f>
        <v> </v>
      </c>
      <c r="K135" s="28" t="str">
        <f>IF('[1]Alpha'!P131=""," ",'[1]Alpha'!P131)</f>
        <v> </v>
      </c>
    </row>
    <row r="136" spans="1:11" s="29" customFormat="1" ht="16.5" customHeight="1">
      <c r="A136" s="23">
        <v>1132</v>
      </c>
      <c r="B136" s="23">
        <v>348</v>
      </c>
      <c r="C136" s="23"/>
      <c r="D136" s="32" t="s">
        <v>153</v>
      </c>
      <c r="E136" s="33" t="str">
        <f>IF('[1]Alpha'!H132=0," ",'[1]Alpha'!H132)</f>
        <v>No Schools</v>
      </c>
      <c r="F136" s="34">
        <f>'[1]Alpha'!I132</f>
        <v>0</v>
      </c>
      <c r="G136" s="34">
        <f>'[1]Alpha'!J132</f>
        <v>0</v>
      </c>
      <c r="H136" s="35">
        <f t="shared" si="1"/>
        <v>0</v>
      </c>
      <c r="I136" s="35"/>
      <c r="J136" s="36" t="str">
        <f>IF('[1]Alpha'!O132=""," ",'[1]Alpha'!O132)</f>
        <v> </v>
      </c>
      <c r="K136" s="36" t="str">
        <f>IF('[1]Alpha'!P132=""," ",'[1]Alpha'!P132)</f>
        <v> </v>
      </c>
    </row>
    <row r="137" spans="1:11" s="29" customFormat="1" ht="16.5" customHeight="1">
      <c r="A137" s="23">
        <v>3208</v>
      </c>
      <c r="B137" s="23">
        <v>351</v>
      </c>
      <c r="C137" s="23"/>
      <c r="D137" s="32" t="s">
        <v>154</v>
      </c>
      <c r="E137" s="33" t="str">
        <f>IF('[1]Alpha'!H133=0," ",'[1]Alpha'!H133)</f>
        <v>No Schools</v>
      </c>
      <c r="F137" s="34">
        <f>'[1]Alpha'!I133</f>
        <v>0</v>
      </c>
      <c r="G137" s="34">
        <f>'[1]Alpha'!J133</f>
        <v>0</v>
      </c>
      <c r="H137" s="35">
        <f t="shared" si="1"/>
        <v>0</v>
      </c>
      <c r="I137" s="35"/>
      <c r="J137" s="36" t="str">
        <f>IF('[1]Alpha'!O133=""," ",'[1]Alpha'!O133)</f>
        <v> </v>
      </c>
      <c r="K137" s="36" t="str">
        <f>IF('[1]Alpha'!P133=""," ",'[1]Alpha'!P133)</f>
        <v> </v>
      </c>
    </row>
    <row r="138" spans="1:11" s="29" customFormat="1" ht="16.5" customHeight="1">
      <c r="A138" s="23">
        <v>1134</v>
      </c>
      <c r="B138" s="23">
        <v>353</v>
      </c>
      <c r="C138" s="23"/>
      <c r="D138" s="24" t="s">
        <v>155</v>
      </c>
      <c r="E138" s="25" t="str">
        <f>IF('[1]Alpha'!H134=0," ",'[1]Alpha'!H134)</f>
        <v>Approved</v>
      </c>
      <c r="F138" s="26">
        <f>'[1]Alpha'!I134</f>
        <v>364298.76</v>
      </c>
      <c r="G138" s="26">
        <f>'[1]Alpha'!J134</f>
        <v>0</v>
      </c>
      <c r="H138" s="27">
        <f aca="true" t="shared" si="2" ref="H138:H201">SUM(F138:G138)</f>
        <v>364298.76</v>
      </c>
      <c r="I138" s="27"/>
      <c r="J138" s="28" t="str">
        <f>IF('[1]Alpha'!O134=""," ",'[1]Alpha'!O134)</f>
        <v>Kathleen Ball</v>
      </c>
      <c r="K138" s="28" t="str">
        <f>IF('[1]Alpha'!P134=""," ",'[1]Alpha'!P134)</f>
        <v>ballk@portlandschools.org</v>
      </c>
    </row>
    <row r="139" spans="1:11" s="29" customFormat="1" ht="20.25">
      <c r="A139" s="23">
        <v>1136</v>
      </c>
      <c r="B139" s="23">
        <v>357</v>
      </c>
      <c r="C139" s="23">
        <v>890</v>
      </c>
      <c r="D139" s="24" t="s">
        <v>156</v>
      </c>
      <c r="E139" s="25" t="str">
        <f>IF('[1]Alpha'!H135=0," ",'[1]Alpha'!H135)</f>
        <v>Approved</v>
      </c>
      <c r="F139" s="26">
        <f>'[1]Alpha'!I135</f>
        <v>32908</v>
      </c>
      <c r="G139" s="26">
        <f>'[1]Alpha'!J135</f>
        <v>0</v>
      </c>
      <c r="H139" s="27">
        <f t="shared" si="2"/>
        <v>32908</v>
      </c>
      <c r="I139" s="27"/>
      <c r="J139" s="28" t="str">
        <f>IF('[1]Alpha'!O135=""," ",'[1]Alpha'!O135)</f>
        <v>Michele Cochran-Barnes</v>
      </c>
      <c r="K139" s="28" t="str">
        <f>IF('[1]Alpha'!P135=""," ",'[1]Alpha'!P135)</f>
        <v>mcbarnes@su107.org</v>
      </c>
    </row>
    <row r="140" spans="1:11" s="29" customFormat="1" ht="16.5" customHeight="1">
      <c r="A140" s="23">
        <v>1141</v>
      </c>
      <c r="B140" s="23">
        <v>364</v>
      </c>
      <c r="C140" s="23">
        <v>890</v>
      </c>
      <c r="D140" s="32" t="s">
        <v>157</v>
      </c>
      <c r="E140" s="33" t="str">
        <f>IF('[1]Alpha'!H136=0," ",'[1]Alpha'!H136)</f>
        <v>No Schools</v>
      </c>
      <c r="F140" s="34">
        <f>'[1]Alpha'!I136</f>
        <v>0</v>
      </c>
      <c r="G140" s="34">
        <f>'[1]Alpha'!J136</f>
        <v>0</v>
      </c>
      <c r="H140" s="35">
        <f t="shared" si="2"/>
        <v>0</v>
      </c>
      <c r="I140" s="35"/>
      <c r="J140" s="36" t="str">
        <f>IF('[1]Alpha'!O136=""," ",'[1]Alpha'!O136)</f>
        <v> </v>
      </c>
      <c r="K140" s="36" t="str">
        <f>IF('[1]Alpha'!P136=""," ",'[1]Alpha'!P136)</f>
        <v> </v>
      </c>
    </row>
    <row r="141" spans="1:11" s="29" customFormat="1" ht="16.5" customHeight="1">
      <c r="A141" s="23">
        <v>1143</v>
      </c>
      <c r="B141" s="23">
        <v>367</v>
      </c>
      <c r="C141" s="23">
        <v>877</v>
      </c>
      <c r="D141" s="32" t="s">
        <v>158</v>
      </c>
      <c r="E141" s="33" t="str">
        <f>IF('[1]Alpha'!H137=0," ",'[1]Alpha'!H137)</f>
        <v>No Schools</v>
      </c>
      <c r="F141" s="34">
        <f>'[1]Alpha'!I137</f>
        <v>0</v>
      </c>
      <c r="G141" s="34">
        <f>'[1]Alpha'!J137</f>
        <v>0</v>
      </c>
      <c r="H141" s="35">
        <f t="shared" si="2"/>
        <v>0</v>
      </c>
      <c r="I141" s="35"/>
      <c r="J141" s="36" t="str">
        <f>IF('[1]Alpha'!O137=""," ",'[1]Alpha'!O137)</f>
        <v> </v>
      </c>
      <c r="K141" s="36" t="str">
        <f>IF('[1]Alpha'!P137=""," ",'[1]Alpha'!P137)</f>
        <v> </v>
      </c>
    </row>
    <row r="142" spans="1:11" s="29" customFormat="1" ht="15">
      <c r="A142" s="23">
        <v>1145</v>
      </c>
      <c r="B142" s="23">
        <v>371</v>
      </c>
      <c r="C142" s="23">
        <v>896</v>
      </c>
      <c r="D142" s="32" t="s">
        <v>159</v>
      </c>
      <c r="E142" s="33" t="str">
        <f>IF('[1]Alpha'!H138=0," ",'[1]Alpha'!H138)</f>
        <v>No Schools</v>
      </c>
      <c r="F142" s="34">
        <f>'[1]Alpha'!I138</f>
        <v>0</v>
      </c>
      <c r="G142" s="34">
        <f>'[1]Alpha'!J138</f>
        <v>0</v>
      </c>
      <c r="H142" s="35">
        <f t="shared" si="2"/>
        <v>0</v>
      </c>
      <c r="I142" s="35"/>
      <c r="J142" s="36" t="str">
        <f>IF('[1]Alpha'!O138=""," ",'[1]Alpha'!O138)</f>
        <v> </v>
      </c>
      <c r="K142" s="36" t="str">
        <f>IF('[1]Alpha'!P138=""," ",'[1]Alpha'!P138)</f>
        <v> </v>
      </c>
    </row>
    <row r="143" spans="1:11" s="29" customFormat="1" ht="15">
      <c r="A143" s="23">
        <v>3152</v>
      </c>
      <c r="B143" s="23">
        <v>801</v>
      </c>
      <c r="C143" s="23"/>
      <c r="D143" s="24" t="s">
        <v>160</v>
      </c>
      <c r="E143" s="25" t="str">
        <f>IF('[1]Alpha'!H139=0," ",'[1]Alpha'!H139)</f>
        <v>Approved</v>
      </c>
      <c r="F143" s="26">
        <f>'[1]Alpha'!I139</f>
        <v>110621.05</v>
      </c>
      <c r="G143" s="26">
        <f>'[1]Alpha'!J139</f>
        <v>30495</v>
      </c>
      <c r="H143" s="27">
        <f t="shared" si="2"/>
        <v>141116.05</v>
      </c>
      <c r="I143" s="27"/>
      <c r="J143" s="28" t="str">
        <f>IF('[1]Alpha'!O139=""," ",'[1]Alpha'!O139)</f>
        <v>Judith Harvey</v>
      </c>
      <c r="K143" s="28" t="str">
        <f>IF('[1]Alpha'!P139=""," ",'[1]Alpha'!P139)</f>
        <v>jharvey@rsu1.org</v>
      </c>
    </row>
    <row r="144" spans="1:11" s="29" customFormat="1" ht="16.5" customHeight="1">
      <c r="A144" s="23">
        <v>3156</v>
      </c>
      <c r="B144" s="23">
        <v>802</v>
      </c>
      <c r="C144" s="23"/>
      <c r="D144" s="24" t="s">
        <v>161</v>
      </c>
      <c r="E144" s="25" t="str">
        <f>IF('[1]Alpha'!H140=0," ",'[1]Alpha'!H140)</f>
        <v>Waiver</v>
      </c>
      <c r="F144" s="26">
        <f>'[1]Alpha'!I140</f>
        <v>0</v>
      </c>
      <c r="G144" s="26">
        <f>'[1]Alpha'!J140</f>
        <v>0</v>
      </c>
      <c r="H144" s="27">
        <f t="shared" si="2"/>
        <v>0</v>
      </c>
      <c r="I144" s="27"/>
      <c r="J144" s="28" t="str">
        <f>IF('[1]Alpha'!O140=""," ",'[1]Alpha'!O140)</f>
        <v>Matt Shea</v>
      </c>
      <c r="K144" s="28" t="str">
        <f>IF('[1]Alpha'!P140=""," ",'[1]Alpha'!P140)</f>
        <v>mshea@kidsrsu.org</v>
      </c>
    </row>
    <row r="145" spans="1:11" s="29" customFormat="1" ht="16.5" customHeight="1">
      <c r="A145" s="23">
        <v>1197</v>
      </c>
      <c r="B145" s="23">
        <v>503</v>
      </c>
      <c r="C145" s="23"/>
      <c r="D145" s="24" t="s">
        <v>162</v>
      </c>
      <c r="E145" s="25" t="str">
        <f>IF('[1]Alpha'!H141=0," ",'[1]Alpha'!H141)</f>
        <v>Approved</v>
      </c>
      <c r="F145" s="26">
        <f>'[1]Alpha'!I141</f>
        <v>71750</v>
      </c>
      <c r="G145" s="26">
        <f>'[1]Alpha'!J141</f>
        <v>24850</v>
      </c>
      <c r="H145" s="27">
        <f t="shared" si="2"/>
        <v>96600</v>
      </c>
      <c r="I145" s="27"/>
      <c r="J145" s="28" t="str">
        <f>IF('[1]Alpha'!O141=""," ",'[1]Alpha'!O141)</f>
        <v>Debra McIntyre</v>
      </c>
      <c r="K145" s="28" t="str">
        <f>IF('[1]Alpha'!P141=""," ",'[1]Alpha'!P141)</f>
        <v>dmcintyre@rsu3.org</v>
      </c>
    </row>
    <row r="146" spans="1:11" s="29" customFormat="1" ht="16.5" customHeight="1">
      <c r="A146" s="23">
        <v>3157</v>
      </c>
      <c r="B146" s="23">
        <v>804</v>
      </c>
      <c r="C146" s="23"/>
      <c r="D146" s="24" t="s">
        <v>163</v>
      </c>
      <c r="E146" s="25" t="str">
        <f>IF('[1]Alpha'!H142=0," ",'[1]Alpha'!H142)</f>
        <v>Approved</v>
      </c>
      <c r="F146" s="26">
        <f>'[1]Alpha'!I142</f>
        <v>78386</v>
      </c>
      <c r="G146" s="26">
        <f>'[1]Alpha'!J142</f>
        <v>12500</v>
      </c>
      <c r="H146" s="27">
        <f t="shared" si="2"/>
        <v>90886</v>
      </c>
      <c r="I146" s="27"/>
      <c r="J146" s="28" t="str">
        <f>IF('[1]Alpha'!O142=""," ",'[1]Alpha'!O142)</f>
        <v>Andrew Carlton</v>
      </c>
      <c r="K146" s="28" t="str">
        <f>IF('[1]Alpha'!P142=""," ",'[1]Alpha'!P142)</f>
        <v>andrew.carlton@rsu4.org</v>
      </c>
    </row>
    <row r="147" spans="1:11" s="29" customFormat="1" ht="16.5" customHeight="1">
      <c r="A147" s="23">
        <v>3158</v>
      </c>
      <c r="B147" s="23">
        <v>805</v>
      </c>
      <c r="C147" s="23"/>
      <c r="D147" s="24" t="s">
        <v>164</v>
      </c>
      <c r="E147" s="25" t="str">
        <f>IF('[1]Alpha'!H143=0," ",'[1]Alpha'!H143)</f>
        <v>Approved</v>
      </c>
      <c r="F147" s="26">
        <f>'[1]Alpha'!I143</f>
        <v>171671.45</v>
      </c>
      <c r="G147" s="26">
        <f>'[1]Alpha'!J143</f>
        <v>42251.5</v>
      </c>
      <c r="H147" s="27">
        <f t="shared" si="2"/>
        <v>213922.95</v>
      </c>
      <c r="I147" s="27"/>
      <c r="J147" s="28" t="str">
        <f>IF('[1]Alpha'!O143=""," ",'[1]Alpha'!O143)</f>
        <v>Sarah Duffy</v>
      </c>
      <c r="K147" s="28" t="str">
        <f>IF('[1]Alpha'!P143=""," ",'[1]Alpha'!P143)</f>
        <v>duffys@rsu5.org</v>
      </c>
    </row>
    <row r="148" spans="1:11" s="29" customFormat="1" ht="16.5" customHeight="1">
      <c r="A148" s="23">
        <v>1200</v>
      </c>
      <c r="B148" s="23">
        <v>506</v>
      </c>
      <c r="C148" s="23"/>
      <c r="D148" s="24" t="s">
        <v>165</v>
      </c>
      <c r="E148" s="25" t="str">
        <f>IF('[1]Alpha'!H144=0," ",'[1]Alpha'!H144)</f>
        <v>Approved</v>
      </c>
      <c r="F148" s="26">
        <f>'[1]Alpha'!I144</f>
        <v>140001.21</v>
      </c>
      <c r="G148" s="26">
        <f>'[1]Alpha'!J144</f>
        <v>70663.49</v>
      </c>
      <c r="H148" s="27">
        <f t="shared" si="2"/>
        <v>210664.7</v>
      </c>
      <c r="I148" s="27"/>
      <c r="J148" s="28" t="str">
        <f>IF('[1]Alpha'!O144=""," ",'[1]Alpha'!O144)</f>
        <v>Jennifer Donlon</v>
      </c>
      <c r="K148" s="28" t="str">
        <f>IF('[1]Alpha'!P144=""," ",'[1]Alpha'!P144)</f>
        <v>jdonlon@bonnyeagle.org</v>
      </c>
    </row>
    <row r="149" spans="1:11" s="29" customFormat="1" ht="16.5" customHeight="1">
      <c r="A149" s="23">
        <v>1201</v>
      </c>
      <c r="B149" s="23">
        <v>507</v>
      </c>
      <c r="C149" s="23"/>
      <c r="D149" s="24" t="s">
        <v>166</v>
      </c>
      <c r="E149" s="25" t="str">
        <f>IF('[1]Alpha'!H145=0," ",'[1]Alpha'!H145)</f>
        <v>No Application Received/ Not Approved</v>
      </c>
      <c r="F149" s="26">
        <f>'[1]Alpha'!I145</f>
        <v>0</v>
      </c>
      <c r="G149" s="26">
        <f>'[1]Alpha'!J145</f>
        <v>0</v>
      </c>
      <c r="H149" s="27">
        <f t="shared" si="2"/>
        <v>0</v>
      </c>
      <c r="I149" s="27"/>
      <c r="J149" s="28" t="str">
        <f>IF('[1]Alpha'!O145=""," ",'[1]Alpha'!O145)</f>
        <v> </v>
      </c>
      <c r="K149" s="28" t="str">
        <f>IF('[1]Alpha'!P145=""," ",'[1]Alpha'!P145)</f>
        <v> </v>
      </c>
    </row>
    <row r="150" spans="1:11" s="29" customFormat="1" ht="16.5" customHeight="1">
      <c r="A150" s="23">
        <v>1202</v>
      </c>
      <c r="B150" s="23">
        <v>508</v>
      </c>
      <c r="C150" s="23"/>
      <c r="D150" s="24" t="s">
        <v>167</v>
      </c>
      <c r="E150" s="25" t="str">
        <f>IF('[1]Alpha'!H146=0," ",'[1]Alpha'!H146)</f>
        <v>Waiver</v>
      </c>
      <c r="F150" s="26">
        <f>'[1]Alpha'!I146</f>
        <v>0</v>
      </c>
      <c r="G150" s="26">
        <f>'[1]Alpha'!J146</f>
        <v>0</v>
      </c>
      <c r="H150" s="27">
        <f t="shared" si="2"/>
        <v>0</v>
      </c>
      <c r="I150" s="27"/>
      <c r="J150" s="28" t="str">
        <f>IF('[1]Alpha'!O146=""," ",'[1]Alpha'!O146)</f>
        <v>Bruce Mailloux</v>
      </c>
      <c r="K150" s="28" t="str">
        <f>IF('[1]Alpha'!P146=""," ",'[1]Alpha'!P146)</f>
        <v>bmailloux@vinalhavenschool.org</v>
      </c>
    </row>
    <row r="151" spans="1:11" s="29" customFormat="1" ht="16.5" customHeight="1">
      <c r="A151" s="23">
        <v>3206</v>
      </c>
      <c r="B151" s="23">
        <v>809</v>
      </c>
      <c r="C151" s="23"/>
      <c r="D151" s="24" t="s">
        <v>168</v>
      </c>
      <c r="E151" s="25" t="str">
        <f>IF('[1]Alpha'!H147=0," ",'[1]Alpha'!H147)</f>
        <v>Approved</v>
      </c>
      <c r="F151" s="26">
        <f>'[1]Alpha'!I147</f>
        <v>144649.87</v>
      </c>
      <c r="G151" s="26">
        <f>'[1]Alpha'!J147</f>
        <v>11282.13</v>
      </c>
      <c r="H151" s="27">
        <f t="shared" si="2"/>
        <v>155932</v>
      </c>
      <c r="I151" s="27"/>
      <c r="J151" s="28" t="str">
        <f>IF('[1]Alpha'!O147=""," ",'[1]Alpha'!O147)</f>
        <v>Deborah Hiltz</v>
      </c>
      <c r="K151" s="28" t="str">
        <f>IF('[1]Alpha'!P147=""," ",'[1]Alpha'!P147)</f>
        <v>dhiltz@mtbluersd.org</v>
      </c>
    </row>
    <row r="152" spans="1:11" s="29" customFormat="1" ht="16.5" customHeight="1">
      <c r="A152" s="23">
        <v>3159</v>
      </c>
      <c r="B152" s="23">
        <v>810</v>
      </c>
      <c r="C152" s="23"/>
      <c r="D152" s="24" t="s">
        <v>169</v>
      </c>
      <c r="E152" s="25" t="str">
        <f>IF('[1]Alpha'!H148=0," ",'[1]Alpha'!H148)</f>
        <v>Approved</v>
      </c>
      <c r="F152" s="26">
        <f>'[1]Alpha'!I148</f>
        <v>224697.57</v>
      </c>
      <c r="G152" s="26">
        <f>'[1]Alpha'!J148</f>
        <v>76907</v>
      </c>
      <c r="H152" s="27">
        <f t="shared" si="2"/>
        <v>301604.57</v>
      </c>
      <c r="I152" s="27"/>
      <c r="J152" s="28" t="str">
        <f>IF('[1]Alpha'!O148=""," ",'[1]Alpha'!O148)</f>
        <v>Ann Bell</v>
      </c>
      <c r="K152" s="28" t="str">
        <f>IF('[1]Alpha'!P148=""," ",'[1]Alpha'!P148)</f>
        <v>abell@rsu10.org</v>
      </c>
    </row>
    <row r="153" spans="1:11" s="29" customFormat="1" ht="16.5" customHeight="1">
      <c r="A153" s="23">
        <v>1205</v>
      </c>
      <c r="B153" s="23">
        <v>511</v>
      </c>
      <c r="C153" s="23"/>
      <c r="D153" s="24" t="s">
        <v>170</v>
      </c>
      <c r="E153" s="25" t="str">
        <f>IF('[1]Alpha'!H149=0," ",'[1]Alpha'!H149)</f>
        <v>Approved</v>
      </c>
      <c r="F153" s="26">
        <f>'[1]Alpha'!I149</f>
        <v>165105.44</v>
      </c>
      <c r="G153" s="26">
        <f>'[1]Alpha'!J149</f>
        <v>24208.88</v>
      </c>
      <c r="H153" s="27">
        <f t="shared" si="2"/>
        <v>189314.32</v>
      </c>
      <c r="I153" s="27"/>
      <c r="J153" s="28" t="str">
        <f>IF('[1]Alpha'!O149=""," ",'[1]Alpha'!O149)</f>
        <v>Katie Joseph</v>
      </c>
      <c r="K153" s="28" t="str">
        <f>IF('[1]Alpha'!P149=""," ",'[1]Alpha'!P149)</f>
        <v>kjoseph@msad11.org</v>
      </c>
    </row>
    <row r="154" spans="1:11" s="29" customFormat="1" ht="16.5" customHeight="1">
      <c r="A154" s="23">
        <v>3160</v>
      </c>
      <c r="B154" s="23">
        <v>812</v>
      </c>
      <c r="C154" s="23"/>
      <c r="D154" s="24" t="s">
        <v>171</v>
      </c>
      <c r="E154" s="25" t="str">
        <f>IF('[1]Alpha'!H150=0," ",'[1]Alpha'!H150)</f>
        <v>Approved</v>
      </c>
      <c r="F154" s="26">
        <f>'[1]Alpha'!I150</f>
        <v>80136.52</v>
      </c>
      <c r="G154" s="26">
        <f>'[1]Alpha'!J150</f>
        <v>0</v>
      </c>
      <c r="H154" s="27">
        <f t="shared" si="2"/>
        <v>80136.52</v>
      </c>
      <c r="I154" s="27"/>
      <c r="J154" s="28" t="str">
        <f>IF('[1]Alpha'!O150=""," ",'[1]Alpha'!O150)</f>
        <v>Deborah Taylor</v>
      </c>
      <c r="K154" s="28" t="str">
        <f>IF('[1]Alpha'!P150=""," ",'[1]Alpha'!P150)</f>
        <v>dtaylor@svrsu.org</v>
      </c>
    </row>
    <row r="155" spans="1:11" s="29" customFormat="1" ht="16.5" customHeight="1">
      <c r="A155" s="23">
        <v>3161</v>
      </c>
      <c r="B155" s="23">
        <v>813</v>
      </c>
      <c r="C155" s="23"/>
      <c r="D155" s="24" t="s">
        <v>172</v>
      </c>
      <c r="E155" s="25" t="str">
        <f>IF('[1]Alpha'!H151=0," ",'[1]Alpha'!H151)</f>
        <v>Approved</v>
      </c>
      <c r="F155" s="26">
        <f>'[1]Alpha'!I151</f>
        <v>147094</v>
      </c>
      <c r="G155" s="26">
        <f>'[1]Alpha'!J151</f>
        <v>22385</v>
      </c>
      <c r="H155" s="27">
        <f t="shared" si="2"/>
        <v>169479</v>
      </c>
      <c r="I155" s="27"/>
      <c r="J155" s="28" t="str">
        <f>IF('[1]Alpha'!O151=""," ",'[1]Alpha'!O151)</f>
        <v>Neal Guyer</v>
      </c>
      <c r="K155" s="28" t="str">
        <f>IF('[1]Alpha'!P151=""," ",'[1]Alpha'!P151)</f>
        <v>nguyer@rsu13.org</v>
      </c>
    </row>
    <row r="156" spans="1:11" s="29" customFormat="1" ht="16.5" customHeight="1">
      <c r="A156" s="23">
        <v>3162</v>
      </c>
      <c r="B156" s="23">
        <v>814</v>
      </c>
      <c r="C156" s="23"/>
      <c r="D156" s="24" t="s">
        <v>173</v>
      </c>
      <c r="E156" s="25" t="str">
        <f>IF('[1]Alpha'!H152=0," ",'[1]Alpha'!H152)</f>
        <v>Approved</v>
      </c>
      <c r="F156" s="26">
        <f>'[1]Alpha'!I152</f>
        <v>148907</v>
      </c>
      <c r="G156" s="26">
        <f>'[1]Alpha'!J152</f>
        <v>76010</v>
      </c>
      <c r="H156" s="27">
        <f t="shared" si="2"/>
        <v>224917</v>
      </c>
      <c r="I156" s="27"/>
      <c r="J156" s="28" t="str">
        <f>IF('[1]Alpha'!O152=""," ",'[1]Alpha'!O152)</f>
        <v>Christine Hesler</v>
      </c>
      <c r="K156" s="28" t="str">
        <f>IF('[1]Alpha'!P152=""," ",'[1]Alpha'!P152)</f>
        <v>chesler@rsu14.org</v>
      </c>
    </row>
    <row r="157" spans="1:11" s="29" customFormat="1" ht="16.5" customHeight="1">
      <c r="A157" s="23">
        <v>1209</v>
      </c>
      <c r="B157" s="23">
        <v>515</v>
      </c>
      <c r="C157" s="23"/>
      <c r="D157" s="24" t="s">
        <v>174</v>
      </c>
      <c r="E157" s="25" t="str">
        <f>IF('[1]Alpha'!H153=0," ",'[1]Alpha'!H153)</f>
        <v>Approved</v>
      </c>
      <c r="F157" s="26">
        <f>'[1]Alpha'!I153</f>
        <v>104695</v>
      </c>
      <c r="G157" s="26">
        <f>'[1]Alpha'!J153</f>
        <v>72683</v>
      </c>
      <c r="H157" s="27">
        <f t="shared" si="2"/>
        <v>177378</v>
      </c>
      <c r="I157" s="27"/>
      <c r="J157" s="28" t="str">
        <f>IF('[1]Alpha'!O153=""," ",'[1]Alpha'!O153)</f>
        <v>Amanda Hennessey</v>
      </c>
      <c r="K157" s="28" t="str">
        <f>IF('[1]Alpha'!P153=""," ",'[1]Alpha'!P153)</f>
        <v>ahennessey@sad15.org</v>
      </c>
    </row>
    <row r="158" spans="1:11" s="29" customFormat="1" ht="16.5" customHeight="1">
      <c r="A158" s="23">
        <v>3163</v>
      </c>
      <c r="B158" s="23">
        <v>816</v>
      </c>
      <c r="C158" s="23"/>
      <c r="D158" s="24" t="s">
        <v>175</v>
      </c>
      <c r="E158" s="25" t="str">
        <f>IF('[1]Alpha'!H154=0," ",'[1]Alpha'!H154)</f>
        <v>Approved</v>
      </c>
      <c r="F158" s="26">
        <f>'[1]Alpha'!I154</f>
        <v>101465</v>
      </c>
      <c r="G158" s="26">
        <f>'[1]Alpha'!J154</f>
        <v>0</v>
      </c>
      <c r="H158" s="27">
        <f t="shared" si="2"/>
        <v>101465</v>
      </c>
      <c r="I158" s="27"/>
      <c r="J158" s="28" t="str">
        <f>IF('[1]Alpha'!O154=""," ",'[1]Alpha'!O154)</f>
        <v>Melanie Chasse</v>
      </c>
      <c r="K158" s="28" t="str">
        <f>IF('[1]Alpha'!P154=""," ",'[1]Alpha'!P154)</f>
        <v>mchasse@rsu16.org</v>
      </c>
    </row>
    <row r="159" spans="1:11" s="29" customFormat="1" ht="16.5" customHeight="1">
      <c r="A159" s="23">
        <v>1211</v>
      </c>
      <c r="B159" s="23">
        <v>517</v>
      </c>
      <c r="C159" s="23"/>
      <c r="D159" s="24" t="s">
        <v>176</v>
      </c>
      <c r="E159" s="25" t="str">
        <f>IF('[1]Alpha'!H155=0," ",'[1]Alpha'!H155)</f>
        <v>Approved</v>
      </c>
      <c r="F159" s="26">
        <f>'[1]Alpha'!I155</f>
        <v>132321.57</v>
      </c>
      <c r="G159" s="26">
        <f>'[1]Alpha'!J155</f>
        <v>7223</v>
      </c>
      <c r="H159" s="27">
        <f t="shared" si="2"/>
        <v>139544.57</v>
      </c>
      <c r="I159" s="27"/>
      <c r="J159" s="28" t="str">
        <f>IF('[1]Alpha'!O155=""," ",'[1]Alpha'!O155)</f>
        <v>Deborah Johnson</v>
      </c>
      <c r="K159" s="28" t="str">
        <f>IF('[1]Alpha'!P155=""," ",'[1]Alpha'!P155)</f>
        <v>d.johnson@msad17.org</v>
      </c>
    </row>
    <row r="160" spans="1:11" s="29" customFormat="1" ht="16.5" customHeight="1">
      <c r="A160" s="23">
        <v>3164</v>
      </c>
      <c r="B160" s="23">
        <v>818</v>
      </c>
      <c r="C160" s="23"/>
      <c r="D160" s="24" t="s">
        <v>177</v>
      </c>
      <c r="E160" s="25" t="str">
        <f>IF('[1]Alpha'!H156=0," ",'[1]Alpha'!H156)</f>
        <v>Approved</v>
      </c>
      <c r="F160" s="26">
        <f>'[1]Alpha'!I156</f>
        <v>141366.47</v>
      </c>
      <c r="G160" s="26">
        <f>'[1]Alpha'!J156</f>
        <v>7013.44</v>
      </c>
      <c r="H160" s="27">
        <f t="shared" si="2"/>
        <v>148379.91</v>
      </c>
      <c r="I160" s="27"/>
      <c r="J160" s="28" t="str">
        <f>IF('[1]Alpha'!O156=""," ",'[1]Alpha'!O156)</f>
        <v>Cheryl Mercier</v>
      </c>
      <c r="K160" s="28" t="str">
        <f>IF('[1]Alpha'!P156=""," ",'[1]Alpha'!P156)</f>
        <v>cmercier@rsu18.org</v>
      </c>
    </row>
    <row r="161" spans="1:11" s="29" customFormat="1" ht="16.5" customHeight="1">
      <c r="A161" s="23">
        <v>3165</v>
      </c>
      <c r="B161" s="23">
        <v>819</v>
      </c>
      <c r="C161" s="23"/>
      <c r="D161" s="24" t="s">
        <v>178</v>
      </c>
      <c r="E161" s="25" t="str">
        <f>IF('[1]Alpha'!H157=0," ",'[1]Alpha'!H157)</f>
        <v>Approved</v>
      </c>
      <c r="F161" s="26">
        <f>'[1]Alpha'!I157</f>
        <v>77953.41</v>
      </c>
      <c r="G161" s="26">
        <f>'[1]Alpha'!J157</f>
        <v>5600</v>
      </c>
      <c r="H161" s="27">
        <f t="shared" si="2"/>
        <v>83553.41</v>
      </c>
      <c r="I161" s="27"/>
      <c r="J161" s="28" t="str">
        <f>IF('[1]Alpha'!O157=""," ",'[1]Alpha'!O157)</f>
        <v>Norleen Fleming</v>
      </c>
      <c r="K161" s="28" t="str">
        <f>IF('[1]Alpha'!P157=""," ",'[1]Alpha'!P157)</f>
        <v>nfleming@rsu19.org</v>
      </c>
    </row>
    <row r="162" spans="1:11" s="29" customFormat="1" ht="16.5" customHeight="1">
      <c r="A162" s="23">
        <v>3166</v>
      </c>
      <c r="B162" s="23">
        <v>820</v>
      </c>
      <c r="C162" s="23"/>
      <c r="D162" s="24" t="s">
        <v>179</v>
      </c>
      <c r="E162" s="25" t="str">
        <f>IF('[1]Alpha'!H158=0," ",'[1]Alpha'!H158)</f>
        <v>Approved</v>
      </c>
      <c r="F162" s="26">
        <f>'[1]Alpha'!I158</f>
        <v>20988</v>
      </c>
      <c r="G162" s="26">
        <f>'[1]Alpha'!J158</f>
        <v>20738</v>
      </c>
      <c r="H162" s="27">
        <f t="shared" si="2"/>
        <v>41726</v>
      </c>
      <c r="I162" s="27"/>
      <c r="J162" s="28" t="str">
        <f>IF('[1]Alpha'!O158=""," ",'[1]Alpha'!O158)</f>
        <v>Ann McClellan</v>
      </c>
      <c r="K162" s="28" t="str">
        <f>IF('[1]Alpha'!P158=""," ",'[1]Alpha'!P158)</f>
        <v>amcclellan@rsu20.org</v>
      </c>
    </row>
    <row r="163" spans="1:11" s="29" customFormat="1" ht="16.5" customHeight="1">
      <c r="A163" s="23">
        <v>3167</v>
      </c>
      <c r="B163" s="23">
        <v>821</v>
      </c>
      <c r="C163" s="23"/>
      <c r="D163" s="24" t="s">
        <v>180</v>
      </c>
      <c r="E163" s="25" t="str">
        <f>IF('[1]Alpha'!H159=0," ",'[1]Alpha'!H159)</f>
        <v>Approved</v>
      </c>
      <c r="F163" s="26">
        <f>'[1]Alpha'!I159</f>
        <v>144057.24</v>
      </c>
      <c r="G163" s="26">
        <f>'[1]Alpha'!J159</f>
        <v>78026.52</v>
      </c>
      <c r="H163" s="27">
        <f t="shared" si="2"/>
        <v>222083.76</v>
      </c>
      <c r="I163" s="27"/>
      <c r="J163" s="28" t="str">
        <f>IF('[1]Alpha'!O159=""," ",'[1]Alpha'!O159)</f>
        <v>Susan Martin</v>
      </c>
      <c r="K163" s="28" t="str">
        <f>IF('[1]Alpha'!P159=""," ",'[1]Alpha'!P159)</f>
        <v>smartin@rsu21.net</v>
      </c>
    </row>
    <row r="164" spans="1:11" s="29" customFormat="1" ht="16.5" customHeight="1">
      <c r="A164" s="23">
        <v>3217</v>
      </c>
      <c r="B164" s="23">
        <v>822</v>
      </c>
      <c r="C164" s="23"/>
      <c r="D164" s="24" t="s">
        <v>181</v>
      </c>
      <c r="E164" s="25" t="str">
        <f>IF('[1]Alpha'!H160=0," ",'[1]Alpha'!H160)</f>
        <v>Approved</v>
      </c>
      <c r="F164" s="26">
        <f>'[1]Alpha'!I160</f>
        <v>66664.25</v>
      </c>
      <c r="G164" s="26">
        <f>'[1]Alpha'!J160</f>
        <v>35907.47</v>
      </c>
      <c r="H164" s="27">
        <f t="shared" si="2"/>
        <v>102571.72</v>
      </c>
      <c r="I164" s="27"/>
      <c r="J164" s="28" t="str">
        <f>IF('[1]Alpha'!O160=""," ",'[1]Alpha'!O160)</f>
        <v>Ruth Lyons</v>
      </c>
      <c r="K164" s="28" t="str">
        <f>IF('[1]Alpha'!P160=""," ",'[1]Alpha'!P160)</f>
        <v>ruthlyons@rsu22.us</v>
      </c>
    </row>
    <row r="165" spans="1:11" s="29" customFormat="1" ht="16.5" customHeight="1">
      <c r="A165" s="23">
        <v>3168</v>
      </c>
      <c r="B165" s="23">
        <v>823</v>
      </c>
      <c r="C165" s="23"/>
      <c r="D165" s="24" t="s">
        <v>182</v>
      </c>
      <c r="E165" s="25" t="str">
        <f>IF('[1]Alpha'!H161=0," ",'[1]Alpha'!H161)</f>
        <v>Approved</v>
      </c>
      <c r="F165" s="26">
        <f>'[1]Alpha'!I161</f>
        <v>75824.59</v>
      </c>
      <c r="G165" s="26">
        <f>'[1]Alpha'!J161</f>
        <v>360</v>
      </c>
      <c r="H165" s="27">
        <f t="shared" si="2"/>
        <v>76184.59</v>
      </c>
      <c r="I165" s="27"/>
      <c r="J165" s="28" t="str">
        <f>IF('[1]Alpha'!O161=""," ",'[1]Alpha'!O161)</f>
        <v>Timothy O'Connor</v>
      </c>
      <c r="K165" s="28" t="str">
        <f>IF('[1]Alpha'!P161=""," ",'[1]Alpha'!P161)</f>
        <v>toconnor@rsu23.org</v>
      </c>
    </row>
    <row r="166" spans="1:11" s="29" customFormat="1" ht="16.5" customHeight="1">
      <c r="A166" s="23">
        <v>3169</v>
      </c>
      <c r="B166" s="23">
        <v>824</v>
      </c>
      <c r="C166" s="23"/>
      <c r="D166" s="24" t="s">
        <v>183</v>
      </c>
      <c r="E166" s="25" t="str">
        <f>IF('[1]Alpha'!H162=0," ",'[1]Alpha'!H162)</f>
        <v>Approved</v>
      </c>
      <c r="F166" s="26">
        <f>'[1]Alpha'!I162</f>
        <v>61680.76</v>
      </c>
      <c r="G166" s="26">
        <f>'[1]Alpha'!J162</f>
        <v>13323.04</v>
      </c>
      <c r="H166" s="27">
        <f t="shared" si="2"/>
        <v>75003.8</v>
      </c>
      <c r="I166" s="27"/>
      <c r="J166" s="28" t="str">
        <f>IF('[1]Alpha'!O162=""," ",'[1]Alpha'!O162)</f>
        <v>Nicole Chan</v>
      </c>
      <c r="K166" s="28" t="str">
        <f>IF('[1]Alpha'!P162=""," ",'[1]Alpha'!P162)</f>
        <v>nchan@rsu24.org</v>
      </c>
    </row>
    <row r="167" spans="1:11" s="29" customFormat="1" ht="16.5" customHeight="1">
      <c r="A167" s="23">
        <v>3170</v>
      </c>
      <c r="B167" s="23">
        <v>825</v>
      </c>
      <c r="C167" s="23"/>
      <c r="D167" s="24" t="s">
        <v>184</v>
      </c>
      <c r="E167" s="25" t="str">
        <f>IF('[1]Alpha'!H163=0," ",'[1]Alpha'!H163)</f>
        <v>Approved</v>
      </c>
      <c r="F167" s="26">
        <f>'[1]Alpha'!I163</f>
        <v>39588</v>
      </c>
      <c r="G167" s="26">
        <f>'[1]Alpha'!J163</f>
        <v>44338</v>
      </c>
      <c r="H167" s="27">
        <f t="shared" si="2"/>
        <v>83926</v>
      </c>
      <c r="I167" s="27"/>
      <c r="J167" s="28" t="str">
        <f>IF('[1]Alpha'!O163=""," ",'[1]Alpha'!O163)</f>
        <v>Evelyn Beaulieu</v>
      </c>
      <c r="K167" s="28" t="str">
        <f>IF('[1]Alpha'!P163=""," ",'[1]Alpha'!P163)</f>
        <v>evelyn.beaulieu@rsu25.org</v>
      </c>
    </row>
    <row r="168" spans="1:11" s="29" customFormat="1" ht="16.5" customHeight="1">
      <c r="A168" s="23">
        <v>3171</v>
      </c>
      <c r="B168" s="23">
        <v>826</v>
      </c>
      <c r="C168" s="23"/>
      <c r="D168" s="24" t="s">
        <v>185</v>
      </c>
      <c r="E168" s="25" t="str">
        <f>IF('[1]Alpha'!H164=0," ",'[1]Alpha'!H164)</f>
        <v>Approved</v>
      </c>
      <c r="F168" s="26">
        <f>'[1]Alpha'!I164</f>
        <v>79071.21</v>
      </c>
      <c r="G168" s="26">
        <f>'[1]Alpha'!J164</f>
        <v>32588.16</v>
      </c>
      <c r="H168" s="27">
        <f t="shared" si="2"/>
        <v>111659.37000000001</v>
      </c>
      <c r="I168" s="27"/>
      <c r="J168" s="28" t="str">
        <f>IF('[1]Alpha'!O164=""," ",'[1]Alpha'!O164)</f>
        <v>Nancy Connor</v>
      </c>
      <c r="K168" s="28" t="str">
        <f>IF('[1]Alpha'!P164=""," ",'[1]Alpha'!P164)</f>
        <v>nconnor@rsu26.org</v>
      </c>
    </row>
    <row r="169" spans="1:11" s="29" customFormat="1" ht="16.5" customHeight="1">
      <c r="A169" s="23">
        <v>1222</v>
      </c>
      <c r="B169" s="23">
        <v>528</v>
      </c>
      <c r="C169" s="23"/>
      <c r="D169" s="24" t="s">
        <v>186</v>
      </c>
      <c r="E169" s="25" t="str">
        <f>IF('[1]Alpha'!H165=0," ",'[1]Alpha'!H165)</f>
        <v>Approved</v>
      </c>
      <c r="F169" s="26">
        <f>'[1]Alpha'!I165</f>
        <v>84364.43</v>
      </c>
      <c r="G169" s="26">
        <f>'[1]Alpha'!J165</f>
        <v>0</v>
      </c>
      <c r="H169" s="27">
        <f t="shared" si="2"/>
        <v>84364.43</v>
      </c>
      <c r="I169" s="27"/>
      <c r="J169" s="28" t="str">
        <f>IF('[1]Alpha'!O165=""," ",'[1]Alpha'!O165)</f>
        <v>Maria Libby</v>
      </c>
      <c r="K169" s="28" t="str">
        <f>IF('[1]Alpha'!P165=""," ",'[1]Alpha'!P165)</f>
        <v>maria.libby@fivetowns.net</v>
      </c>
    </row>
    <row r="170" spans="1:11" s="29" customFormat="1" ht="16.5" customHeight="1">
      <c r="A170" s="23">
        <v>1223</v>
      </c>
      <c r="B170" s="23">
        <v>529</v>
      </c>
      <c r="C170" s="23"/>
      <c r="D170" s="24" t="s">
        <v>187</v>
      </c>
      <c r="E170" s="25" t="str">
        <f>IF('[1]Alpha'!H166=0," ",'[1]Alpha'!H166)</f>
        <v>Approved</v>
      </c>
      <c r="F170" s="26">
        <f>'[1]Alpha'!I166</f>
        <v>84306.39</v>
      </c>
      <c r="G170" s="26">
        <f>'[1]Alpha'!J166</f>
        <v>22608.31</v>
      </c>
      <c r="H170" s="27">
        <f t="shared" si="2"/>
        <v>106914.7</v>
      </c>
      <c r="I170" s="27"/>
      <c r="J170" s="28" t="str">
        <f>IF('[1]Alpha'!O166=""," ",'[1]Alpha'!O166)</f>
        <v>Rae Bates</v>
      </c>
      <c r="K170" s="28" t="str">
        <f>IF('[1]Alpha'!P166=""," ",'[1]Alpha'!P166)</f>
        <v>rabates@rsu29.org</v>
      </c>
    </row>
    <row r="171" spans="1:11" s="29" customFormat="1" ht="16.5" customHeight="1">
      <c r="A171" s="23">
        <v>1224</v>
      </c>
      <c r="B171" s="23">
        <v>530</v>
      </c>
      <c r="C171" s="23">
        <v>890</v>
      </c>
      <c r="D171" s="24" t="s">
        <v>188</v>
      </c>
      <c r="E171" s="25" t="str">
        <f>IF('[1]Alpha'!H167=0," ",'[1]Alpha'!H167)</f>
        <v>Approved</v>
      </c>
      <c r="F171" s="26">
        <f>'[1]Alpha'!I167</f>
        <v>2335.81</v>
      </c>
      <c r="G171" s="26">
        <f>'[1]Alpha'!J167</f>
        <v>0</v>
      </c>
      <c r="H171" s="27">
        <f t="shared" si="2"/>
        <v>2335.81</v>
      </c>
      <c r="I171" s="27"/>
      <c r="J171" s="28" t="str">
        <f>IF('[1]Alpha'!O167=""," ",'[1]Alpha'!O167)</f>
        <v>Ann Forsing</v>
      </c>
      <c r="K171" s="28" t="str">
        <f>IF('[1]Alpha'!P167=""," ",'[1]Alpha'!P167)</f>
        <v>aforsing@msad30.org</v>
      </c>
    </row>
    <row r="172" spans="1:11" s="29" customFormat="1" ht="16.5" customHeight="1">
      <c r="A172" s="23">
        <v>1225</v>
      </c>
      <c r="B172" s="23">
        <v>531</v>
      </c>
      <c r="C172" s="23">
        <v>843</v>
      </c>
      <c r="D172" s="24" t="s">
        <v>189</v>
      </c>
      <c r="E172" s="25" t="str">
        <f>IF('[1]Alpha'!H168=0," ",'[1]Alpha'!H168)</f>
        <v>Approved</v>
      </c>
      <c r="F172" s="26">
        <f>'[1]Alpha'!I168</f>
        <v>3991.46</v>
      </c>
      <c r="G172" s="26">
        <f>'[1]Alpha'!J168</f>
        <v>7846.45</v>
      </c>
      <c r="H172" s="27">
        <f t="shared" si="2"/>
        <v>11837.91</v>
      </c>
      <c r="I172" s="27"/>
      <c r="J172" s="28" t="str">
        <f>IF('[1]Alpha'!O168=""," ",'[1]Alpha'!O168)</f>
        <v>Kathryn Glidden</v>
      </c>
      <c r="K172" s="28" t="str">
        <f>IF('[1]Alpha'!P168=""," ",'[1]Alpha'!P168)</f>
        <v>katie.glidden@sad31.org</v>
      </c>
    </row>
    <row r="173" spans="1:11" s="29" customFormat="1" ht="16.5" customHeight="1">
      <c r="A173" s="23">
        <v>1226</v>
      </c>
      <c r="B173" s="23">
        <v>532</v>
      </c>
      <c r="C173" s="23"/>
      <c r="D173" s="24" t="s">
        <v>190</v>
      </c>
      <c r="E173" s="25" t="str">
        <f>IF('[1]Alpha'!H169=0," ",'[1]Alpha'!H169)</f>
        <v>Approved</v>
      </c>
      <c r="F173" s="26">
        <f>'[1]Alpha'!I169</f>
        <v>38313.96</v>
      </c>
      <c r="G173" s="26">
        <f>'[1]Alpha'!J169</f>
        <v>38313.96</v>
      </c>
      <c r="H173" s="27">
        <f t="shared" si="2"/>
        <v>76627.92</v>
      </c>
      <c r="I173" s="27"/>
      <c r="J173" s="28" t="str">
        <f>IF('[1]Alpha'!O169=""," ",'[1]Alpha'!O169)</f>
        <v>Susan Beaulier</v>
      </c>
      <c r="K173" s="28" t="str">
        <f>IF('[1]Alpha'!P169=""," ",'[1]Alpha'!P169)</f>
        <v>sbeaulier@sad32.org</v>
      </c>
    </row>
    <row r="174" spans="1:11" s="29" customFormat="1" ht="16.5" customHeight="1">
      <c r="A174" s="23">
        <v>1227</v>
      </c>
      <c r="B174" s="23">
        <v>533</v>
      </c>
      <c r="C174" s="23"/>
      <c r="D174" s="24" t="s">
        <v>191</v>
      </c>
      <c r="E174" s="25" t="str">
        <f>IF('[1]Alpha'!H170=0," ",'[1]Alpha'!H170)</f>
        <v>Approved</v>
      </c>
      <c r="F174" s="26">
        <f>'[1]Alpha'!I170</f>
        <v>79909.92</v>
      </c>
      <c r="G174" s="26">
        <f>'[1]Alpha'!J170</f>
        <v>61749</v>
      </c>
      <c r="H174" s="27">
        <f t="shared" si="2"/>
        <v>141658.91999999998</v>
      </c>
      <c r="I174" s="27"/>
      <c r="J174" s="28" t="str">
        <f>IF('[1]Alpha'!O170=""," ",'[1]Alpha'!O170)</f>
        <v>Lisa Bernier</v>
      </c>
      <c r="K174" s="28" t="str">
        <f>IF('[1]Alpha'!P170=""," ",'[1]Alpha'!P170)</f>
        <v>lbernier@msad33.org</v>
      </c>
    </row>
    <row r="175" spans="1:11" s="29" customFormat="1" ht="16.5" customHeight="1">
      <c r="A175" s="23">
        <v>3172</v>
      </c>
      <c r="B175" s="23">
        <v>834</v>
      </c>
      <c r="C175" s="23"/>
      <c r="D175" s="24" t="s">
        <v>192</v>
      </c>
      <c r="E175" s="25" t="str">
        <f>IF('[1]Alpha'!H171=0," ",'[1]Alpha'!H171)</f>
        <v>Approved</v>
      </c>
      <c r="F175" s="26">
        <f>'[1]Alpha'!I171</f>
        <v>167553.04</v>
      </c>
      <c r="G175" s="26">
        <f>'[1]Alpha'!J171</f>
        <v>31211.01</v>
      </c>
      <c r="H175" s="27">
        <f t="shared" si="2"/>
        <v>198764.05000000002</v>
      </c>
      <c r="I175" s="27"/>
      <c r="J175" s="28" t="str">
        <f>IF('[1]Alpha'!O171=""," ",'[1]Alpha'!O171)</f>
        <v>Jon Doty</v>
      </c>
      <c r="K175" s="28" t="str">
        <f>IF('[1]Alpha'!P171=""," ",'[1]Alpha'!P171)</f>
        <v>jon.doty@rsu34.org</v>
      </c>
    </row>
    <row r="176" spans="1:11" s="29" customFormat="1" ht="16.5" customHeight="1">
      <c r="A176" s="23">
        <v>1229</v>
      </c>
      <c r="B176" s="23">
        <v>535</v>
      </c>
      <c r="C176" s="23"/>
      <c r="D176" s="24" t="s">
        <v>193</v>
      </c>
      <c r="E176" s="25" t="str">
        <f>IF('[1]Alpha'!H172=0," ",'[1]Alpha'!H172)</f>
        <v>Approved</v>
      </c>
      <c r="F176" s="26">
        <f>'[1]Alpha'!I172</f>
        <v>133337.43</v>
      </c>
      <c r="G176" s="26">
        <f>'[1]Alpha'!J172</f>
        <v>41369.83</v>
      </c>
      <c r="H176" s="27">
        <f t="shared" si="2"/>
        <v>174707.26</v>
      </c>
      <c r="I176" s="27"/>
      <c r="J176" s="28" t="str">
        <f>IF('[1]Alpha'!O172=""," ",'[1]Alpha'!O172)</f>
        <v>Carole Smith</v>
      </c>
      <c r="K176" s="28" t="str">
        <f>IF('[1]Alpha'!P172=""," ",'[1]Alpha'!P172)</f>
        <v>carole.smith@rsu35.org</v>
      </c>
    </row>
    <row r="177" spans="1:11" s="29" customFormat="1" ht="16.5" customHeight="1">
      <c r="A177" s="23">
        <v>1231</v>
      </c>
      <c r="B177" s="23">
        <v>537</v>
      </c>
      <c r="C177" s="23"/>
      <c r="D177" s="24" t="s">
        <v>194</v>
      </c>
      <c r="E177" s="25" t="str">
        <f>IF('[1]Alpha'!H173=0," ",'[1]Alpha'!H173)</f>
        <v>Approved</v>
      </c>
      <c r="F177" s="26">
        <f>'[1]Alpha'!I173</f>
        <v>6000</v>
      </c>
      <c r="G177" s="26">
        <f>'[1]Alpha'!J173</f>
        <v>9000</v>
      </c>
      <c r="H177" s="27">
        <f t="shared" si="2"/>
        <v>15000</v>
      </c>
      <c r="I177" s="27"/>
      <c r="J177" s="28" t="str">
        <f>IF('[1]Alpha'!O173=""," ",'[1]Alpha'!O173)</f>
        <v>Lorna Greene</v>
      </c>
      <c r="K177" s="28" t="str">
        <f>IF('[1]Alpha'!P173=""," ",'[1]Alpha'!P173)</f>
        <v>lgreene@msad37.org</v>
      </c>
    </row>
    <row r="178" spans="1:11" s="29" customFormat="1" ht="16.5" customHeight="1">
      <c r="A178" s="23">
        <v>3173</v>
      </c>
      <c r="B178" s="23">
        <v>838</v>
      </c>
      <c r="C178" s="23"/>
      <c r="D178" s="24" t="s">
        <v>195</v>
      </c>
      <c r="E178" s="25" t="str">
        <f>IF('[1]Alpha'!H174=0," ",'[1]Alpha'!H174)</f>
        <v>Approved</v>
      </c>
      <c r="F178" s="26">
        <f>'[1]Alpha'!I174</f>
        <v>83381</v>
      </c>
      <c r="G178" s="26">
        <f>'[1]Alpha'!J174</f>
        <v>35121</v>
      </c>
      <c r="H178" s="27">
        <f t="shared" si="2"/>
        <v>118502</v>
      </c>
      <c r="I178" s="27"/>
      <c r="J178" s="28" t="str">
        <f>IF('[1]Alpha'!O174=""," ",'[1]Alpha'!O174)</f>
        <v>Nancy Harriman</v>
      </c>
      <c r="K178" s="28" t="str">
        <f>IF('[1]Alpha'!P174=""," ",'[1]Alpha'!P174)</f>
        <v>nancy_harriman@maranacook.org</v>
      </c>
    </row>
    <row r="179" spans="1:11" s="29" customFormat="1" ht="16.5" customHeight="1">
      <c r="A179" s="23">
        <v>3174</v>
      </c>
      <c r="B179" s="23">
        <v>839</v>
      </c>
      <c r="C179" s="23"/>
      <c r="D179" s="24" t="s">
        <v>196</v>
      </c>
      <c r="E179" s="25" t="str">
        <f>IF('[1]Alpha'!H175=0," ",'[1]Alpha'!H175)</f>
        <v>Approved</v>
      </c>
      <c r="F179" s="26">
        <f>'[1]Alpha'!I175</f>
        <v>62258.23</v>
      </c>
      <c r="G179" s="26">
        <f>'[1]Alpha'!J175</f>
        <v>26898.63</v>
      </c>
      <c r="H179" s="27">
        <f t="shared" si="2"/>
        <v>89156.86</v>
      </c>
      <c r="I179" s="27"/>
      <c r="J179" s="28" t="str">
        <f>IF('[1]Alpha'!O175=""," ",'[1]Alpha'!O175)</f>
        <v>Beth Alden</v>
      </c>
      <c r="K179" s="28" t="str">
        <f>IF('[1]Alpha'!P175=""," ",'[1]Alpha'!P175)</f>
        <v>balden@rsu39.org</v>
      </c>
    </row>
    <row r="180" spans="1:11" s="29" customFormat="1" ht="16.5" customHeight="1">
      <c r="A180" s="23">
        <v>1234</v>
      </c>
      <c r="B180" s="23">
        <v>540</v>
      </c>
      <c r="C180" s="23"/>
      <c r="D180" s="24" t="s">
        <v>197</v>
      </c>
      <c r="E180" s="25" t="str">
        <f>IF('[1]Alpha'!H176=0," ",'[1]Alpha'!H176)</f>
        <v>Approved</v>
      </c>
      <c r="F180" s="26">
        <f>'[1]Alpha'!I176</f>
        <v>95711.99</v>
      </c>
      <c r="G180" s="26">
        <f>'[1]Alpha'!J176</f>
        <v>27813</v>
      </c>
      <c r="H180" s="27">
        <f t="shared" si="2"/>
        <v>123524.99</v>
      </c>
      <c r="I180" s="27"/>
      <c r="J180" s="28" t="str">
        <f>IF('[1]Alpha'!O176=""," ",'[1]Alpha'!O176)</f>
        <v>Kim Schroeter</v>
      </c>
      <c r="K180" s="28" t="str">
        <f>IF('[1]Alpha'!P176=""," ",'[1]Alpha'!P176)</f>
        <v>kimberly_schroeter@msad40.org</v>
      </c>
    </row>
    <row r="181" spans="1:11" s="29" customFormat="1" ht="16.5" customHeight="1">
      <c r="A181" s="23">
        <v>1235</v>
      </c>
      <c r="B181" s="23">
        <v>541</v>
      </c>
      <c r="C181" s="23">
        <v>843</v>
      </c>
      <c r="D181" s="24" t="s">
        <v>198</v>
      </c>
      <c r="E181" s="25" t="str">
        <f>IF('[1]Alpha'!H177=0," ",'[1]Alpha'!H177)</f>
        <v>Approved</v>
      </c>
      <c r="F181" s="26">
        <f>'[1]Alpha'!I177</f>
        <v>7696.15</v>
      </c>
      <c r="G181" s="26">
        <f>'[1]Alpha'!J177</f>
        <v>3415.5</v>
      </c>
      <c r="H181" s="27">
        <f t="shared" si="2"/>
        <v>11111.65</v>
      </c>
      <c r="I181" s="27"/>
      <c r="J181" s="28" t="str">
        <f>IF('[1]Alpha'!O177=""," ",'[1]Alpha'!O177)</f>
        <v>Stacy Shorey</v>
      </c>
      <c r="K181" s="28" t="str">
        <f>IF('[1]Alpha'!P177=""," ",'[1]Alpha'!P177)</f>
        <v>sshorey@msad41.us</v>
      </c>
    </row>
    <row r="182" spans="1:11" s="29" customFormat="1" ht="16.5" customHeight="1">
      <c r="A182" s="23">
        <v>1236</v>
      </c>
      <c r="B182" s="23">
        <v>542</v>
      </c>
      <c r="C182" s="23"/>
      <c r="D182" s="24" t="s">
        <v>199</v>
      </c>
      <c r="E182" s="25" t="str">
        <f>IF('[1]Alpha'!H178=0," ",'[1]Alpha'!H178)</f>
        <v>Approved</v>
      </c>
      <c r="F182" s="26">
        <f>'[1]Alpha'!I178</f>
        <v>10391.3</v>
      </c>
      <c r="G182" s="26">
        <f>'[1]Alpha'!J178</f>
        <v>14346.2</v>
      </c>
      <c r="H182" s="27">
        <f t="shared" si="2"/>
        <v>24737.5</v>
      </c>
      <c r="I182" s="27"/>
      <c r="J182" s="28" t="str">
        <f>IF('[1]Alpha'!O178=""," ",'[1]Alpha'!O178)</f>
        <v>Elaine Boulier</v>
      </c>
      <c r="K182" s="28" t="str">
        <f>IF('[1]Alpha'!P178=""," ",'[1]Alpha'!P178)</f>
        <v>eboulier@sad42.us</v>
      </c>
    </row>
    <row r="183" spans="1:11" s="29" customFormat="1" ht="16.5" customHeight="1">
      <c r="A183" s="23">
        <v>1238</v>
      </c>
      <c r="B183" s="23">
        <v>544</v>
      </c>
      <c r="C183" s="23"/>
      <c r="D183" s="24" t="s">
        <v>200</v>
      </c>
      <c r="E183" s="25" t="str">
        <f>IF('[1]Alpha'!H179=0," ",'[1]Alpha'!H179)</f>
        <v>Approved</v>
      </c>
      <c r="F183" s="26">
        <f>'[1]Alpha'!I179</f>
        <v>11810</v>
      </c>
      <c r="G183" s="26">
        <f>'[1]Alpha'!J179</f>
        <v>3730</v>
      </c>
      <c r="H183" s="27">
        <f t="shared" si="2"/>
        <v>15540</v>
      </c>
      <c r="I183" s="27"/>
      <c r="J183" s="28" t="str">
        <f>IF('[1]Alpha'!O179=""," ",'[1]Alpha'!O179)</f>
        <v>Paula Leavitt</v>
      </c>
      <c r="K183" s="28" t="str">
        <f>IF('[1]Alpha'!P179=""," ",'[1]Alpha'!P179)</f>
        <v>leavittp@sad44.org</v>
      </c>
    </row>
    <row r="184" spans="1:11" s="29" customFormat="1" ht="16.5" customHeight="1">
      <c r="A184" s="23">
        <v>1239</v>
      </c>
      <c r="B184" s="23">
        <v>545</v>
      </c>
      <c r="C184" s="23"/>
      <c r="D184" s="24" t="s">
        <v>201</v>
      </c>
      <c r="E184" s="25" t="str">
        <f>IF('[1]Alpha'!H180=0," ",'[1]Alpha'!H180)</f>
        <v>Approved</v>
      </c>
      <c r="F184" s="26">
        <f>'[1]Alpha'!I180</f>
        <v>24503.86</v>
      </c>
      <c r="G184" s="26">
        <f>'[1]Alpha'!J180</f>
        <v>42755.98</v>
      </c>
      <c r="H184" s="27">
        <f t="shared" si="2"/>
        <v>67259.84</v>
      </c>
      <c r="I184" s="27"/>
      <c r="J184" s="28" t="str">
        <f>IF('[1]Alpha'!O180=""," ",'[1]Alpha'!O180)</f>
        <v>Laurie Molton</v>
      </c>
      <c r="K184" s="28" t="str">
        <f>IF('[1]Alpha'!P180=""," ",'[1]Alpha'!P180)</f>
        <v>lmolton@msad45.net</v>
      </c>
    </row>
    <row r="185" spans="1:11" s="29" customFormat="1" ht="16.5" customHeight="1">
      <c r="A185" s="23">
        <v>1243</v>
      </c>
      <c r="B185" s="23">
        <v>549</v>
      </c>
      <c r="C185" s="23"/>
      <c r="D185" s="24" t="s">
        <v>202</v>
      </c>
      <c r="E185" s="25" t="str">
        <f>IF('[1]Alpha'!H181=0," ",'[1]Alpha'!H181)</f>
        <v>Waiver</v>
      </c>
      <c r="F185" s="26">
        <f>'[1]Alpha'!I181</f>
        <v>0</v>
      </c>
      <c r="G185" s="26">
        <f>'[1]Alpha'!J181</f>
        <v>0</v>
      </c>
      <c r="H185" s="27">
        <f t="shared" si="2"/>
        <v>0</v>
      </c>
      <c r="I185" s="27"/>
      <c r="J185" s="28" t="str">
        <f>IF('[1]Alpha'!O181=""," ",'[1]Alpha'!O181)</f>
        <v>Dean Baker</v>
      </c>
      <c r="K185" s="28" t="str">
        <f>IF('[1]Alpha'!P181=""," ",'[1]Alpha'!P181)</f>
        <v>dbaker@msad49.org</v>
      </c>
    </row>
    <row r="186" spans="1:11" s="29" customFormat="1" ht="16.5" customHeight="1">
      <c r="A186" s="23">
        <v>3199</v>
      </c>
      <c r="B186" s="23">
        <v>850</v>
      </c>
      <c r="C186" s="23"/>
      <c r="D186" s="24" t="s">
        <v>203</v>
      </c>
      <c r="E186" s="25" t="str">
        <f>IF('[1]Alpha'!H182=0," ",'[1]Alpha'!H182)</f>
        <v>No Application Received/ Not Approved</v>
      </c>
      <c r="F186" s="26">
        <f>'[1]Alpha'!I182</f>
        <v>0</v>
      </c>
      <c r="G186" s="26">
        <f>'[1]Alpha'!J182</f>
        <v>0</v>
      </c>
      <c r="H186" s="27">
        <f t="shared" si="2"/>
        <v>0</v>
      </c>
      <c r="I186" s="27"/>
      <c r="J186" s="28" t="str">
        <f>IF('[1]Alpha'!O182=""," ",'[1]Alpha'!O182)</f>
        <v> </v>
      </c>
      <c r="K186" s="28" t="str">
        <f>IF('[1]Alpha'!P182=""," ",'[1]Alpha'!P182)</f>
        <v> </v>
      </c>
    </row>
    <row r="187" spans="1:11" s="29" customFormat="1" ht="16.5" customHeight="1">
      <c r="A187" s="23">
        <v>1245</v>
      </c>
      <c r="B187" s="23">
        <v>551</v>
      </c>
      <c r="C187" s="23"/>
      <c r="D187" s="24" t="s">
        <v>204</v>
      </c>
      <c r="E187" s="25" t="str">
        <f>IF('[1]Alpha'!H183=0," ",'[1]Alpha'!H183)</f>
        <v>Approved</v>
      </c>
      <c r="F187" s="26">
        <f>'[1]Alpha'!I183</f>
        <v>174355</v>
      </c>
      <c r="G187" s="26">
        <f>'[1]Alpha'!J183</f>
        <v>0</v>
      </c>
      <c r="H187" s="27">
        <f t="shared" si="2"/>
        <v>174355</v>
      </c>
      <c r="I187" s="27"/>
      <c r="J187" s="28" t="str">
        <f>IF('[1]Alpha'!O183=""," ",'[1]Alpha'!O183)</f>
        <v>Sally Loughlin</v>
      </c>
      <c r="K187" s="28" t="str">
        <f>IF('[1]Alpha'!P183=""," ",'[1]Alpha'!P183)</f>
        <v>sloughlin@msad51.org</v>
      </c>
    </row>
    <row r="188" spans="1:11" s="29" customFormat="1" ht="16.5" customHeight="1">
      <c r="A188" s="23">
        <v>1246</v>
      </c>
      <c r="B188" s="23">
        <v>552</v>
      </c>
      <c r="C188" s="23"/>
      <c r="D188" s="24" t="s">
        <v>205</v>
      </c>
      <c r="E188" s="25" t="str">
        <f>IF('[1]Alpha'!H184=0," ",'[1]Alpha'!H184)</f>
        <v>Approved</v>
      </c>
      <c r="F188" s="26">
        <f>'[1]Alpha'!I184</f>
        <v>90904.99</v>
      </c>
      <c r="G188" s="26">
        <f>'[1]Alpha'!J184</f>
        <v>7140.1</v>
      </c>
      <c r="H188" s="27">
        <f t="shared" si="2"/>
        <v>98045.09000000001</v>
      </c>
      <c r="I188" s="27"/>
      <c r="J188" s="28" t="str">
        <f>IF('[1]Alpha'!O184=""," ",'[1]Alpha'!O184)</f>
        <v>Tjhomas Ambrose</v>
      </c>
      <c r="K188" s="28" t="str">
        <f>IF('[1]Alpha'!P184=""," ",'[1]Alpha'!P184)</f>
        <v>thomas.ambrose@rsu52.us</v>
      </c>
    </row>
    <row r="189" spans="1:11" s="29" customFormat="1" ht="16.5" customHeight="1">
      <c r="A189" s="23">
        <v>1247</v>
      </c>
      <c r="B189" s="23">
        <v>553</v>
      </c>
      <c r="C189" s="23"/>
      <c r="D189" s="24" t="s">
        <v>206</v>
      </c>
      <c r="E189" s="25" t="str">
        <f>IF('[1]Alpha'!H185=0," ",'[1]Alpha'!H185)</f>
        <v>Approved</v>
      </c>
      <c r="F189" s="26">
        <f>'[1]Alpha'!I185</f>
        <v>11100</v>
      </c>
      <c r="G189" s="26">
        <f>'[1]Alpha'!J185</f>
        <v>0</v>
      </c>
      <c r="H189" s="27">
        <f t="shared" si="2"/>
        <v>11100</v>
      </c>
      <c r="I189" s="27"/>
      <c r="J189" s="28" t="str">
        <f>IF('[1]Alpha'!O185=""," ",'[1]Alpha'!O185)</f>
        <v>Anne Miller</v>
      </c>
      <c r="K189" s="28" t="str">
        <f>IF('[1]Alpha'!P185=""," ",'[1]Alpha'!P185)</f>
        <v>amiller@msad53.org</v>
      </c>
    </row>
    <row r="190" spans="1:11" s="29" customFormat="1" ht="16.5" customHeight="1">
      <c r="A190" s="23">
        <v>1248</v>
      </c>
      <c r="B190" s="23">
        <v>554</v>
      </c>
      <c r="C190" s="23"/>
      <c r="D190" s="24" t="s">
        <v>207</v>
      </c>
      <c r="E190" s="25" t="str">
        <f>IF('[1]Alpha'!H186=0," ",'[1]Alpha'!H186)</f>
        <v>Approved</v>
      </c>
      <c r="F190" s="26">
        <f>'[1]Alpha'!I186</f>
        <v>218116</v>
      </c>
      <c r="G190" s="26">
        <f>'[1]Alpha'!J186</f>
        <v>40559</v>
      </c>
      <c r="H190" s="27">
        <f t="shared" si="2"/>
        <v>258675</v>
      </c>
      <c r="I190" s="27"/>
      <c r="J190" s="28" t="str">
        <f>IF('[1]Alpha'!O186=""," ",'[1]Alpha'!O186)</f>
        <v>Bill Pullen</v>
      </c>
      <c r="K190" s="28" t="str">
        <f>IF('[1]Alpha'!P186=""," ",'[1]Alpha'!P186)</f>
        <v>bpullen@msad54.org</v>
      </c>
    </row>
    <row r="191" spans="1:11" s="29" customFormat="1" ht="16.5" customHeight="1">
      <c r="A191" s="23">
        <v>1249</v>
      </c>
      <c r="B191" s="23">
        <v>555</v>
      </c>
      <c r="C191" s="23"/>
      <c r="D191" s="24" t="s">
        <v>208</v>
      </c>
      <c r="E191" s="25" t="str">
        <f>IF('[1]Alpha'!H187=0," ",'[1]Alpha'!H187)</f>
        <v>Approved</v>
      </c>
      <c r="F191" s="26">
        <f>'[1]Alpha'!I187</f>
        <v>52828.14</v>
      </c>
      <c r="G191" s="26">
        <f>'[1]Alpha'!J187</f>
        <v>14641.74</v>
      </c>
      <c r="H191" s="27">
        <f t="shared" si="2"/>
        <v>67469.88</v>
      </c>
      <c r="I191" s="27"/>
      <c r="J191" s="28" t="str">
        <f>IF('[1]Alpha'!O187=""," ",'[1]Alpha'!O187)</f>
        <v>Suzanne Day</v>
      </c>
      <c r="K191" s="28" t="str">
        <f>IF('[1]Alpha'!P187=""," ",'[1]Alpha'!P187)</f>
        <v>sday@sad55.org</v>
      </c>
    </row>
    <row r="192" spans="1:11" s="29" customFormat="1" ht="16.5" customHeight="1">
      <c r="A192" s="23">
        <v>1251</v>
      </c>
      <c r="B192" s="23">
        <v>557</v>
      </c>
      <c r="C192" s="23"/>
      <c r="D192" s="24" t="s">
        <v>209</v>
      </c>
      <c r="E192" s="25" t="str">
        <f>IF('[1]Alpha'!H188=0," ",'[1]Alpha'!H188)</f>
        <v>Approved</v>
      </c>
      <c r="F192" s="26">
        <f>'[1]Alpha'!I188</f>
        <v>160488</v>
      </c>
      <c r="G192" s="26">
        <f>'[1]Alpha'!J188</f>
        <v>82484</v>
      </c>
      <c r="H192" s="27">
        <f t="shared" si="2"/>
        <v>242972</v>
      </c>
      <c r="I192" s="27"/>
      <c r="J192" s="28" t="str">
        <f>IF('[1]Alpha'!O188=""," ",'[1]Alpha'!O188)</f>
        <v>Nicole Poole</v>
      </c>
      <c r="K192" s="28" t="str">
        <f>IF('[1]Alpha'!P188=""," ",'[1]Alpha'!P188)</f>
        <v>nicolepoole@rsu57.org</v>
      </c>
    </row>
    <row r="193" spans="1:11" s="29" customFormat="1" ht="16.5" customHeight="1">
      <c r="A193" s="23">
        <v>1252</v>
      </c>
      <c r="B193" s="23">
        <v>558</v>
      </c>
      <c r="C193" s="23"/>
      <c r="D193" s="24" t="s">
        <v>210</v>
      </c>
      <c r="E193" s="25" t="str">
        <f>IF('[1]Alpha'!H189=0," ",'[1]Alpha'!H189)</f>
        <v>Approved</v>
      </c>
      <c r="F193" s="26">
        <f>'[1]Alpha'!I189</f>
        <v>16967.03</v>
      </c>
      <c r="G193" s="26">
        <f>'[1]Alpha'!J189</f>
        <v>21224.42</v>
      </c>
      <c r="H193" s="27">
        <f t="shared" si="2"/>
        <v>38191.45</v>
      </c>
      <c r="I193" s="27"/>
      <c r="J193" s="28" t="str">
        <f>IF('[1]Alpha'!O189=""," ",'[1]Alpha'!O189)</f>
        <v>Laureen Olsen</v>
      </c>
      <c r="K193" s="28" t="str">
        <f>IF('[1]Alpha'!P189=""," ",'[1]Alpha'!P189)</f>
        <v>lolsen@msad58.org</v>
      </c>
    </row>
    <row r="194" spans="1:11" s="29" customFormat="1" ht="16.5" customHeight="1">
      <c r="A194" s="23">
        <v>1253</v>
      </c>
      <c r="B194" s="23">
        <v>559</v>
      </c>
      <c r="C194" s="23"/>
      <c r="D194" s="24" t="s">
        <v>211</v>
      </c>
      <c r="E194" s="25" t="str">
        <f>IF('[1]Alpha'!H190=0," ",'[1]Alpha'!H190)</f>
        <v>Approved</v>
      </c>
      <c r="F194" s="26">
        <f>'[1]Alpha'!I190</f>
        <v>25262.96</v>
      </c>
      <c r="G194" s="26">
        <f>'[1]Alpha'!J190</f>
        <v>13417.94</v>
      </c>
      <c r="H194" s="27">
        <f t="shared" si="2"/>
        <v>38680.9</v>
      </c>
      <c r="I194" s="27"/>
      <c r="J194" s="28" t="str">
        <f>IF('[1]Alpha'!O190=""," ",'[1]Alpha'!O190)</f>
        <v>Todd LeRoy</v>
      </c>
      <c r="K194" s="28" t="str">
        <f>IF('[1]Alpha'!P190=""," ",'[1]Alpha'!P190)</f>
        <v>todd.leroy@msad59.org</v>
      </c>
    </row>
    <row r="195" spans="1:11" s="29" customFormat="1" ht="16.5" customHeight="1">
      <c r="A195" s="23">
        <v>1254</v>
      </c>
      <c r="B195" s="23">
        <v>560</v>
      </c>
      <c r="C195" s="23"/>
      <c r="D195" s="24" t="s">
        <v>212</v>
      </c>
      <c r="E195" s="25" t="str">
        <f>IF('[1]Alpha'!H191=0," ",'[1]Alpha'!H191)</f>
        <v>Approved</v>
      </c>
      <c r="F195" s="26">
        <f>'[1]Alpha'!I191</f>
        <v>299544</v>
      </c>
      <c r="G195" s="26">
        <f>'[1]Alpha'!J191</f>
        <v>120641</v>
      </c>
      <c r="H195" s="27">
        <f t="shared" si="2"/>
        <v>420185</v>
      </c>
      <c r="I195" s="27"/>
      <c r="J195" s="28" t="str">
        <f>IF('[1]Alpha'!O191=""," ",'[1]Alpha'!O191)</f>
        <v>Fern Brown</v>
      </c>
      <c r="K195" s="28" t="str">
        <f>IF('[1]Alpha'!P191=""," ",'[1]Alpha'!P191)</f>
        <v>fern.brown@msad60.org</v>
      </c>
    </row>
    <row r="196" spans="1:11" s="29" customFormat="1" ht="16.5" customHeight="1">
      <c r="A196" s="23">
        <v>1255</v>
      </c>
      <c r="B196" s="23">
        <v>561</v>
      </c>
      <c r="C196" s="23"/>
      <c r="D196" s="24" t="s">
        <v>213</v>
      </c>
      <c r="E196" s="25" t="str">
        <f>IF('[1]Alpha'!H192=0," ",'[1]Alpha'!H192)</f>
        <v>Approved</v>
      </c>
      <c r="F196" s="26">
        <f>'[1]Alpha'!I192</f>
        <v>210377</v>
      </c>
      <c r="G196" s="26">
        <f>'[1]Alpha'!J192</f>
        <v>0</v>
      </c>
      <c r="H196" s="27">
        <f t="shared" si="2"/>
        <v>210377</v>
      </c>
      <c r="I196" s="27"/>
      <c r="J196" s="28" t="str">
        <f>IF('[1]Alpha'!O192=""," ",'[1]Alpha'!O192)</f>
        <v>Patricia Hayden</v>
      </c>
      <c r="K196" s="28" t="str">
        <f>IF('[1]Alpha'!P192=""," ",'[1]Alpha'!P192)</f>
        <v>pat.hayden@lakeregionschools.org</v>
      </c>
    </row>
    <row r="197" spans="1:11" s="29" customFormat="1" ht="16.5" customHeight="1">
      <c r="A197" s="23">
        <v>1257</v>
      </c>
      <c r="B197" s="23">
        <v>563</v>
      </c>
      <c r="C197" s="23">
        <v>881</v>
      </c>
      <c r="D197" s="24" t="s">
        <v>214</v>
      </c>
      <c r="E197" s="25" t="str">
        <f>IF('[1]Alpha'!H193=0," ",'[1]Alpha'!H193)</f>
        <v>Approved</v>
      </c>
      <c r="F197" s="26">
        <f>'[1]Alpha'!I193</f>
        <v>4650</v>
      </c>
      <c r="G197" s="26">
        <f>'[1]Alpha'!J193</f>
        <v>0</v>
      </c>
      <c r="H197" s="27">
        <f t="shared" si="2"/>
        <v>4650</v>
      </c>
      <c r="I197" s="27"/>
      <c r="J197" s="28" t="str">
        <f>IF('[1]Alpha'!O193=""," ",'[1]Alpha'!O193)</f>
        <v>Susan Smith</v>
      </c>
      <c r="K197" s="28" t="str">
        <f>IF('[1]Alpha'!P193=""," ",'[1]Alpha'!P193)</f>
        <v>ssmith@rsu63.org</v>
      </c>
    </row>
    <row r="198" spans="1:11" s="29" customFormat="1" ht="16.5" customHeight="1">
      <c r="A198" s="23">
        <v>1258</v>
      </c>
      <c r="B198" s="23">
        <v>564</v>
      </c>
      <c r="C198" s="23"/>
      <c r="D198" s="24" t="s">
        <v>215</v>
      </c>
      <c r="E198" s="25" t="str">
        <f>IF('[1]Alpha'!H194=0," ",'[1]Alpha'!H194)</f>
        <v>Approved</v>
      </c>
      <c r="F198" s="26">
        <f>'[1]Alpha'!I194</f>
        <v>0</v>
      </c>
      <c r="G198" s="26">
        <f>'[1]Alpha'!J194</f>
        <v>0</v>
      </c>
      <c r="H198" s="27">
        <f t="shared" si="2"/>
        <v>0</v>
      </c>
      <c r="I198" s="27"/>
      <c r="J198" s="28" t="str">
        <f>IF('[1]Alpha'!O194=""," ",'[1]Alpha'!O194)</f>
        <v>Jennifer Tabor</v>
      </c>
      <c r="K198" s="28" t="str">
        <f>IF('[1]Alpha'!P194=""," ",'[1]Alpha'!P194)</f>
        <v>jennifertabor@rsu64schools.org</v>
      </c>
    </row>
    <row r="199" spans="1:11" s="29" customFormat="1" ht="15">
      <c r="A199" s="23">
        <v>1259</v>
      </c>
      <c r="B199" s="23">
        <v>565</v>
      </c>
      <c r="C199" s="23"/>
      <c r="D199" s="24" t="s">
        <v>216</v>
      </c>
      <c r="E199" s="25" t="str">
        <f>IF('[1]Alpha'!H195=0," ",'[1]Alpha'!H195)</f>
        <v>Waiver</v>
      </c>
      <c r="F199" s="26">
        <f>'[1]Alpha'!I195</f>
        <v>0</v>
      </c>
      <c r="G199" s="26">
        <f>'[1]Alpha'!J195</f>
        <v>0</v>
      </c>
      <c r="H199" s="27">
        <f t="shared" si="2"/>
        <v>0</v>
      </c>
      <c r="I199" s="27"/>
      <c r="J199" s="28" t="str">
        <f>IF('[1]Alpha'!O195=""," ",'[1]Alpha'!O195)</f>
        <v>Robert Webster</v>
      </c>
      <c r="K199" s="28" t="str">
        <f>IF('[1]Alpha'!P195=""," ",'[1]Alpha'!P195)</f>
        <v>rewebstre@gmail.com</v>
      </c>
    </row>
    <row r="200" spans="1:11" s="29" customFormat="1" ht="16.5" customHeight="1">
      <c r="A200" s="23">
        <v>3175</v>
      </c>
      <c r="B200" s="23">
        <v>867</v>
      </c>
      <c r="C200" s="23"/>
      <c r="D200" s="24" t="s">
        <v>217</v>
      </c>
      <c r="E200" s="25" t="str">
        <f>IF('[1]Alpha'!H196=0," ",'[1]Alpha'!H196)</f>
        <v>Approved</v>
      </c>
      <c r="F200" s="26">
        <f>'[1]Alpha'!I196</f>
        <v>7229.45</v>
      </c>
      <c r="G200" s="26">
        <f>'[1]Alpha'!J196</f>
        <v>9125.67</v>
      </c>
      <c r="H200" s="27">
        <f t="shared" si="2"/>
        <v>16355.119999999999</v>
      </c>
      <c r="I200" s="27"/>
      <c r="J200" s="28" t="str">
        <f>IF('[1]Alpha'!O196=""," ",'[1]Alpha'!O196)</f>
        <v>Gay McDonald</v>
      </c>
      <c r="K200" s="28" t="str">
        <f>IF('[1]Alpha'!P196=""," ",'[1]Alpha'!P196)</f>
        <v>gmcdonald@rsu67.org</v>
      </c>
    </row>
    <row r="201" spans="1:11" s="29" customFormat="1" ht="16.5" customHeight="1">
      <c r="A201" s="23">
        <v>1261</v>
      </c>
      <c r="B201" s="23">
        <v>568</v>
      </c>
      <c r="C201" s="23"/>
      <c r="D201" s="24" t="s">
        <v>218</v>
      </c>
      <c r="E201" s="25" t="str">
        <f>IF('[1]Alpha'!H197=0," ",'[1]Alpha'!H197)</f>
        <v>Approved</v>
      </c>
      <c r="F201" s="26">
        <f>'[1]Alpha'!I197</f>
        <v>5219.3</v>
      </c>
      <c r="G201" s="26">
        <f>'[1]Alpha'!J197</f>
        <v>0</v>
      </c>
      <c r="H201" s="27">
        <f t="shared" si="2"/>
        <v>5219.3</v>
      </c>
      <c r="I201" s="27"/>
      <c r="J201" s="28" t="str">
        <f>IF('[1]Alpha'!O197=""," ",'[1]Alpha'!O197)</f>
        <v>Julie Kimball</v>
      </c>
      <c r="K201" s="28" t="str">
        <f>IF('[1]Alpha'!P197=""," ",'[1]Alpha'!P197)</f>
        <v>jkimball@sedomocha.org</v>
      </c>
    </row>
    <row r="202" spans="1:11" s="29" customFormat="1" ht="16.5" customHeight="1">
      <c r="A202" s="23">
        <v>1262</v>
      </c>
      <c r="B202" s="23">
        <v>570</v>
      </c>
      <c r="C202" s="23"/>
      <c r="D202" s="24" t="s">
        <v>219</v>
      </c>
      <c r="E202" s="25" t="str">
        <f>IF('[1]Alpha'!H198=0," ",'[1]Alpha'!H198)</f>
        <v>Approved</v>
      </c>
      <c r="F202" s="26">
        <f>'[1]Alpha'!I198</f>
        <v>51332</v>
      </c>
      <c r="G202" s="26">
        <f>'[1]Alpha'!J198</f>
        <v>10085</v>
      </c>
      <c r="H202" s="27">
        <f aca="true" t="shared" si="3" ref="H202:H256">SUM(F202:G202)</f>
        <v>61417</v>
      </c>
      <c r="I202" s="27"/>
      <c r="J202" s="28" t="str">
        <f>IF('[1]Alpha'!O198=""," ",'[1]Alpha'!O198)</f>
        <v>Scott Richardson</v>
      </c>
      <c r="K202" s="28" t="str">
        <f>IF('[1]Alpha'!P198=""," ",'[1]Alpha'!P198)</f>
        <v>scottrichardson@msad70.org</v>
      </c>
    </row>
    <row r="203" spans="1:11" s="29" customFormat="1" ht="15">
      <c r="A203" s="23">
        <v>3241</v>
      </c>
      <c r="B203" s="23">
        <v>871</v>
      </c>
      <c r="C203" s="23"/>
      <c r="D203" s="24" t="s">
        <v>220</v>
      </c>
      <c r="E203" s="25" t="str">
        <f>IF('[1]Alpha'!H199=0," ",'[1]Alpha'!H199)</f>
        <v>Approved</v>
      </c>
      <c r="F203" s="26">
        <f>'[1]Alpha'!I199</f>
        <v>178911</v>
      </c>
      <c r="G203" s="26">
        <f>'[1]Alpha'!J199</f>
        <v>22644</v>
      </c>
      <c r="H203" s="27">
        <f t="shared" si="3"/>
        <v>201555</v>
      </c>
      <c r="I203" s="27"/>
      <c r="J203" s="28" t="str">
        <f>IF('[1]Alpha'!O199=""," ",'[1]Alpha'!O199)</f>
        <v>Jacquie Gage Kahn</v>
      </c>
      <c r="K203" s="28" t="str">
        <f>IF('[1]Alpha'!P199=""," ",'[1]Alpha'!P199)</f>
        <v>jkahn@rsu71.org</v>
      </c>
    </row>
    <row r="204" spans="1:11" s="29" customFormat="1" ht="16.5" customHeight="1">
      <c r="A204" s="23">
        <v>1264</v>
      </c>
      <c r="B204" s="23">
        <v>572</v>
      </c>
      <c r="C204" s="23"/>
      <c r="D204" s="24" t="s">
        <v>221</v>
      </c>
      <c r="E204" s="25" t="str">
        <f>IF('[1]Alpha'!H200=0," ",'[1]Alpha'!H200)</f>
        <v>Approved</v>
      </c>
      <c r="F204" s="26">
        <f>'[1]Alpha'!I200</f>
        <v>100276.57</v>
      </c>
      <c r="G204" s="26">
        <f>'[1]Alpha'!J200</f>
        <v>0</v>
      </c>
      <c r="H204" s="27">
        <f t="shared" si="3"/>
        <v>100276.57</v>
      </c>
      <c r="I204" s="27"/>
      <c r="J204" s="28" t="str">
        <f>IF('[1]Alpha'!O200=""," ",'[1]Alpha'!O200)</f>
        <v>Terri Shaw Mahanor</v>
      </c>
      <c r="K204" s="28" t="str">
        <f>IF('[1]Alpha'!P200=""," ",'[1]Alpha'!P200)</f>
        <v>terri.shaw.mahanor@msad72.org</v>
      </c>
    </row>
    <row r="205" spans="1:11" s="29" customFormat="1" ht="16.5" customHeight="1">
      <c r="A205" s="23">
        <v>3198</v>
      </c>
      <c r="B205" s="23">
        <v>873</v>
      </c>
      <c r="C205" s="23"/>
      <c r="D205" s="24" t="s">
        <v>222</v>
      </c>
      <c r="E205" s="25" t="str">
        <f>IF('[1]Alpha'!H201=0," ",'[1]Alpha'!H201)</f>
        <v>Approved</v>
      </c>
      <c r="F205" s="26">
        <f>'[1]Alpha'!I201</f>
        <v>60976</v>
      </c>
      <c r="G205" s="26">
        <f>'[1]Alpha'!J201</f>
        <v>5659</v>
      </c>
      <c r="H205" s="27">
        <f t="shared" si="3"/>
        <v>66635</v>
      </c>
      <c r="I205" s="27"/>
      <c r="J205" s="28" t="str">
        <f>IF('[1]Alpha'!O201=""," ",'[1]Alpha'!O201)</f>
        <v>Tina Collins</v>
      </c>
      <c r="K205" s="28" t="str">
        <f>IF('[1]Alpha'!P201=""," ",'[1]Alpha'!P201)</f>
        <v>tcollins@rsu73.org</v>
      </c>
    </row>
    <row r="206" spans="1:11" s="29" customFormat="1" ht="16.5" customHeight="1">
      <c r="A206" s="23">
        <v>1265</v>
      </c>
      <c r="B206" s="23">
        <v>574</v>
      </c>
      <c r="C206" s="23"/>
      <c r="D206" s="24" t="s">
        <v>223</v>
      </c>
      <c r="E206" s="25" t="str">
        <f>IF('[1]Alpha'!H202=0," ",'[1]Alpha'!H202)</f>
        <v>Waiver</v>
      </c>
      <c r="F206" s="26">
        <f>'[1]Alpha'!I202</f>
        <v>0</v>
      </c>
      <c r="G206" s="26">
        <f>'[1]Alpha'!J202</f>
        <v>0</v>
      </c>
      <c r="H206" s="27">
        <f t="shared" si="3"/>
        <v>0</v>
      </c>
      <c r="I206" s="27"/>
      <c r="J206" s="28" t="str">
        <f>IF('[1]Alpha'!O202=""," ",'[1]Alpha'!O202)</f>
        <v>Kenneth Coville</v>
      </c>
      <c r="K206" s="28" t="str">
        <f>IF('[1]Alpha'!P202=""," ",'[1]Alpha'!P202)</f>
        <v>kcoville@carrabec.org</v>
      </c>
    </row>
    <row r="207" spans="1:11" s="29" customFormat="1" ht="16.5" customHeight="1">
      <c r="A207" s="23">
        <v>1266</v>
      </c>
      <c r="B207" s="23">
        <v>575</v>
      </c>
      <c r="C207" s="23"/>
      <c r="D207" s="24" t="s">
        <v>224</v>
      </c>
      <c r="E207" s="25" t="str">
        <f>IF('[1]Alpha'!H203=0," ",'[1]Alpha'!H203)</f>
        <v>Approved</v>
      </c>
      <c r="F207" s="26">
        <f>'[1]Alpha'!I203</f>
        <v>139138.56</v>
      </c>
      <c r="G207" s="26">
        <f>'[1]Alpha'!J203</f>
        <v>28776.26</v>
      </c>
      <c r="H207" s="27">
        <f t="shared" si="3"/>
        <v>167914.82</v>
      </c>
      <c r="I207" s="27"/>
      <c r="J207" s="28" t="str">
        <f>IF('[1]Alpha'!O203=""," ",'[1]Alpha'!O203)</f>
        <v>Kimberly Emerson</v>
      </c>
      <c r="K207" s="28" t="str">
        <f>IF('[1]Alpha'!P203=""," ",'[1]Alpha'!P203)</f>
        <v>emersonk@link75.org</v>
      </c>
    </row>
    <row r="208" spans="1:11" s="29" customFormat="1" ht="16.5" customHeight="1">
      <c r="A208" s="23">
        <v>3184</v>
      </c>
      <c r="B208" s="23">
        <v>878</v>
      </c>
      <c r="C208" s="23"/>
      <c r="D208" s="24" t="s">
        <v>225</v>
      </c>
      <c r="E208" s="25" t="str">
        <f>IF('[1]Alpha'!H204=0," ",'[1]Alpha'!H204)</f>
        <v>Approved</v>
      </c>
      <c r="F208" s="26">
        <f>'[1]Alpha'!I204</f>
        <v>24548.25</v>
      </c>
      <c r="G208" s="26">
        <f>'[1]Alpha'!J204</f>
        <v>7295.86</v>
      </c>
      <c r="H208" s="27">
        <f t="shared" si="3"/>
        <v>31844.11</v>
      </c>
      <c r="I208" s="27"/>
      <c r="J208" s="28" t="str">
        <f>IF('[1]Alpha'!O204=""," ",'[1]Alpha'!O204)</f>
        <v>Heather Moody</v>
      </c>
      <c r="K208" s="28" t="str">
        <f>IF('[1]Alpha'!P204=""," ",'[1]Alpha'!P204)</f>
        <v>hmoody@rangeleyschool.org</v>
      </c>
    </row>
    <row r="209" spans="1:11" s="29" customFormat="1" ht="16.5" customHeight="1">
      <c r="A209" s="23">
        <v>1196</v>
      </c>
      <c r="B209" s="23">
        <v>501</v>
      </c>
      <c r="C209" s="23"/>
      <c r="D209" s="24" t="s">
        <v>226</v>
      </c>
      <c r="E209" s="25" t="str">
        <f>IF('[1]Alpha'!H205=0," ",'[1]Alpha'!H205)</f>
        <v>Approved</v>
      </c>
      <c r="F209" s="26">
        <f>'[1]Alpha'!I205</f>
        <v>60704.77</v>
      </c>
      <c r="G209" s="26">
        <f>'[1]Alpha'!J205</f>
        <v>43208.25</v>
      </c>
      <c r="H209" s="27">
        <f t="shared" si="3"/>
        <v>103913.01999999999</v>
      </c>
      <c r="I209" s="27"/>
      <c r="J209" s="28" t="str">
        <f>IF('[1]Alpha'!O205=""," ",'[1]Alpha'!O205)</f>
        <v>Leslee Mahon</v>
      </c>
      <c r="K209" s="28" t="str">
        <f>IF('[1]Alpha'!P205=""," ",'[1]Alpha'!P205)</f>
        <v>leslee.mahon@sad1.org</v>
      </c>
    </row>
    <row r="210" spans="1:11" s="29" customFormat="1" ht="16.5" customHeight="1">
      <c r="A210" s="23">
        <v>1198</v>
      </c>
      <c r="B210" s="23">
        <v>504</v>
      </c>
      <c r="C210" s="23"/>
      <c r="D210" s="24" t="s">
        <v>227</v>
      </c>
      <c r="E210" s="25" t="str">
        <f>IF('[1]Alpha'!H206=0," ",'[1]Alpha'!H206)</f>
        <v>Waiver</v>
      </c>
      <c r="F210" s="26">
        <f>'[1]Alpha'!I206</f>
        <v>0</v>
      </c>
      <c r="G210" s="26">
        <f>'[1]Alpha'!J206</f>
        <v>0</v>
      </c>
      <c r="H210" s="27">
        <f t="shared" si="3"/>
        <v>0</v>
      </c>
      <c r="I210" s="27"/>
      <c r="J210" s="28" t="str">
        <f>IF('[1]Alpha'!O206=""," ",'[1]Alpha'!O206)</f>
        <v>Elaine Bartley</v>
      </c>
      <c r="K210" s="28" t="str">
        <f>IF('[1]Alpha'!P206=""," ",'[1]Alpha'!P206)</f>
        <v>ebartley@sad4.org</v>
      </c>
    </row>
    <row r="211" spans="1:11" s="29" customFormat="1" ht="16.5" customHeight="1">
      <c r="A211" s="23">
        <v>1206</v>
      </c>
      <c r="B211" s="23">
        <v>512</v>
      </c>
      <c r="C211" s="23"/>
      <c r="D211" s="24" t="s">
        <v>228</v>
      </c>
      <c r="E211" s="25" t="str">
        <f>IF('[1]Alpha'!H207=0," ",'[1]Alpha'!H207)</f>
        <v>Approved</v>
      </c>
      <c r="F211" s="26">
        <f>'[1]Alpha'!I207</f>
        <v>19252.55</v>
      </c>
      <c r="G211" s="26">
        <f>'[1]Alpha'!J207</f>
        <v>20989.31</v>
      </c>
      <c r="H211" s="27">
        <f t="shared" si="3"/>
        <v>40241.86</v>
      </c>
      <c r="I211" s="27"/>
      <c r="J211" s="28" t="str">
        <f>IF('[1]Alpha'!O207=""," ",'[1]Alpha'!O207)</f>
        <v>Yvette Costello</v>
      </c>
      <c r="K211" s="28" t="str">
        <f>IF('[1]Alpha'!P207=""," ",'[1]Alpha'!P207)</f>
        <v>yvette.costello@sad12.com</v>
      </c>
    </row>
    <row r="212" spans="1:11" s="29" customFormat="1" ht="16.5" customHeight="1">
      <c r="A212" s="23">
        <v>1207</v>
      </c>
      <c r="B212" s="23">
        <v>513</v>
      </c>
      <c r="C212" s="23"/>
      <c r="D212" s="24" t="s">
        <v>229</v>
      </c>
      <c r="E212" s="25" t="str">
        <f>IF('[1]Alpha'!H208=0," ",'[1]Alpha'!H208)</f>
        <v>Approved</v>
      </c>
      <c r="F212" s="26">
        <f>'[1]Alpha'!I208</f>
        <v>2604</v>
      </c>
      <c r="G212" s="26">
        <f>'[1]Alpha'!J208</f>
        <v>2169</v>
      </c>
      <c r="H212" s="27">
        <f t="shared" si="3"/>
        <v>4773</v>
      </c>
      <c r="I212" s="27"/>
      <c r="J212" s="28" t="str">
        <f>IF('[1]Alpha'!O208=""," ",'[1]Alpha'!O208)</f>
        <v>Virginia Rebar</v>
      </c>
      <c r="K212" s="28" t="str">
        <f>IF('[1]Alpha'!P208=""," ",'[1]Alpha'!P208)</f>
        <v>virginia.rebar@sad13.org</v>
      </c>
    </row>
    <row r="213" spans="1:11" s="29" customFormat="1" ht="16.5" customHeight="1">
      <c r="A213" s="23">
        <v>1208</v>
      </c>
      <c r="B213" s="23">
        <v>514</v>
      </c>
      <c r="C213" s="23"/>
      <c r="D213" s="24" t="s">
        <v>230</v>
      </c>
      <c r="E213" s="25" t="str">
        <f>IF('[1]Alpha'!H209=0," ",'[1]Alpha'!H209)</f>
        <v>Approved</v>
      </c>
      <c r="F213" s="26">
        <f>'[1]Alpha'!I209</f>
        <v>1940</v>
      </c>
      <c r="G213" s="26">
        <f>'[1]Alpha'!J209</f>
        <v>1620</v>
      </c>
      <c r="H213" s="27">
        <f t="shared" si="3"/>
        <v>3560</v>
      </c>
      <c r="I213" s="27"/>
      <c r="J213" s="28" t="str">
        <f>IF('[1]Alpha'!O209=""," ",'[1]Alpha'!O209)</f>
        <v>Dawn Matthews</v>
      </c>
      <c r="K213" s="28" t="str">
        <f>IF('[1]Alpha'!P209=""," ",'[1]Alpha'!P209)</f>
        <v>dmatthews@eastgrandschool.org</v>
      </c>
    </row>
    <row r="214" spans="1:11" s="29" customFormat="1" ht="15">
      <c r="A214" s="23">
        <v>1213</v>
      </c>
      <c r="B214" s="23">
        <v>519</v>
      </c>
      <c r="C214" s="23">
        <v>877</v>
      </c>
      <c r="D214" s="24" t="s">
        <v>231</v>
      </c>
      <c r="E214" s="25" t="str">
        <f>IF('[1]Alpha'!H210=0," ",'[1]Alpha'!H210)</f>
        <v>Approved</v>
      </c>
      <c r="F214" s="26">
        <f>'[1]Alpha'!I210</f>
        <v>4200</v>
      </c>
      <c r="G214" s="26">
        <f>'[1]Alpha'!J210</f>
        <v>0</v>
      </c>
      <c r="H214" s="27">
        <f t="shared" si="3"/>
        <v>4200</v>
      </c>
      <c r="I214" s="27"/>
      <c r="J214" s="28" t="str">
        <f>IF('[1]Alpha'!O210=""," ",'[1]Alpha'!O210)</f>
        <v>Connie Harter-Bagley</v>
      </c>
      <c r="K214" s="28" t="str">
        <f>IF('[1]Alpha'!P210=""," ",'[1]Alpha'!P210)</f>
        <v>constance.harterbagley@maine.edu</v>
      </c>
    </row>
    <row r="215" spans="1:11" s="29" customFormat="1" ht="16.5" customHeight="1">
      <c r="A215" s="23">
        <v>1214</v>
      </c>
      <c r="B215" s="23">
        <v>520</v>
      </c>
      <c r="C215" s="23"/>
      <c r="D215" s="24" t="s">
        <v>232</v>
      </c>
      <c r="E215" s="25" t="str">
        <f>IF('[1]Alpha'!H211=0," ",'[1]Alpha'!H211)</f>
        <v>Approved</v>
      </c>
      <c r="F215" s="26">
        <f>'[1]Alpha'!I211</f>
        <v>39196</v>
      </c>
      <c r="G215" s="26">
        <f>'[1]Alpha'!J211</f>
        <v>19447</v>
      </c>
      <c r="H215" s="27">
        <f t="shared" si="3"/>
        <v>58643</v>
      </c>
      <c r="I215" s="27"/>
      <c r="J215" s="28" t="str">
        <f>IF('[1]Alpha'!O211=""," ",'[1]Alpha'!O211)</f>
        <v>Marc Gendron</v>
      </c>
      <c r="K215" s="28" t="str">
        <f>IF('[1]Alpha'!P211=""," ",'[1]Alpha'!P211)</f>
        <v>mgendron@msad20.org</v>
      </c>
    </row>
    <row r="216" spans="1:11" s="29" customFormat="1" ht="16.5" customHeight="1">
      <c r="A216" s="23">
        <v>1217</v>
      </c>
      <c r="B216" s="23">
        <v>523</v>
      </c>
      <c r="C216" s="23"/>
      <c r="D216" s="24" t="s">
        <v>233</v>
      </c>
      <c r="E216" s="25" t="str">
        <f>IF('[1]Alpha'!H212=0," ",'[1]Alpha'!H212)</f>
        <v>Approved</v>
      </c>
      <c r="F216" s="26">
        <f>'[1]Alpha'!I212</f>
        <v>6017</v>
      </c>
      <c r="G216" s="26">
        <f>'[1]Alpha'!J212</f>
        <v>0</v>
      </c>
      <c r="H216" s="27">
        <f t="shared" si="3"/>
        <v>6017</v>
      </c>
      <c r="I216" s="27"/>
      <c r="J216" s="28" t="str">
        <f>IF('[1]Alpha'!O212=""," ",'[1]Alpha'!O212)</f>
        <v>Nicole Middleswart</v>
      </c>
      <c r="K216" s="28" t="str">
        <f>IF('[1]Alpha'!P212=""," ",'[1]Alpha'!P212)</f>
        <v>nmiddleswwart@rsu87.org</v>
      </c>
    </row>
    <row r="217" spans="1:11" s="29" customFormat="1" ht="16.5" customHeight="1">
      <c r="A217" s="23">
        <v>1218</v>
      </c>
      <c r="B217" s="23">
        <v>524</v>
      </c>
      <c r="C217" s="23"/>
      <c r="D217" s="24" t="s">
        <v>234</v>
      </c>
      <c r="E217" s="25" t="str">
        <f>IF('[1]Alpha'!H213=0," ",'[1]Alpha'!H213)</f>
        <v>Approved</v>
      </c>
      <c r="F217" s="26">
        <f>'[1]Alpha'!I213</f>
        <v>18551</v>
      </c>
      <c r="G217" s="26">
        <f>'[1]Alpha'!J213</f>
        <v>67515.97</v>
      </c>
      <c r="H217" s="27">
        <f t="shared" si="3"/>
        <v>86066.97</v>
      </c>
      <c r="I217" s="27"/>
      <c r="J217" s="28" t="str">
        <f>IF('[1]Alpha'!O213=""," ",'[1]Alpha'!O213)</f>
        <v>Clayton Belanger</v>
      </c>
      <c r="K217" s="28" t="str">
        <f>IF('[1]Alpha'!P213=""," ",'[1]Alpha'!P213)</f>
        <v>cbelanger@msad24.org</v>
      </c>
    </row>
    <row r="218" spans="1:11" s="29" customFormat="1" ht="16.5" customHeight="1">
      <c r="A218" s="23">
        <v>1146</v>
      </c>
      <c r="B218" s="23">
        <v>374</v>
      </c>
      <c r="C218" s="23"/>
      <c r="D218" s="24" t="s">
        <v>235</v>
      </c>
      <c r="E218" s="25" t="str">
        <f>IF('[1]Alpha'!H214=0," ",'[1]Alpha'!H214)</f>
        <v>Approved</v>
      </c>
      <c r="F218" s="26">
        <f>'[1]Alpha'!I214</f>
        <v>36692.9</v>
      </c>
      <c r="G218" s="26">
        <f>'[1]Alpha'!J214</f>
        <v>94972.04</v>
      </c>
      <c r="H218" s="27">
        <f t="shared" si="3"/>
        <v>131664.94</v>
      </c>
      <c r="I218" s="27"/>
      <c r="J218" s="28" t="str">
        <f>IF('[1]Alpha'!O214=""," ",'[1]Alpha'!O214)</f>
        <v>Julie Smyth</v>
      </c>
      <c r="K218" s="28" t="str">
        <f>IF('[1]Alpha'!P214=""," ",'[1]Alpha'!P214)</f>
        <v>jsmyth@sacoschools.org</v>
      </c>
    </row>
    <row r="219" spans="1:11" s="29" customFormat="1" ht="15">
      <c r="A219" s="23">
        <v>3240</v>
      </c>
      <c r="B219" s="23">
        <v>378</v>
      </c>
      <c r="C219" s="23"/>
      <c r="D219" s="24" t="s">
        <v>236</v>
      </c>
      <c r="E219" s="25" t="str">
        <f>IF('[1]Alpha'!H215=0," ",'[1]Alpha'!H215)</f>
        <v>Waiver</v>
      </c>
      <c r="F219" s="26">
        <f>'[1]Alpha'!I215</f>
        <v>0</v>
      </c>
      <c r="G219" s="26">
        <f>'[1]Alpha'!J215</f>
        <v>0</v>
      </c>
      <c r="H219" s="27">
        <f t="shared" si="3"/>
        <v>0</v>
      </c>
      <c r="I219" s="27"/>
      <c r="J219" s="28" t="str">
        <f>IF('[1]Alpha'!O215=""," ",'[1]Alpha'!O215)</f>
        <v>Kathleen Harrison</v>
      </c>
      <c r="K219" s="28" t="str">
        <f>IF('[1]Alpha'!P215=""," ",'[1]Alpha'!P215)</f>
        <v>k.harrison@stgeorgemsu.org</v>
      </c>
    </row>
    <row r="220" spans="1:11" s="29" customFormat="1" ht="15">
      <c r="A220" s="23">
        <v>1148</v>
      </c>
      <c r="B220" s="23">
        <v>381</v>
      </c>
      <c r="C220" s="23"/>
      <c r="D220" s="24" t="s">
        <v>237</v>
      </c>
      <c r="E220" s="25" t="str">
        <f>IF('[1]Alpha'!H216=0," ",'[1]Alpha'!H216)</f>
        <v>Approved</v>
      </c>
      <c r="F220" s="26">
        <f>'[1]Alpha'!I216</f>
        <v>81196.37</v>
      </c>
      <c r="G220" s="26">
        <f>'[1]Alpha'!J216</f>
        <v>34462</v>
      </c>
      <c r="H220" s="27">
        <f t="shared" si="3"/>
        <v>115658.37</v>
      </c>
      <c r="I220" s="27"/>
      <c r="J220" s="28" t="str">
        <f>IF('[1]Alpha'!O216=""," ",'[1]Alpha'!O216)</f>
        <v>Bernie Flynn</v>
      </c>
      <c r="K220" s="28" t="str">
        <f>IF('[1]Alpha'!P216=""," ",'[1]Alpha'!P216)</f>
        <v>bflynn@sanford.org</v>
      </c>
    </row>
    <row r="221" spans="1:11" s="29" customFormat="1" ht="16.5" customHeight="1">
      <c r="A221" s="23">
        <v>1149</v>
      </c>
      <c r="B221" s="23">
        <v>383</v>
      </c>
      <c r="C221" s="23"/>
      <c r="D221" s="24" t="s">
        <v>238</v>
      </c>
      <c r="E221" s="25" t="str">
        <f>IF('[1]Alpha'!H217=0," ",'[1]Alpha'!H217)</f>
        <v>Approved</v>
      </c>
      <c r="F221" s="26">
        <f>'[1]Alpha'!I217</f>
        <v>245528.28</v>
      </c>
      <c r="G221" s="26">
        <f>'[1]Alpha'!J217</f>
        <v>40633.5</v>
      </c>
      <c r="H221" s="27">
        <f t="shared" si="3"/>
        <v>286161.78</v>
      </c>
      <c r="I221" s="27"/>
      <c r="J221" s="28" t="str">
        <f>IF('[1]Alpha'!O217=""," ",'[1]Alpha'!O217)</f>
        <v>Alison Marchese</v>
      </c>
      <c r="K221" s="28" t="str">
        <f>IF('[1]Alpha'!P217=""," ",'[1]Alpha'!P217)</f>
        <v>amarchese@scarboroughschools.org</v>
      </c>
    </row>
    <row r="222" spans="1:11" s="29" customFormat="1" ht="16.5" customHeight="1">
      <c r="A222" s="23">
        <v>3109</v>
      </c>
      <c r="B222" s="23">
        <v>388</v>
      </c>
      <c r="C222" s="23"/>
      <c r="D222" s="32" t="s">
        <v>239</v>
      </c>
      <c r="E222" s="33" t="str">
        <f>IF('[1]Alpha'!H218=0," ",'[1]Alpha'!H218)</f>
        <v>No Schools</v>
      </c>
      <c r="F222" s="34">
        <f>'[1]Alpha'!I218</f>
        <v>0</v>
      </c>
      <c r="G222" s="34">
        <f>'[1]Alpha'!J218</f>
        <v>0</v>
      </c>
      <c r="H222" s="35">
        <f t="shared" si="3"/>
        <v>0</v>
      </c>
      <c r="I222" s="35"/>
      <c r="J222" s="36" t="str">
        <f>IF('[1]Alpha'!O218=""," ",'[1]Alpha'!O218)</f>
        <v> </v>
      </c>
      <c r="K222" s="36" t="str">
        <f>IF('[1]Alpha'!P218=""," ",'[1]Alpha'!P218)</f>
        <v> </v>
      </c>
    </row>
    <row r="223" spans="1:11" s="29" customFormat="1" ht="16.5" customHeight="1">
      <c r="A223" s="23">
        <v>1150</v>
      </c>
      <c r="B223" s="23">
        <v>389</v>
      </c>
      <c r="C223" s="23"/>
      <c r="D223" s="24" t="s">
        <v>240</v>
      </c>
      <c r="E223" s="25" t="str">
        <f>IF('[1]Alpha'!H219=0," ",'[1]Alpha'!H219)</f>
        <v>No Application Received/ Not Approved</v>
      </c>
      <c r="F223" s="26">
        <f>'[1]Alpha'!I219</f>
        <v>0</v>
      </c>
      <c r="G223" s="26">
        <f>'[1]Alpha'!J219</f>
        <v>0</v>
      </c>
      <c r="H223" s="27">
        <f t="shared" si="3"/>
        <v>0</v>
      </c>
      <c r="I223" s="27"/>
      <c r="J223" s="28" t="str">
        <f>IF('[1]Alpha'!O219=""," ",'[1]Alpha'!O219)</f>
        <v> </v>
      </c>
      <c r="K223" s="28" t="str">
        <f>IF('[1]Alpha'!P219=""," ",'[1]Alpha'!P219)</f>
        <v> </v>
      </c>
    </row>
    <row r="224" spans="1:11" s="29" customFormat="1" ht="16.5" customHeight="1">
      <c r="A224" s="23">
        <v>1151</v>
      </c>
      <c r="B224" s="23">
        <v>392</v>
      </c>
      <c r="C224" s="23"/>
      <c r="D224" s="32" t="s">
        <v>241</v>
      </c>
      <c r="E224" s="33" t="str">
        <f>IF('[1]Alpha'!H220=0," ",'[1]Alpha'!H220)</f>
        <v>No Schools</v>
      </c>
      <c r="F224" s="34">
        <f>'[1]Alpha'!I220</f>
        <v>0</v>
      </c>
      <c r="G224" s="34">
        <f>'[1]Alpha'!J220</f>
        <v>0</v>
      </c>
      <c r="H224" s="35">
        <f t="shared" si="3"/>
        <v>0</v>
      </c>
      <c r="I224" s="35"/>
      <c r="J224" s="36" t="str">
        <f>IF('[1]Alpha'!O220=""," ",'[1]Alpha'!O220)</f>
        <v> </v>
      </c>
      <c r="K224" s="36" t="str">
        <f>IF('[1]Alpha'!P220=""," ",'[1]Alpha'!P220)</f>
        <v> </v>
      </c>
    </row>
    <row r="225" spans="1:11" s="29" customFormat="1" ht="16.5" customHeight="1">
      <c r="A225" s="23">
        <v>1153</v>
      </c>
      <c r="B225" s="23">
        <v>401</v>
      </c>
      <c r="C225" s="23">
        <v>893</v>
      </c>
      <c r="D225" s="24" t="s">
        <v>242</v>
      </c>
      <c r="E225" s="25" t="str">
        <f>IF('[1]Alpha'!H221=0," ",'[1]Alpha'!H221)</f>
        <v>Waiver</v>
      </c>
      <c r="F225" s="26">
        <f>'[1]Alpha'!I221</f>
        <v>0</v>
      </c>
      <c r="G225" s="26">
        <f>'[1]Alpha'!J221</f>
        <v>0</v>
      </c>
      <c r="H225" s="27">
        <f t="shared" si="3"/>
        <v>0</v>
      </c>
      <c r="I225" s="27"/>
      <c r="J225" s="28" t="str">
        <f>IF('[1]Alpha'!O221=""," ",'[1]Alpha'!O221)</f>
        <v>Scott White</v>
      </c>
      <c r="K225" s="28" t="str">
        <f>IF('[1]Alpha'!P221=""," ",'[1]Alpha'!P221)</f>
        <v>swhite@aos93.org</v>
      </c>
    </row>
    <row r="226" spans="1:11" s="29" customFormat="1" ht="15">
      <c r="A226" s="23">
        <v>1155</v>
      </c>
      <c r="B226" s="23">
        <v>403</v>
      </c>
      <c r="C226" s="23"/>
      <c r="D226" s="24" t="s">
        <v>243</v>
      </c>
      <c r="E226" s="25" t="str">
        <f>IF('[1]Alpha'!H222=0," ",'[1]Alpha'!H222)</f>
        <v>Approved</v>
      </c>
      <c r="F226" s="26">
        <f>'[1]Alpha'!I222</f>
        <v>96639</v>
      </c>
      <c r="G226" s="26">
        <f>'[1]Alpha'!J222</f>
        <v>123656</v>
      </c>
      <c r="H226" s="27">
        <f t="shared" si="3"/>
        <v>220295</v>
      </c>
      <c r="I226" s="27"/>
      <c r="J226" s="28" t="str">
        <f>IF('[1]Alpha'!O222=""," ",'[1]Alpha'!O222)</f>
        <v>Kathy Germani</v>
      </c>
      <c r="K226" s="28" t="str">
        <f>IF('[1]Alpha'!P222=""," ",'[1]Alpha'!P222)</f>
        <v>germanka@spsd.org</v>
      </c>
    </row>
    <row r="227" spans="1:11" s="29" customFormat="1" ht="16.5" customHeight="1">
      <c r="A227" s="23">
        <v>1154</v>
      </c>
      <c r="B227" s="23">
        <v>402</v>
      </c>
      <c r="C227" s="23">
        <v>898</v>
      </c>
      <c r="D227" s="24" t="s">
        <v>244</v>
      </c>
      <c r="E227" s="25" t="str">
        <f>IF('[1]Alpha'!H223=0," ",'[1]Alpha'!H223)</f>
        <v>Approved</v>
      </c>
      <c r="F227" s="26">
        <f>'[1]Alpha'!I223</f>
        <v>0</v>
      </c>
      <c r="G227" s="26">
        <f>'[1]Alpha'!J223</f>
        <v>0</v>
      </c>
      <c r="H227" s="27">
        <f t="shared" si="3"/>
        <v>0</v>
      </c>
      <c r="I227" s="27"/>
      <c r="J227" s="28" t="str">
        <f>IF('[1]Alpha'!O223=""," ",'[1]Alpha'!O223)</f>
        <v>Shawn Carlson</v>
      </c>
      <c r="K227" s="28" t="str">
        <f>IF('[1]Alpha'!P223=""," ",'[1]Alpha'!P223)</f>
        <v>scarlson@aos98-admin.org</v>
      </c>
    </row>
    <row r="228" spans="1:11" s="29" customFormat="1" ht="16.5" customHeight="1">
      <c r="A228" s="23">
        <v>1156</v>
      </c>
      <c r="B228" s="23">
        <v>405</v>
      </c>
      <c r="C228" s="23">
        <v>891</v>
      </c>
      <c r="D228" s="24" t="s">
        <v>245</v>
      </c>
      <c r="E228" s="25" t="str">
        <f>IF('[1]Alpha'!H224=0," ",'[1]Alpha'!H224)</f>
        <v>Approved</v>
      </c>
      <c r="F228" s="26">
        <f>'[1]Alpha'!I224</f>
        <v>14326</v>
      </c>
      <c r="G228" s="26">
        <f>'[1]Alpha'!J224</f>
        <v>0</v>
      </c>
      <c r="H228" s="27">
        <f t="shared" si="3"/>
        <v>14326</v>
      </c>
      <c r="I228" s="27"/>
      <c r="J228" s="28" t="str">
        <f>IF('[1]Alpha'!O224=""," ",'[1]Alpha'!O224)</f>
        <v>Kelley Sanborn</v>
      </c>
      <c r="K228" s="28" t="str">
        <f>IF('[1]Alpha'!P224=""," ",'[1]Alpha'!P224)</f>
        <v>ksanborn@mdirss.org</v>
      </c>
    </row>
    <row r="229" spans="1:11" s="29" customFormat="1" ht="16.5" customHeight="1">
      <c r="A229" s="23">
        <v>1159</v>
      </c>
      <c r="B229" s="23">
        <v>420</v>
      </c>
      <c r="C229" s="23"/>
      <c r="D229" s="24" t="s">
        <v>246</v>
      </c>
      <c r="E229" s="25" t="str">
        <f>IF('[1]Alpha'!H225=0," ",'[1]Alpha'!H225)</f>
        <v>Approved</v>
      </c>
      <c r="F229" s="26">
        <f>'[1]Alpha'!I225</f>
        <v>3700</v>
      </c>
      <c r="G229" s="26">
        <f>'[1]Alpha'!J225</f>
        <v>0</v>
      </c>
      <c r="H229" s="27">
        <f t="shared" si="3"/>
        <v>3700</v>
      </c>
      <c r="I229" s="27"/>
      <c r="J229" s="28" t="str">
        <f>IF('[1]Alpha'!O225=""," ",'[1]Alpha'!O225)</f>
        <v>Dawn Robbins</v>
      </c>
      <c r="K229" s="28" t="str">
        <f>IF('[1]Alpha'!P225=""," ",'[1]Alpha'!P225)</f>
        <v>drobbins@schoolunion93.org</v>
      </c>
    </row>
    <row r="230" spans="1:11" s="29" customFormat="1" ht="16.5" customHeight="1">
      <c r="A230" s="23">
        <v>1160</v>
      </c>
      <c r="B230" s="23">
        <v>424</v>
      </c>
      <c r="C230" s="23"/>
      <c r="D230" s="32" t="s">
        <v>247</v>
      </c>
      <c r="E230" s="33" t="str">
        <f>IF('[1]Alpha'!H226=0," ",'[1]Alpha'!H226)</f>
        <v>No Schools</v>
      </c>
      <c r="F230" s="34">
        <f>'[1]Alpha'!I226</f>
        <v>0</v>
      </c>
      <c r="G230" s="34">
        <f>'[1]Alpha'!J226</f>
        <v>0</v>
      </c>
      <c r="H230" s="35">
        <f t="shared" si="3"/>
        <v>0</v>
      </c>
      <c r="I230" s="35"/>
      <c r="J230" s="36" t="str">
        <f>IF('[1]Alpha'!O226=""," ",'[1]Alpha'!O226)</f>
        <v> </v>
      </c>
      <c r="K230" s="36" t="str">
        <f>IF('[1]Alpha'!P226=""," ",'[1]Alpha'!P226)</f>
        <v> </v>
      </c>
    </row>
    <row r="231" spans="1:11" s="29" customFormat="1" ht="16.5" customHeight="1">
      <c r="A231" s="23">
        <v>1161</v>
      </c>
      <c r="B231" s="23">
        <v>426</v>
      </c>
      <c r="C231" s="23"/>
      <c r="D231" s="32" t="s">
        <v>248</v>
      </c>
      <c r="E231" s="33" t="str">
        <f>IF('[1]Alpha'!H227=0," ",'[1]Alpha'!H227)</f>
        <v>No Schools</v>
      </c>
      <c r="F231" s="34">
        <f>'[1]Alpha'!I227</f>
        <v>0</v>
      </c>
      <c r="G231" s="34">
        <f>'[1]Alpha'!J227</f>
        <v>0</v>
      </c>
      <c r="H231" s="35">
        <f t="shared" si="3"/>
        <v>0</v>
      </c>
      <c r="I231" s="35"/>
      <c r="J231" s="36" t="str">
        <f>IF('[1]Alpha'!O227=""," ",'[1]Alpha'!O227)</f>
        <v> </v>
      </c>
      <c r="K231" s="36" t="str">
        <f>IF('[1]Alpha'!P227=""," ",'[1]Alpha'!P227)</f>
        <v> </v>
      </c>
    </row>
    <row r="232" spans="1:11" s="29" customFormat="1" ht="16.5" customHeight="1">
      <c r="A232" s="23">
        <v>1162</v>
      </c>
      <c r="B232" s="23">
        <v>430</v>
      </c>
      <c r="C232" s="23">
        <v>891</v>
      </c>
      <c r="D232" s="24" t="s">
        <v>249</v>
      </c>
      <c r="E232" s="25" t="str">
        <f>IF('[1]Alpha'!H228=0," ",'[1]Alpha'!H228)</f>
        <v>Approved</v>
      </c>
      <c r="F232" s="26">
        <f>'[1]Alpha'!I228</f>
        <v>12048</v>
      </c>
      <c r="G232" s="26">
        <f>'[1]Alpha'!J228</f>
        <v>0</v>
      </c>
      <c r="H232" s="27">
        <f t="shared" si="3"/>
        <v>12048</v>
      </c>
      <c r="I232" s="27"/>
      <c r="J232" s="28" t="str">
        <f>IF('[1]Alpha'!O228=""," ",'[1]Alpha'!O228)</f>
        <v>Kelley Sanborn</v>
      </c>
      <c r="K232" s="28" t="str">
        <f>IF('[1]Alpha'!P228=""," ",'[1]Alpha'!P228)</f>
        <v>ksanborn@mdirss.org</v>
      </c>
    </row>
    <row r="233" spans="1:11" s="29" customFormat="1" ht="16.5" customHeight="1">
      <c r="A233" s="23">
        <v>1163</v>
      </c>
      <c r="B233" s="23">
        <v>431</v>
      </c>
      <c r="C233" s="23">
        <v>891</v>
      </c>
      <c r="D233" s="24" t="s">
        <v>250</v>
      </c>
      <c r="E233" s="25" t="str">
        <f>IF('[1]Alpha'!H229=0," ",'[1]Alpha'!H229)</f>
        <v>Approved</v>
      </c>
      <c r="F233" s="26">
        <f>'[1]Alpha'!I229</f>
        <v>22415</v>
      </c>
      <c r="G233" s="26">
        <f>'[1]Alpha'!J229</f>
        <v>0</v>
      </c>
      <c r="H233" s="27">
        <f t="shared" si="3"/>
        <v>22415</v>
      </c>
      <c r="I233" s="27"/>
      <c r="J233" s="28" t="str">
        <f>IF('[1]Alpha'!O229=""," ",'[1]Alpha'!O229)</f>
        <v>Kelley Sanborn</v>
      </c>
      <c r="K233" s="28" t="str">
        <f>IF('[1]Alpha'!P229=""," ",'[1]Alpha'!P229)</f>
        <v>ksanborn@mdirss.org</v>
      </c>
    </row>
    <row r="234" spans="1:11" s="29" customFormat="1" ht="16.5" customHeight="1">
      <c r="A234" s="23">
        <v>1164</v>
      </c>
      <c r="B234" s="23">
        <v>436</v>
      </c>
      <c r="C234" s="23"/>
      <c r="D234" s="32" t="s">
        <v>251</v>
      </c>
      <c r="E234" s="33" t="str">
        <f>IF('[1]Alpha'!H230=0," ",'[1]Alpha'!H230)</f>
        <v>No Schools</v>
      </c>
      <c r="F234" s="34">
        <f>'[1]Alpha'!I230</f>
        <v>0</v>
      </c>
      <c r="G234" s="34">
        <f>'[1]Alpha'!J230</f>
        <v>0</v>
      </c>
      <c r="H234" s="35">
        <f t="shared" si="3"/>
        <v>0</v>
      </c>
      <c r="I234" s="35"/>
      <c r="J234" s="36" t="str">
        <f>IF('[1]Alpha'!O230=""," ",'[1]Alpha'!O230)</f>
        <v> </v>
      </c>
      <c r="K234" s="36" t="str">
        <f>IF('[1]Alpha'!P230=""," ",'[1]Alpha'!P230)</f>
        <v> </v>
      </c>
    </row>
    <row r="235" spans="1:11" s="29" customFormat="1" ht="16.5" customHeight="1">
      <c r="A235" s="23">
        <v>1165</v>
      </c>
      <c r="B235" s="23">
        <v>438</v>
      </c>
      <c r="C235" s="23"/>
      <c r="D235" s="32" t="s">
        <v>252</v>
      </c>
      <c r="E235" s="33" t="str">
        <f>IF('[1]Alpha'!H231=0," ",'[1]Alpha'!H231)</f>
        <v>No Schools</v>
      </c>
      <c r="F235" s="34">
        <f>'[1]Alpha'!I231</f>
        <v>0</v>
      </c>
      <c r="G235" s="34">
        <f>'[1]Alpha'!J231</f>
        <v>0</v>
      </c>
      <c r="H235" s="35">
        <f t="shared" si="3"/>
        <v>0</v>
      </c>
      <c r="I235" s="35"/>
      <c r="J235" s="36" t="str">
        <f>IF('[1]Alpha'!O231=""," ",'[1]Alpha'!O231)</f>
        <v> </v>
      </c>
      <c r="K235" s="36" t="str">
        <f>IF('[1]Alpha'!P231=""," ",'[1]Alpha'!P231)</f>
        <v> </v>
      </c>
    </row>
    <row r="236" spans="1:11" s="29" customFormat="1" ht="16.5" customHeight="1">
      <c r="A236" s="23">
        <v>1166</v>
      </c>
      <c r="B236" s="23">
        <v>439</v>
      </c>
      <c r="C236" s="23">
        <v>892</v>
      </c>
      <c r="D236" s="24" t="s">
        <v>253</v>
      </c>
      <c r="E236" s="25" t="str">
        <f>IF('[1]Alpha'!H232=0," ",'[1]Alpha'!H232)</f>
        <v>Approved</v>
      </c>
      <c r="F236" s="26">
        <f>'[1]Alpha'!I232</f>
        <v>50407.33</v>
      </c>
      <c r="G236" s="26">
        <f>'[1]Alpha'!J232</f>
        <v>0</v>
      </c>
      <c r="H236" s="27">
        <f t="shared" si="3"/>
        <v>50407.33</v>
      </c>
      <c r="I236" s="27"/>
      <c r="J236" s="28" t="str">
        <f>IF('[1]Alpha'!O232=""," ",'[1]Alpha'!O232)</f>
        <v>Peter Thiboutot</v>
      </c>
      <c r="K236" s="28" t="str">
        <f>IF('[1]Alpha'!P232=""," ",'[1]Alpha'!P232)</f>
        <v>pthiboutot@aos92.org</v>
      </c>
    </row>
    <row r="237" spans="1:11" s="29" customFormat="1" ht="16.5" customHeight="1">
      <c r="A237" s="23">
        <v>1167</v>
      </c>
      <c r="B237" s="23">
        <v>440</v>
      </c>
      <c r="C237" s="23"/>
      <c r="D237" s="24" t="s">
        <v>254</v>
      </c>
      <c r="E237" s="25" t="str">
        <f>IF('[1]Alpha'!H233=0," ",'[1]Alpha'!H233)</f>
        <v>Approved</v>
      </c>
      <c r="F237" s="26">
        <f>'[1]Alpha'!I233</f>
        <v>20808.61</v>
      </c>
      <c r="G237" s="26">
        <f>'[1]Alpha'!J233</f>
        <v>0</v>
      </c>
      <c r="H237" s="27">
        <f t="shared" si="3"/>
        <v>20808.61</v>
      </c>
      <c r="I237" s="27"/>
      <c r="J237" s="28" t="str">
        <f>IF('[1]Alpha'!O233=""," ",'[1]Alpha'!O233)</f>
        <v>Wendy Pearson</v>
      </c>
      <c r="K237" s="28" t="str">
        <f>IF('[1]Alpha'!P233=""," ",'[1]Alpha'!P233)</f>
        <v>wpearson@veaziecs.org</v>
      </c>
    </row>
    <row r="238" spans="1:11" s="29" customFormat="1" ht="16.5" customHeight="1">
      <c r="A238" s="23">
        <v>1168</v>
      </c>
      <c r="B238" s="23">
        <v>445</v>
      </c>
      <c r="C238" s="23"/>
      <c r="D238" s="32" t="s">
        <v>255</v>
      </c>
      <c r="E238" s="33" t="str">
        <f>IF('[1]Alpha'!H234=0," ",'[1]Alpha'!H234)</f>
        <v>No Schools</v>
      </c>
      <c r="F238" s="34">
        <f>'[1]Alpha'!I234</f>
        <v>0</v>
      </c>
      <c r="G238" s="34">
        <f>'[1]Alpha'!J234</f>
        <v>0</v>
      </c>
      <c r="H238" s="35">
        <f t="shared" si="3"/>
        <v>0</v>
      </c>
      <c r="I238" s="35"/>
      <c r="J238" s="36" t="str">
        <f>IF('[1]Alpha'!O234=""," ",'[1]Alpha'!O234)</f>
        <v> </v>
      </c>
      <c r="K238" s="36" t="str">
        <f>IF('[1]Alpha'!P234=""," ",'[1]Alpha'!P234)</f>
        <v> </v>
      </c>
    </row>
    <row r="239" spans="1:11" s="29" customFormat="1" ht="16.5" customHeight="1">
      <c r="A239" s="23">
        <v>1170</v>
      </c>
      <c r="B239" s="23">
        <v>456</v>
      </c>
      <c r="C239" s="23">
        <v>892</v>
      </c>
      <c r="D239" s="24" t="s">
        <v>256</v>
      </c>
      <c r="E239" s="25" t="str">
        <f>IF('[1]Alpha'!H235=0," ",'[1]Alpha'!H235)</f>
        <v>Approved</v>
      </c>
      <c r="F239" s="26">
        <f>'[1]Alpha'!I235</f>
        <v>46848</v>
      </c>
      <c r="G239" s="26">
        <f>'[1]Alpha'!J235</f>
        <v>0</v>
      </c>
      <c r="H239" s="27">
        <f t="shared" si="3"/>
        <v>46848</v>
      </c>
      <c r="I239" s="27"/>
      <c r="J239" s="28" t="str">
        <f>IF('[1]Alpha'!O235=""," ",'[1]Alpha'!O235)</f>
        <v>Peter Thiboutot</v>
      </c>
      <c r="K239" s="28" t="str">
        <f>IF('[1]Alpha'!P235=""," ",'[1]Alpha'!P235)</f>
        <v>pthiboutot@aos92.org</v>
      </c>
    </row>
    <row r="240" spans="1:11" s="29" customFormat="1" ht="16.5" customHeight="1">
      <c r="A240" s="23">
        <v>1293</v>
      </c>
      <c r="B240" s="23">
        <v>918</v>
      </c>
      <c r="C240" s="23"/>
      <c r="D240" s="24" t="s">
        <v>257</v>
      </c>
      <c r="E240" s="25" t="str">
        <f>IF('[1]Alpha'!H236=0," ",'[1]Alpha'!H236)</f>
        <v>Approved</v>
      </c>
      <c r="F240" s="26">
        <f>'[1]Alpha'!I236</f>
        <v>32091.48</v>
      </c>
      <c r="G240" s="26">
        <f>'[1]Alpha'!J236</f>
        <v>105249.75</v>
      </c>
      <c r="H240" s="27">
        <f t="shared" si="3"/>
        <v>137341.23</v>
      </c>
      <c r="I240" s="27"/>
      <c r="J240" s="28" t="str">
        <f>IF('[1]Alpha'!O236=""," ",'[1]Alpha'!O236)</f>
        <v>Stacey Schatzabel</v>
      </c>
      <c r="K240" s="28" t="str">
        <f>IF('[1]Alpha'!P236=""," ",'[1]Alpha'!P236)</f>
        <v>sschatzabel@wocsd.org</v>
      </c>
    </row>
    <row r="241" spans="1:11" s="29" customFormat="1" ht="30">
      <c r="A241" s="23">
        <v>1173</v>
      </c>
      <c r="B241" s="23">
        <v>463</v>
      </c>
      <c r="C241" s="23">
        <v>896</v>
      </c>
      <c r="D241" s="24" t="s">
        <v>258</v>
      </c>
      <c r="E241" s="25" t="str">
        <f>IF('[1]Alpha'!H237=0," ",'[1]Alpha'!H237)</f>
        <v>No Application Received/ Not Approved</v>
      </c>
      <c r="F241" s="26">
        <f>'[1]Alpha'!I237</f>
        <v>0</v>
      </c>
      <c r="G241" s="26">
        <f>'[1]Alpha'!J237</f>
        <v>0</v>
      </c>
      <c r="H241" s="27">
        <f t="shared" si="3"/>
        <v>0</v>
      </c>
      <c r="I241" s="27"/>
      <c r="J241" s="28" t="str">
        <f>IF('[1]Alpha'!O237=""," ",'[1]Alpha'!O237)</f>
        <v> </v>
      </c>
      <c r="K241" s="28" t="str">
        <f>IF('[1]Alpha'!P237=""," ",'[1]Alpha'!P237)</f>
        <v> </v>
      </c>
    </row>
    <row r="242" spans="1:11" s="29" customFormat="1" ht="16.5" customHeight="1">
      <c r="A242" s="23">
        <v>1174</v>
      </c>
      <c r="B242" s="23">
        <v>464</v>
      </c>
      <c r="C242" s="23"/>
      <c r="D242" s="24" t="s">
        <v>259</v>
      </c>
      <c r="E242" s="25" t="str">
        <f>IF('[1]Alpha'!H238=0," ",'[1]Alpha'!H238)</f>
        <v>Waiver</v>
      </c>
      <c r="F242" s="26">
        <f>'[1]Alpha'!I238</f>
        <v>0</v>
      </c>
      <c r="G242" s="26">
        <f>'[1]Alpha'!J238</f>
        <v>0</v>
      </c>
      <c r="H242" s="27">
        <f t="shared" si="3"/>
        <v>0</v>
      </c>
      <c r="I242" s="27"/>
      <c r="J242" s="28" t="str">
        <f>IF('[1]Alpha'!O238=""," ",'[1]Alpha'!O238)</f>
        <v>Emily Thompson</v>
      </c>
      <c r="K242" s="28" t="str">
        <f>IF('[1]Alpha'!P238=""," ",'[1]Alpha'!P238)</f>
        <v>ethompson@westbathschool.org</v>
      </c>
    </row>
    <row r="243" spans="1:11" s="29" customFormat="1" ht="16.5" customHeight="1">
      <c r="A243" s="23">
        <v>3106</v>
      </c>
      <c r="B243" s="23">
        <v>467</v>
      </c>
      <c r="C243" s="23"/>
      <c r="D243" s="32" t="s">
        <v>260</v>
      </c>
      <c r="E243" s="33" t="str">
        <f>IF('[1]Alpha'!H239=0," ",'[1]Alpha'!H239)</f>
        <v>No Schools</v>
      </c>
      <c r="F243" s="34">
        <f>'[1]Alpha'!I239</f>
        <v>0</v>
      </c>
      <c r="G243" s="34">
        <f>'[1]Alpha'!J239</f>
        <v>0</v>
      </c>
      <c r="H243" s="35">
        <f t="shared" si="3"/>
        <v>0</v>
      </c>
      <c r="I243" s="35"/>
      <c r="J243" s="36" t="str">
        <f>IF('[1]Alpha'!O239=""," ",'[1]Alpha'!O239)</f>
        <v> </v>
      </c>
      <c r="K243" s="36" t="str">
        <f>IF('[1]Alpha'!P239=""," ",'[1]Alpha'!P239)</f>
        <v> </v>
      </c>
    </row>
    <row r="244" spans="1:11" s="29" customFormat="1" ht="16.5" customHeight="1">
      <c r="A244" s="23">
        <v>1175</v>
      </c>
      <c r="B244" s="23">
        <v>465</v>
      </c>
      <c r="C244" s="23"/>
      <c r="D244" s="24" t="s">
        <v>261</v>
      </c>
      <c r="E244" s="25" t="str">
        <f>IF('[1]Alpha'!H240=0," ",'[1]Alpha'!H240)</f>
        <v>Approved</v>
      </c>
      <c r="F244" s="26">
        <f>'[1]Alpha'!I240</f>
        <v>129917</v>
      </c>
      <c r="G244" s="26">
        <f>'[1]Alpha'!J240</f>
        <v>55560</v>
      </c>
      <c r="H244" s="27">
        <f t="shared" si="3"/>
        <v>185477</v>
      </c>
      <c r="I244" s="27"/>
      <c r="J244" s="28" t="str">
        <f>IF('[1]Alpha'!O240=""," ",'[1]Alpha'!O240)</f>
        <v>Peter Lancia</v>
      </c>
      <c r="K244" s="28" t="str">
        <f>IF('[1]Alpha'!P240=""," ",'[1]Alpha'!P240)</f>
        <v>lanciap@westbrookschools.org</v>
      </c>
    </row>
    <row r="245" spans="1:11" ht="15">
      <c r="A245" s="23">
        <v>1176</v>
      </c>
      <c r="B245" s="23">
        <v>469</v>
      </c>
      <c r="C245" s="23"/>
      <c r="D245" s="32" t="s">
        <v>262</v>
      </c>
      <c r="E245" s="33" t="str">
        <f>IF('[1]Alpha'!H241=0," ",'[1]Alpha'!H241)</f>
        <v>No Schools</v>
      </c>
      <c r="F245" s="34">
        <f>'[1]Alpha'!I241</f>
        <v>0</v>
      </c>
      <c r="G245" s="34">
        <f>'[1]Alpha'!J241</f>
        <v>0</v>
      </c>
      <c r="H245" s="35">
        <f t="shared" si="3"/>
        <v>0</v>
      </c>
      <c r="I245" s="37"/>
      <c r="J245" s="36" t="str">
        <f>IF('[1]Alpha'!O241=""," ",'[1]Alpha'!O241)</f>
        <v> </v>
      </c>
      <c r="K245" s="36" t="str">
        <f>IF('[1]Alpha'!P241=""," ",'[1]Alpha'!P241)</f>
        <v> </v>
      </c>
    </row>
    <row r="246" spans="1:11" ht="15">
      <c r="A246" s="23">
        <v>3138</v>
      </c>
      <c r="B246" s="23">
        <v>474</v>
      </c>
      <c r="C246" s="23">
        <v>896</v>
      </c>
      <c r="D246" s="24" t="s">
        <v>263</v>
      </c>
      <c r="E246" s="25" t="str">
        <f>IF('[1]Alpha'!H242=0," ",'[1]Alpha'!H242)</f>
        <v>Approved</v>
      </c>
      <c r="F246" s="26">
        <f>'[1]Alpha'!I242</f>
        <v>925</v>
      </c>
      <c r="G246" s="26">
        <f>'[1]Alpha'!J242</f>
        <v>0</v>
      </c>
      <c r="H246" s="27">
        <f t="shared" si="3"/>
        <v>925</v>
      </c>
      <c r="I246" s="38"/>
      <c r="J246" s="28" t="str">
        <f>IF('[1]Alpha'!O242=""," ",'[1]Alpha'!O242)</f>
        <v>Chad Fitzsimmons</v>
      </c>
      <c r="K246" s="28" t="str">
        <f>IF('[1]Alpha'!P242=""," ",'[1]Alpha'!P242)</f>
        <v>cfitzsimmons@rmges.org</v>
      </c>
    </row>
    <row r="247" spans="1:11" ht="15">
      <c r="A247" s="23">
        <v>1179</v>
      </c>
      <c r="B247" s="23">
        <v>475</v>
      </c>
      <c r="C247" s="23">
        <v>896</v>
      </c>
      <c r="D247" s="32" t="s">
        <v>264</v>
      </c>
      <c r="E247" s="33" t="str">
        <f>IF('[1]Alpha'!H243=0," ",'[1]Alpha'!H243)</f>
        <v>No Schools</v>
      </c>
      <c r="F247" s="34">
        <f>'[1]Alpha'!I243</f>
        <v>0</v>
      </c>
      <c r="G247" s="34">
        <f>'[1]Alpha'!J243</f>
        <v>0</v>
      </c>
      <c r="H247" s="35">
        <f t="shared" si="3"/>
        <v>0</v>
      </c>
      <c r="I247" s="39"/>
      <c r="J247" s="36" t="str">
        <f>IF('[1]Alpha'!O243=""," ",'[1]Alpha'!O243)</f>
        <v> </v>
      </c>
      <c r="K247" s="36" t="str">
        <f>IF('[1]Alpha'!P243=""," ",'[1]Alpha'!P243)</f>
        <v> </v>
      </c>
    </row>
    <row r="248" spans="1:11" ht="15">
      <c r="A248" s="23">
        <v>1180</v>
      </c>
      <c r="B248" s="23">
        <v>476</v>
      </c>
      <c r="C248" s="23"/>
      <c r="D248" s="32" t="s">
        <v>265</v>
      </c>
      <c r="E248" s="33" t="str">
        <f>IF('[1]Alpha'!H244=0," ",'[1]Alpha'!H244)</f>
        <v>No Schools</v>
      </c>
      <c r="F248" s="34">
        <f>'[1]Alpha'!I244</f>
        <v>0</v>
      </c>
      <c r="G248" s="34">
        <f>'[1]Alpha'!J244</f>
        <v>0</v>
      </c>
      <c r="H248" s="35">
        <f t="shared" si="3"/>
        <v>0</v>
      </c>
      <c r="I248" s="39"/>
      <c r="J248" s="36" t="str">
        <f>IF('[1]Alpha'!O244=""," ",'[1]Alpha'!O244)</f>
        <v> </v>
      </c>
      <c r="K248" s="36" t="str">
        <f>IF('[1]Alpha'!P244=""," ",'[1]Alpha'!P244)</f>
        <v> </v>
      </c>
    </row>
    <row r="249" spans="1:11" ht="15">
      <c r="A249" s="23">
        <v>1183</v>
      </c>
      <c r="B249" s="23">
        <v>481</v>
      </c>
      <c r="C249" s="23">
        <v>892</v>
      </c>
      <c r="D249" s="24" t="s">
        <v>266</v>
      </c>
      <c r="E249" s="25" t="str">
        <f>IF('[1]Alpha'!H245=0," ",'[1]Alpha'!H245)</f>
        <v>Approved</v>
      </c>
      <c r="F249" s="26">
        <f>'[1]Alpha'!I245</f>
        <v>129874</v>
      </c>
      <c r="G249" s="26">
        <f>'[1]Alpha'!J245</f>
        <v>0</v>
      </c>
      <c r="H249" s="27">
        <f t="shared" si="3"/>
        <v>129874</v>
      </c>
      <c r="I249" s="38"/>
      <c r="J249" s="28" t="str">
        <f>IF('[1]Alpha'!O245=""," ",'[1]Alpha'!O245)</f>
        <v>Peter Thiboutot</v>
      </c>
      <c r="K249" s="28" t="str">
        <f>IF('[1]Alpha'!P245=""," ",'[1]Alpha'!P245)</f>
        <v>pthiboutot@aos92.org</v>
      </c>
    </row>
    <row r="250" spans="1:11" ht="15">
      <c r="A250" s="23">
        <v>3242</v>
      </c>
      <c r="B250" s="23">
        <v>484</v>
      </c>
      <c r="C250" s="23"/>
      <c r="D250" s="32" t="s">
        <v>267</v>
      </c>
      <c r="E250" s="33" t="str">
        <f>IF('[1]Alpha'!H246=0," ",'[1]Alpha'!H246)</f>
        <v>No Schools</v>
      </c>
      <c r="F250" s="34">
        <f>'[1]Alpha'!I246</f>
        <v>0</v>
      </c>
      <c r="G250" s="34">
        <f>'[1]Alpha'!J246</f>
        <v>0</v>
      </c>
      <c r="H250" s="35">
        <f t="shared" si="3"/>
        <v>0</v>
      </c>
      <c r="I250" s="39"/>
      <c r="J250" s="36" t="str">
        <f>IF('[1]Alpha'!O246=""," ",'[1]Alpha'!O246)</f>
        <v> </v>
      </c>
      <c r="K250" s="36" t="str">
        <f>IF('[1]Alpha'!P246=""," ",'[1]Alpha'!P246)</f>
        <v> </v>
      </c>
    </row>
    <row r="251" spans="1:11" ht="15.75">
      <c r="A251" s="23">
        <v>1185</v>
      </c>
      <c r="B251" s="23">
        <v>485</v>
      </c>
      <c r="C251" s="23">
        <v>897</v>
      </c>
      <c r="D251" s="24" t="s">
        <v>268</v>
      </c>
      <c r="E251" s="25" t="str">
        <f>IF('[1]Alpha'!H247=0," ",'[1]Alpha'!H247)</f>
        <v>Approved</v>
      </c>
      <c r="F251" s="26">
        <f>'[1]Alpha'!I247</f>
        <v>84620.63</v>
      </c>
      <c r="G251" s="26">
        <f>'[1]Alpha'!J247</f>
        <v>13492.84</v>
      </c>
      <c r="H251" s="27">
        <f t="shared" si="3"/>
        <v>98113.47</v>
      </c>
      <c r="I251" s="40"/>
      <c r="J251" s="28" t="str">
        <f>IF('[1]Alpha'!O247=""," ",'[1]Alpha'!O247)</f>
        <v>Marcia Luszczki</v>
      </c>
      <c r="K251" s="28" t="str">
        <f>IF('[1]Alpha'!P247=""," ",'[1]Alpha'!P247)</f>
        <v>mluszczki@winthropschools.org</v>
      </c>
    </row>
    <row r="252" spans="1:11" ht="15.75">
      <c r="A252" s="23">
        <v>1186</v>
      </c>
      <c r="B252" s="23">
        <v>486</v>
      </c>
      <c r="C252" s="23"/>
      <c r="D252" s="24" t="s">
        <v>269</v>
      </c>
      <c r="E252" s="25" t="str">
        <f>IF('[1]Alpha'!H248=0," ",'[1]Alpha'!H248)</f>
        <v>Approved</v>
      </c>
      <c r="F252" s="26">
        <f>'[1]Alpha'!I248</f>
        <v>1969</v>
      </c>
      <c r="G252" s="26">
        <f>'[1]Alpha'!J248</f>
        <v>1719</v>
      </c>
      <c r="H252" s="27">
        <f t="shared" si="3"/>
        <v>3688</v>
      </c>
      <c r="I252" s="40"/>
      <c r="J252" s="28" t="str">
        <f>IF('[1]Alpha'!O248=""," ",'[1]Alpha'!O248)</f>
        <v>Patricia Watts</v>
      </c>
      <c r="K252" s="28" t="str">
        <f>IF('[1]Alpha'!P248=""," ",'[1]Alpha'!P248)</f>
        <v>pwatts@wiscassetschools.org</v>
      </c>
    </row>
    <row r="253" spans="1:11" ht="15.75">
      <c r="A253" s="23">
        <v>1187</v>
      </c>
      <c r="B253" s="23">
        <v>487</v>
      </c>
      <c r="C253" s="23"/>
      <c r="D253" s="24" t="s">
        <v>270</v>
      </c>
      <c r="E253" s="25" t="str">
        <f>IF('[1]Alpha'!H249=0," ",'[1]Alpha'!H249)</f>
        <v>Approved</v>
      </c>
      <c r="F253" s="26">
        <f>'[1]Alpha'!I249</f>
        <v>5523</v>
      </c>
      <c r="G253" s="26">
        <f>'[1]Alpha'!J249</f>
        <v>0</v>
      </c>
      <c r="H253" s="27">
        <f t="shared" si="3"/>
        <v>5523</v>
      </c>
      <c r="I253" s="40"/>
      <c r="J253" s="28" t="str">
        <f>IF('[1]Alpha'!O249=""," ",'[1]Alpha'!O249)</f>
        <v>Linda Ross</v>
      </c>
      <c r="K253" s="28" t="str">
        <f>IF('[1]Alpha'!P249=""," ",'[1]Alpha'!P249)</f>
        <v>linda.ross@schoolunion122.net</v>
      </c>
    </row>
    <row r="254" spans="1:11" ht="15.75">
      <c r="A254" s="23">
        <v>1188</v>
      </c>
      <c r="B254" s="23">
        <v>489</v>
      </c>
      <c r="C254" s="23">
        <v>866</v>
      </c>
      <c r="D254" s="32" t="s">
        <v>271</v>
      </c>
      <c r="E254" s="33" t="str">
        <f>IF('[1]Alpha'!H250=0," ",'[1]Alpha'!H250)</f>
        <v>No Schools</v>
      </c>
      <c r="F254" s="34">
        <f>'[1]Alpha'!I250</f>
        <v>0</v>
      </c>
      <c r="G254" s="34">
        <f>'[1]Alpha'!J250</f>
        <v>0</v>
      </c>
      <c r="H254" s="35">
        <f t="shared" si="3"/>
        <v>0</v>
      </c>
      <c r="I254" s="41"/>
      <c r="J254" s="36" t="str">
        <f>IF('[1]Alpha'!O250=""," ",'[1]Alpha'!O250)</f>
        <v> </v>
      </c>
      <c r="K254" s="36" t="str">
        <f>IF('[1]Alpha'!P250=""," ",'[1]Alpha'!P250)</f>
        <v> </v>
      </c>
    </row>
    <row r="255" spans="1:11" ht="15">
      <c r="A255" s="23">
        <v>1190</v>
      </c>
      <c r="B255" s="23">
        <v>491</v>
      </c>
      <c r="C255" s="23"/>
      <c r="D255" s="24" t="s">
        <v>272</v>
      </c>
      <c r="E255" s="25" t="str">
        <f>IF('[1]Alpha'!H251=0," ",'[1]Alpha'!H251)</f>
        <v>Approved</v>
      </c>
      <c r="F255" s="26">
        <f>'[1]Alpha'!I251</f>
        <v>94730</v>
      </c>
      <c r="G255" s="26">
        <f>'[1]Alpha'!J251</f>
        <v>10074</v>
      </c>
      <c r="H255" s="27">
        <f t="shared" si="3"/>
        <v>104804</v>
      </c>
      <c r="J255" s="28" t="str">
        <f>IF('[1]Alpha'!O251=""," ",'[1]Alpha'!O251)</f>
        <v>Jodi McGuire</v>
      </c>
      <c r="K255" s="28" t="str">
        <f>IF('[1]Alpha'!P251=""," ",'[1]Alpha'!P251)</f>
        <v>jodi_mcguire@yarmouthschools.org</v>
      </c>
    </row>
    <row r="256" spans="1:11" ht="15">
      <c r="A256" s="23">
        <v>1191</v>
      </c>
      <c r="B256" s="23">
        <v>492</v>
      </c>
      <c r="C256" s="23"/>
      <c r="D256" s="24" t="s">
        <v>273</v>
      </c>
      <c r="E256" s="25" t="str">
        <f>IF('[1]Alpha'!H252=0," ",'[1]Alpha'!H252)</f>
        <v>Approved</v>
      </c>
      <c r="F256" s="26">
        <f>'[1]Alpha'!I252</f>
        <v>99677.4</v>
      </c>
      <c r="G256" s="26">
        <f>'[1]Alpha'!J252</f>
        <v>600</v>
      </c>
      <c r="H256" s="27">
        <f t="shared" si="3"/>
        <v>100277.4</v>
      </c>
      <c r="J256" s="28" t="str">
        <f>IF('[1]Alpha'!O252=""," ",'[1]Alpha'!O252)</f>
        <v>Barbara Maling</v>
      </c>
      <c r="K256" s="28" t="str">
        <f>IF('[1]Alpha'!P252=""," ",'[1]Alpha'!P252)</f>
        <v>bmaling@yorkschools.org</v>
      </c>
    </row>
    <row r="257" spans="5:11" ht="15">
      <c r="E257" s="4"/>
      <c r="F257" s="5"/>
      <c r="G257" s="5"/>
      <c r="H257" s="5"/>
      <c r="J257" s="42"/>
      <c r="K257" s="43"/>
    </row>
    <row r="258" ht="15">
      <c r="F258" s="45"/>
    </row>
  </sheetData>
  <sheetProtection/>
  <mergeCells count="3">
    <mergeCell ref="I6:J6"/>
    <mergeCell ref="I7:J7"/>
    <mergeCell ref="I8:J8"/>
  </mergeCells>
  <hyperlinks>
    <hyperlink ref="H4" r:id="rId1" display="lee.worcester@yahoo.com"/>
    <hyperlink ref="H3" r:id="rId2" display="ptdrapeau@aol.com"/>
    <hyperlink ref="H5" r:id="rId3" display="GT.DOE@maine.gov"/>
  </hyperlinks>
  <printOptions gridLines="1"/>
  <pageMargins left="0.25" right="0.25" top="0.9" bottom="0.4" header="0.5" footer="0.25"/>
  <pageSetup horizontalDpi="600" verticalDpi="600" orientation="landscape" scale="8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Batista, Ida</dc:creator>
  <cp:keywords/>
  <dc:description/>
  <cp:lastModifiedBy>Colby, Kelly</cp:lastModifiedBy>
  <dcterms:created xsi:type="dcterms:W3CDTF">2017-03-02T16:17:39Z</dcterms:created>
  <dcterms:modified xsi:type="dcterms:W3CDTF">2017-04-07T14:56:14Z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