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Final Web" sheetId="1" r:id="rId1"/>
  </sheets>
  <externalReferences>
    <externalReference r:id="rId4"/>
  </externalReferences>
  <definedNames>
    <definedName name="_xlfn.IFERROR" hidden="1">#NAME?</definedName>
    <definedName name="_xlnm.Print_Area" localSheetId="0">'Final Web'!$A$9:$K$245</definedName>
    <definedName name="_xlnm.Print_Titles" localSheetId="0">'Final Web'!$1:$8</definedName>
    <definedName name="qryAllSAUs2011_SchoolDistricts">#REF!</definedName>
  </definedNames>
  <calcPr fullCalcOnLoad="1"/>
</workbook>
</file>

<file path=xl/sharedStrings.xml><?xml version="1.0" encoding="utf-8"?>
<sst xmlns="http://schemas.openxmlformats.org/spreadsheetml/2006/main" count="80" uniqueCount="29">
  <si>
    <t xml:space="preserve">2014-15 Gifted and Talented Program Approvals - Approved Budget Amounts (for FY 17 funding) </t>
  </si>
  <si>
    <t>Contacts:</t>
  </si>
  <si>
    <t>Information</t>
  </si>
  <si>
    <t>Patti Drapeau</t>
  </si>
  <si>
    <t>ptdrapeau@aol.com</t>
  </si>
  <si>
    <t xml:space="preserve">as of </t>
  </si>
  <si>
    <t>Lee Worcester</t>
  </si>
  <si>
    <t>lee.worcester@yahoo.com</t>
  </si>
  <si>
    <t>Suzan Beaudoin</t>
  </si>
  <si>
    <t>GT.DOE@maine.gov</t>
  </si>
  <si>
    <t>2014-15</t>
  </si>
  <si>
    <t>Local</t>
  </si>
  <si>
    <t>School</t>
  </si>
  <si>
    <t>Sch</t>
  </si>
  <si>
    <t>Approved</t>
  </si>
  <si>
    <t>Elementary</t>
  </si>
  <si>
    <t>Secondary</t>
  </si>
  <si>
    <t>TOTAL</t>
  </si>
  <si>
    <t>School Unit</t>
  </si>
  <si>
    <t>ID</t>
  </si>
  <si>
    <t>Code</t>
  </si>
  <si>
    <t>AOS</t>
  </si>
  <si>
    <t>SAUs - Alphabetical Order</t>
  </si>
  <si>
    <t>or Pending</t>
  </si>
  <si>
    <t>Appr. Amt</t>
  </si>
  <si>
    <t>Appr. Amt.</t>
  </si>
  <si>
    <t>Contact</t>
  </si>
  <si>
    <t>Email</t>
  </si>
  <si>
    <t>No Schools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</si>
</sst>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d/yyyy"/>
    <numFmt numFmtId="166" formatCode="000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MS Sans Serif"/>
      <family val="2"/>
    </font>
    <font>
      <b/>
      <sz val="12"/>
      <color indexed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4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50" fillId="0" borderId="0" xfId="54" applyFont="1" applyFill="1" applyAlignment="1">
      <alignment/>
    </xf>
    <xf numFmtId="164" fontId="51" fillId="0" borderId="0" xfId="0" applyNumberFormat="1" applyFont="1" applyFill="1" applyAlignment="1">
      <alignment horizontal="center" wrapText="1"/>
    </xf>
    <xf numFmtId="165" fontId="51" fillId="0" borderId="0" xfId="0" applyNumberFormat="1" applyFont="1" applyFill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7" fillId="0" borderId="0" xfId="0" applyFont="1" applyFill="1" applyAlignment="1">
      <alignment horizontal="center"/>
    </xf>
    <xf numFmtId="164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5" fillId="0" borderId="0" xfId="0" applyFont="1" applyFill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66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4" fontId="29" fillId="33" borderId="0" xfId="0" applyNumberFormat="1" applyFont="1" applyFill="1" applyAlignment="1" applyProtection="1">
      <alignment vertical="center"/>
      <protection/>
    </xf>
    <xf numFmtId="0" fontId="29" fillId="33" borderId="0" xfId="0" applyFont="1" applyFill="1" applyAlignment="1">
      <alignment vertical="center" wrapText="1"/>
    </xf>
    <xf numFmtId="4" fontId="27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33" borderId="0" xfId="0" applyFont="1" applyFill="1" applyAlignment="1">
      <alignment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 horizontal="center" wrapText="1"/>
    </xf>
    <xf numFmtId="0" fontId="30" fillId="0" borderId="0" xfId="0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Alignment="1">
      <alignment horizontal="center" wrapText="1"/>
    </xf>
    <xf numFmtId="166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164" fontId="31" fillId="0" borderId="0" xfId="0" applyNumberFormat="1" applyFont="1" applyFill="1" applyAlignment="1" applyProtection="1">
      <alignment horizontal="center" vertical="center" wrapText="1"/>
      <protection locked="0"/>
    </xf>
    <xf numFmtId="4" fontId="31" fillId="0" borderId="0" xfId="0" applyNumberFormat="1" applyFont="1" applyFill="1" applyAlignment="1" applyProtection="1">
      <alignment vertical="center"/>
      <protection locked="0"/>
    </xf>
    <xf numFmtId="4" fontId="31" fillId="0" borderId="0" xfId="0" applyNumberFormat="1" applyFont="1" applyFill="1" applyAlignment="1" applyProtection="1">
      <alignment vertical="center"/>
      <protection/>
    </xf>
    <xf numFmtId="166" fontId="31" fillId="33" borderId="0" xfId="0" applyNumberFormat="1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164" fontId="31" fillId="33" borderId="0" xfId="0" applyNumberFormat="1" applyFont="1" applyFill="1" applyAlignment="1" applyProtection="1">
      <alignment horizontal="center" vertical="center" wrapText="1"/>
      <protection locked="0"/>
    </xf>
    <xf numFmtId="4" fontId="31" fillId="33" borderId="0" xfId="0" applyNumberFormat="1" applyFont="1" applyFill="1" applyAlignment="1" applyProtection="1">
      <alignment vertical="center"/>
      <protection locked="0"/>
    </xf>
    <xf numFmtId="4" fontId="31" fillId="33" borderId="0" xfId="0" applyNumberFormat="1" applyFont="1" applyFill="1" applyAlignment="1" applyProtection="1">
      <alignment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ftedandTalentedApprovals_FY15forFY17fun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lpha and AOS grouped"/>
      <sheetName val="for web"/>
      <sheetName val="Final Web"/>
      <sheetName val="Student Counts"/>
      <sheetName val="FY 15 Waivers"/>
    </sheetNames>
    <sheetDataSet>
      <sheetData sheetId="0">
        <row r="5">
          <cell r="A5">
            <v>1000</v>
          </cell>
          <cell r="B5">
            <v>2</v>
          </cell>
          <cell r="D5" t="str">
            <v>Acton Public Schools</v>
          </cell>
          <cell r="H5" t="str">
            <v>Approved</v>
          </cell>
          <cell r="I5">
            <v>67460</v>
          </cell>
          <cell r="J5">
            <v>0</v>
          </cell>
          <cell r="O5" t="str">
            <v>Melinda Bandhauer</v>
          </cell>
          <cell r="P5" t="str">
            <v>mbandhauer@acton.k12.me.us</v>
          </cell>
        </row>
        <row r="6">
          <cell r="A6">
            <v>1284</v>
          </cell>
          <cell r="B6">
            <v>908</v>
          </cell>
          <cell r="C6">
            <v>881</v>
          </cell>
          <cell r="D6" t="str">
            <v>Airline CSD</v>
          </cell>
          <cell r="H6" t="str">
            <v>Approved</v>
          </cell>
          <cell r="I6">
            <v>0</v>
          </cell>
          <cell r="J6">
            <v>0</v>
          </cell>
          <cell r="O6" t="str">
            <v>Susan Smith</v>
          </cell>
          <cell r="P6" t="str">
            <v>ssmith@sad63.org</v>
          </cell>
        </row>
        <row r="7">
          <cell r="A7">
            <v>1001</v>
          </cell>
          <cell r="B7">
            <v>5</v>
          </cell>
          <cell r="C7">
            <v>877</v>
          </cell>
          <cell r="D7" t="str">
            <v>Alexander Public Schools</v>
          </cell>
          <cell r="H7" t="str">
            <v>Not Approved</v>
          </cell>
          <cell r="I7">
            <v>0</v>
          </cell>
          <cell r="J7">
            <v>0</v>
          </cell>
          <cell r="O7" t="str">
            <v>James Underwood</v>
          </cell>
        </row>
        <row r="8">
          <cell r="A8">
            <v>1004</v>
          </cell>
          <cell r="B8">
            <v>14</v>
          </cell>
          <cell r="D8" t="str">
            <v>Appleton Public Schools</v>
          </cell>
          <cell r="H8" t="str">
            <v>Approved</v>
          </cell>
          <cell r="I8">
            <v>54465.21</v>
          </cell>
          <cell r="J8">
            <v>0</v>
          </cell>
          <cell r="O8" t="str">
            <v>Karen Scott</v>
          </cell>
          <cell r="P8" t="str">
            <v>karen_scott@fivetowns.net</v>
          </cell>
        </row>
        <row r="9">
          <cell r="A9">
            <v>3231</v>
          </cell>
          <cell r="B9">
            <v>18</v>
          </cell>
          <cell r="D9" t="str">
            <v>Athens Public Schools</v>
          </cell>
          <cell r="H9" t="str">
            <v>Not Approved</v>
          </cell>
          <cell r="I9">
            <v>0</v>
          </cell>
          <cell r="J9">
            <v>0</v>
          </cell>
          <cell r="O9" t="str">
            <v>Kevin Jordan</v>
          </cell>
        </row>
        <row r="10">
          <cell r="A10">
            <v>1007</v>
          </cell>
          <cell r="B10">
            <v>20</v>
          </cell>
          <cell r="D10" t="str">
            <v>Auburn Public Schools</v>
          </cell>
          <cell r="H10" t="str">
            <v>Approved</v>
          </cell>
          <cell r="I10">
            <v>270535.03</v>
          </cell>
          <cell r="J10">
            <v>38046.34</v>
          </cell>
          <cell r="O10" t="str">
            <v>Shelly Mogul</v>
          </cell>
          <cell r="P10" t="str">
            <v>smogul@auburnschl.edu</v>
          </cell>
        </row>
        <row r="11">
          <cell r="A11">
            <v>1008</v>
          </cell>
          <cell r="B11">
            <v>21</v>
          </cell>
          <cell r="D11" t="str">
            <v>Augusta Public Schools</v>
          </cell>
          <cell r="H11" t="str">
            <v>Approved</v>
          </cell>
          <cell r="I11">
            <v>78087.73</v>
          </cell>
          <cell r="J11">
            <v>45383.23</v>
          </cell>
          <cell r="O11" t="str">
            <v>Joan Taczli</v>
          </cell>
          <cell r="P11" t="str">
            <v>jtaczli@augustaschools.org</v>
          </cell>
        </row>
        <row r="12">
          <cell r="A12">
            <v>1009</v>
          </cell>
          <cell r="B12">
            <v>24</v>
          </cell>
          <cell r="C12">
            <v>890</v>
          </cell>
          <cell r="D12" t="str">
            <v>Baileyville Public Schools</v>
          </cell>
          <cell r="H12" t="str">
            <v>Approved</v>
          </cell>
          <cell r="I12">
            <v>16350</v>
          </cell>
          <cell r="J12">
            <v>0</v>
          </cell>
          <cell r="O12" t="str">
            <v>Letitia Bellows</v>
          </cell>
          <cell r="P12" t="str">
            <v>bellows@su107.org</v>
          </cell>
        </row>
        <row r="13">
          <cell r="A13">
            <v>1010</v>
          </cell>
          <cell r="B13">
            <v>26</v>
          </cell>
          <cell r="D13" t="str">
            <v>Bancroft Public Schools</v>
          </cell>
        </row>
        <row r="14">
          <cell r="A14">
            <v>1011</v>
          </cell>
          <cell r="B14">
            <v>27</v>
          </cell>
          <cell r="D14" t="str">
            <v>Bangor Public Schools</v>
          </cell>
          <cell r="H14" t="str">
            <v>Approved</v>
          </cell>
          <cell r="I14">
            <v>195929</v>
          </cell>
          <cell r="J14">
            <v>0</v>
          </cell>
          <cell r="O14" t="str">
            <v>Robert MacDonald</v>
          </cell>
          <cell r="P14" t="str">
            <v>rmacdonald@bangoorschools.net</v>
          </cell>
        </row>
        <row r="15">
          <cell r="A15">
            <v>1012</v>
          </cell>
          <cell r="B15">
            <v>28</v>
          </cell>
          <cell r="C15">
            <v>891</v>
          </cell>
          <cell r="D15" t="str">
            <v>Bar Harbor Public Schools</v>
          </cell>
          <cell r="H15" t="str">
            <v>Approved</v>
          </cell>
          <cell r="I15">
            <v>74401</v>
          </cell>
          <cell r="J15">
            <v>0</v>
          </cell>
          <cell r="O15" t="str">
            <v>Sarah Winne</v>
          </cell>
          <cell r="P15" t="str">
            <v>swinne@mdirss.org</v>
          </cell>
        </row>
        <row r="16">
          <cell r="A16">
            <v>1192</v>
          </cell>
          <cell r="B16">
            <v>493</v>
          </cell>
          <cell r="C16">
            <v>877</v>
          </cell>
          <cell r="D16" t="str">
            <v>Baring Plt. Public Schools</v>
          </cell>
        </row>
        <row r="17">
          <cell r="A17">
            <v>1014</v>
          </cell>
          <cell r="B17">
            <v>31</v>
          </cell>
          <cell r="D17" t="str">
            <v>Beals Public Schools</v>
          </cell>
          <cell r="H17" t="str">
            <v>Approved</v>
          </cell>
          <cell r="I17">
            <v>2031.91</v>
          </cell>
          <cell r="J17">
            <v>0</v>
          </cell>
          <cell r="O17" t="str">
            <v>Lisa Marin</v>
          </cell>
          <cell r="P17" t="str">
            <v>lmarin@union103.org</v>
          </cell>
        </row>
        <row r="18">
          <cell r="A18">
            <v>1195</v>
          </cell>
          <cell r="B18">
            <v>497</v>
          </cell>
          <cell r="D18" t="str">
            <v>Beaver Cove Public Schools</v>
          </cell>
        </row>
        <row r="19">
          <cell r="A19">
            <v>1015</v>
          </cell>
          <cell r="B19">
            <v>32</v>
          </cell>
          <cell r="D19" t="str">
            <v>Beddington Public Schools</v>
          </cell>
        </row>
        <row r="20">
          <cell r="A20">
            <v>1016</v>
          </cell>
          <cell r="B20">
            <v>40</v>
          </cell>
          <cell r="D20" t="str">
            <v>Biddeford Public Schools</v>
          </cell>
          <cell r="H20" t="str">
            <v>Approved</v>
          </cell>
          <cell r="I20">
            <v>118735.7</v>
          </cell>
          <cell r="J20">
            <v>19679.07</v>
          </cell>
          <cell r="O20" t="str">
            <v>Chris Indorf</v>
          </cell>
          <cell r="P20" t="str">
            <v>cindorf@biddefordschooldepartment.org</v>
          </cell>
        </row>
        <row r="21">
          <cell r="A21">
            <v>1017</v>
          </cell>
          <cell r="B21">
            <v>44</v>
          </cell>
          <cell r="D21" t="str">
            <v>Blue Hill Public Schools</v>
          </cell>
          <cell r="H21" t="str">
            <v>Approved</v>
          </cell>
          <cell r="I21">
            <v>3700</v>
          </cell>
          <cell r="J21">
            <v>0</v>
          </cell>
          <cell r="O21" t="str">
            <v>Michelle Schildroth</v>
          </cell>
          <cell r="P21" t="str">
            <v>sschildroth@schoolunion93.org</v>
          </cell>
        </row>
        <row r="22">
          <cell r="A22">
            <v>1281</v>
          </cell>
          <cell r="B22">
            <v>903</v>
          </cell>
          <cell r="C22">
            <v>898</v>
          </cell>
          <cell r="D22" t="str">
            <v>Boothbay-Boothbay Hbr CSD</v>
          </cell>
          <cell r="H22" t="str">
            <v>Approved</v>
          </cell>
          <cell r="I22">
            <v>4902</v>
          </cell>
          <cell r="J22">
            <v>4902</v>
          </cell>
          <cell r="O22" t="str">
            <v>Shawn Carlson</v>
          </cell>
          <cell r="P22" t="str">
            <v>scarlson@aos98-admin.org</v>
          </cell>
        </row>
        <row r="23">
          <cell r="A23">
            <v>1018</v>
          </cell>
          <cell r="B23">
            <v>49</v>
          </cell>
          <cell r="D23" t="str">
            <v>Bowerbank Public Schools</v>
          </cell>
        </row>
        <row r="24">
          <cell r="A24">
            <v>1020</v>
          </cell>
          <cell r="B24">
            <v>52</v>
          </cell>
          <cell r="C24">
            <v>893</v>
          </cell>
          <cell r="D24" t="str">
            <v>Bremen Public Schools</v>
          </cell>
        </row>
        <row r="25">
          <cell r="A25">
            <v>1021</v>
          </cell>
          <cell r="B25">
            <v>53</v>
          </cell>
          <cell r="D25" t="str">
            <v>Brewer Public Schools</v>
          </cell>
          <cell r="H25" t="str">
            <v>Approved</v>
          </cell>
          <cell r="I25">
            <v>32718</v>
          </cell>
          <cell r="J25">
            <v>34059</v>
          </cell>
          <cell r="O25" t="str">
            <v>Kathleen Kazmierczak</v>
          </cell>
          <cell r="P25" t="str">
            <v>kkazmierczak@breweredu.org</v>
          </cell>
        </row>
        <row r="26">
          <cell r="A26">
            <v>1022</v>
          </cell>
          <cell r="B26">
            <v>54</v>
          </cell>
          <cell r="D26" t="str">
            <v>Bridgewater Public Schools</v>
          </cell>
        </row>
        <row r="27">
          <cell r="A27">
            <v>3235</v>
          </cell>
          <cell r="B27">
            <v>56</v>
          </cell>
          <cell r="D27" t="str">
            <v>Brighton Plt. Public Schools</v>
          </cell>
        </row>
        <row r="28">
          <cell r="A28">
            <v>1023</v>
          </cell>
          <cell r="B28">
            <v>57</v>
          </cell>
          <cell r="C28">
            <v>893</v>
          </cell>
          <cell r="D28" t="str">
            <v>Bristol Public Schools</v>
          </cell>
          <cell r="H28" t="str">
            <v>Approved</v>
          </cell>
          <cell r="I28">
            <v>2500</v>
          </cell>
          <cell r="J28">
            <v>0</v>
          </cell>
          <cell r="O28" t="str">
            <v>Jennifer Ribeiro</v>
          </cell>
          <cell r="P28" t="str">
            <v>jribeiro@aos93.org</v>
          </cell>
        </row>
        <row r="29">
          <cell r="A29">
            <v>1024</v>
          </cell>
          <cell r="B29">
            <v>58</v>
          </cell>
          <cell r="D29" t="str">
            <v>Brooklin Public Schools</v>
          </cell>
          <cell r="H29" t="str">
            <v>Not Approved</v>
          </cell>
          <cell r="I29">
            <v>0</v>
          </cell>
          <cell r="J29">
            <v>0</v>
          </cell>
          <cell r="O29" t="str">
            <v>Mark Jenkins</v>
          </cell>
        </row>
        <row r="30">
          <cell r="A30">
            <v>1025</v>
          </cell>
          <cell r="B30">
            <v>60</v>
          </cell>
          <cell r="D30" t="str">
            <v>Brooksville Public Schools</v>
          </cell>
          <cell r="H30" t="str">
            <v>Approved</v>
          </cell>
          <cell r="I30">
            <v>3700</v>
          </cell>
          <cell r="J30">
            <v>0</v>
          </cell>
          <cell r="O30" t="str">
            <v>Michelle Schildroth</v>
          </cell>
          <cell r="P30" t="str">
            <v>sschildroth@schoolunion93.org</v>
          </cell>
        </row>
        <row r="31">
          <cell r="A31">
            <v>1026</v>
          </cell>
          <cell r="B31">
            <v>63</v>
          </cell>
          <cell r="D31" t="str">
            <v>Brunswick Public Schools</v>
          </cell>
          <cell r="H31" t="str">
            <v>Approved</v>
          </cell>
          <cell r="I31">
            <v>201741.59</v>
          </cell>
          <cell r="J31">
            <v>850</v>
          </cell>
          <cell r="O31" t="str">
            <v>Gregory Bartlett</v>
          </cell>
          <cell r="P31" t="str">
            <v>gbartlett@brunswick.k12.me.us</v>
          </cell>
        </row>
        <row r="32">
          <cell r="A32">
            <v>1028</v>
          </cell>
          <cell r="B32">
            <v>70</v>
          </cell>
          <cell r="D32" t="str">
            <v>Calais Public Schools</v>
          </cell>
          <cell r="H32" t="str">
            <v>Approved</v>
          </cell>
          <cell r="I32">
            <v>1500</v>
          </cell>
          <cell r="J32">
            <v>2000</v>
          </cell>
          <cell r="O32" t="str">
            <v>Stephanie Strongin</v>
          </cell>
          <cell r="P32" t="str">
            <v>spstrongin@yahoo.com</v>
          </cell>
        </row>
        <row r="33">
          <cell r="A33">
            <v>1029</v>
          </cell>
          <cell r="B33">
            <v>75</v>
          </cell>
          <cell r="D33" t="str">
            <v>Cape Elizabeth Public Schools</v>
          </cell>
          <cell r="H33" t="str">
            <v>Approved</v>
          </cell>
          <cell r="I33">
            <v>15917</v>
          </cell>
          <cell r="J33">
            <v>7958</v>
          </cell>
          <cell r="O33" t="str">
            <v>Jane Golding</v>
          </cell>
          <cell r="P33" t="str">
            <v>jgolding@capeelizabethschools.org</v>
          </cell>
        </row>
        <row r="34">
          <cell r="A34">
            <v>3131</v>
          </cell>
          <cell r="B34">
            <v>76</v>
          </cell>
          <cell r="D34" t="str">
            <v>Caratunk Public Schools</v>
          </cell>
        </row>
        <row r="35">
          <cell r="A35">
            <v>1194</v>
          </cell>
          <cell r="B35">
            <v>496</v>
          </cell>
          <cell r="D35" t="str">
            <v>Carrabassett Val Public Schools</v>
          </cell>
        </row>
        <row r="36">
          <cell r="A36">
            <v>1031</v>
          </cell>
          <cell r="B36">
            <v>79</v>
          </cell>
          <cell r="C36">
            <v>890</v>
          </cell>
          <cell r="D36" t="str">
            <v>Carroll Plt. Public Schools</v>
          </cell>
        </row>
        <row r="37">
          <cell r="A37">
            <v>1032</v>
          </cell>
          <cell r="B37">
            <v>83</v>
          </cell>
          <cell r="D37" t="str">
            <v>Castine Public Schools</v>
          </cell>
          <cell r="H37" t="str">
            <v>Approved</v>
          </cell>
          <cell r="I37">
            <v>3700</v>
          </cell>
          <cell r="J37">
            <v>0</v>
          </cell>
          <cell r="O37" t="str">
            <v>Michelle Schildroth</v>
          </cell>
          <cell r="P37" t="str">
            <v>sschildroth@schoolunion93.org</v>
          </cell>
        </row>
        <row r="38">
          <cell r="A38">
            <v>1033</v>
          </cell>
          <cell r="B38">
            <v>85</v>
          </cell>
          <cell r="D38" t="str">
            <v>Caswell Public Schools</v>
          </cell>
          <cell r="H38" t="str">
            <v>Approved</v>
          </cell>
          <cell r="I38">
            <v>0</v>
          </cell>
          <cell r="J38">
            <v>0</v>
          </cell>
          <cell r="O38" t="str">
            <v>William Dobbins</v>
          </cell>
          <cell r="P38" t="str">
            <v>wdobbins@caswellme.org</v>
          </cell>
        </row>
        <row r="39">
          <cell r="A39">
            <v>1035</v>
          </cell>
          <cell r="B39">
            <v>89</v>
          </cell>
          <cell r="C39">
            <v>877</v>
          </cell>
          <cell r="D39" t="str">
            <v>Charlotte Public Schools</v>
          </cell>
          <cell r="H39" t="str">
            <v>Approved</v>
          </cell>
          <cell r="I39">
            <v>13131</v>
          </cell>
          <cell r="J39">
            <v>0</v>
          </cell>
          <cell r="O39" t="str">
            <v>Ann Luginbuhl</v>
          </cell>
          <cell r="P39" t="str">
            <v>aluginbuhl@msln.net</v>
          </cell>
        </row>
        <row r="40">
          <cell r="A40">
            <v>3149</v>
          </cell>
          <cell r="B40">
            <v>499</v>
          </cell>
          <cell r="D40" t="str">
            <v>Chebeague Island Public Schools</v>
          </cell>
          <cell r="H40" t="str">
            <v>Waiver</v>
          </cell>
          <cell r="I40">
            <v>0</v>
          </cell>
          <cell r="J40">
            <v>0</v>
          </cell>
          <cell r="O40" t="str">
            <v>Alton Hadley</v>
          </cell>
          <cell r="P40" t="str">
            <v>alton.hadley@chebeague.k12.me.us</v>
          </cell>
        </row>
        <row r="41">
          <cell r="A41">
            <v>3230</v>
          </cell>
          <cell r="B41">
            <v>91</v>
          </cell>
          <cell r="D41" t="str">
            <v>Cherryfield Public Schools</v>
          </cell>
          <cell r="H41" t="str">
            <v>Approved</v>
          </cell>
          <cell r="I41">
            <v>3950</v>
          </cell>
          <cell r="J41">
            <v>0</v>
          </cell>
          <cell r="O41" t="str">
            <v>Kathy Strout</v>
          </cell>
          <cell r="P41" t="str">
            <v>kstrout@cherryfieldschool.org</v>
          </cell>
        </row>
        <row r="42">
          <cell r="A42">
            <v>1038</v>
          </cell>
          <cell r="B42">
            <v>100</v>
          </cell>
          <cell r="C42">
            <v>890</v>
          </cell>
          <cell r="D42" t="str">
            <v>Cooper Public Schools</v>
          </cell>
        </row>
        <row r="43">
          <cell r="A43">
            <v>1039</v>
          </cell>
          <cell r="B43">
            <v>101</v>
          </cell>
          <cell r="D43" t="str">
            <v>Coplin Plt. Public Schools</v>
          </cell>
        </row>
        <row r="44">
          <cell r="A44">
            <v>1040</v>
          </cell>
          <cell r="B44">
            <v>106</v>
          </cell>
          <cell r="C44">
            <v>891</v>
          </cell>
          <cell r="D44" t="str">
            <v>Cranberry Isles Public Schools</v>
          </cell>
          <cell r="H44" t="str">
            <v>Waiver</v>
          </cell>
          <cell r="I44">
            <v>0</v>
          </cell>
          <cell r="J44">
            <v>0</v>
          </cell>
          <cell r="O44" t="str">
            <v>Kelley Sanborn</v>
          </cell>
          <cell r="P44" t="str">
            <v>ksanborn@mdirss.org</v>
          </cell>
        </row>
        <row r="45">
          <cell r="A45">
            <v>1041</v>
          </cell>
          <cell r="B45">
            <v>107</v>
          </cell>
          <cell r="C45">
            <v>877</v>
          </cell>
          <cell r="D45" t="str">
            <v>Crawford Public Schools</v>
          </cell>
        </row>
        <row r="46">
          <cell r="A46">
            <v>3136</v>
          </cell>
          <cell r="B46">
            <v>111</v>
          </cell>
          <cell r="C46">
            <v>896</v>
          </cell>
          <cell r="D46" t="str">
            <v>Cutler Public Schools</v>
          </cell>
          <cell r="H46" t="str">
            <v>Approved</v>
          </cell>
          <cell r="I46">
            <v>2826.6</v>
          </cell>
          <cell r="J46">
            <v>0</v>
          </cell>
          <cell r="O46" t="str">
            <v>Joyce Fragale</v>
          </cell>
          <cell r="P46" t="str">
            <v>fragale.joyce@gmail.com</v>
          </cell>
        </row>
        <row r="47">
          <cell r="A47">
            <v>1043</v>
          </cell>
          <cell r="B47">
            <v>114</v>
          </cell>
          <cell r="C47">
            <v>893</v>
          </cell>
          <cell r="D47" t="str">
            <v>Damariscotta Public Schools</v>
          </cell>
        </row>
        <row r="48">
          <cell r="A48">
            <v>1044</v>
          </cell>
          <cell r="B48">
            <v>116</v>
          </cell>
          <cell r="D48" t="str">
            <v>Dayton Public Schools</v>
          </cell>
          <cell r="H48" t="str">
            <v>Approved</v>
          </cell>
          <cell r="I48">
            <v>2285</v>
          </cell>
          <cell r="O48" t="str">
            <v>Kim Sampietro</v>
          </cell>
          <cell r="P48" t="str">
            <v>ksampietro@daytonschooldept.org</v>
          </cell>
        </row>
        <row r="49">
          <cell r="A49">
            <v>1045</v>
          </cell>
          <cell r="B49">
            <v>117</v>
          </cell>
          <cell r="D49" t="str">
            <v>Deblois Public Schools</v>
          </cell>
        </row>
        <row r="50">
          <cell r="A50">
            <v>1046</v>
          </cell>
          <cell r="B50">
            <v>118</v>
          </cell>
          <cell r="C50">
            <v>847</v>
          </cell>
          <cell r="D50" t="str">
            <v>Dedham Public Schools</v>
          </cell>
          <cell r="H50" t="str">
            <v>Approved</v>
          </cell>
          <cell r="I50">
            <v>834</v>
          </cell>
          <cell r="J50">
            <v>0</v>
          </cell>
          <cell r="O50" t="str">
            <v>James Stoneton</v>
          </cell>
          <cell r="P50" t="str">
            <v>jstoneton@cdsedu.org</v>
          </cell>
        </row>
        <row r="51">
          <cell r="A51">
            <v>1289</v>
          </cell>
          <cell r="B51">
            <v>913</v>
          </cell>
          <cell r="D51" t="str">
            <v>Deer Isle-Stonington CSD</v>
          </cell>
          <cell r="H51" t="str">
            <v>Not Approved</v>
          </cell>
          <cell r="I51">
            <v>0</v>
          </cell>
          <cell r="J51">
            <v>0</v>
          </cell>
          <cell r="O51" t="str">
            <v>Mark Jenkins</v>
          </cell>
        </row>
        <row r="52">
          <cell r="A52">
            <v>1047</v>
          </cell>
          <cell r="B52">
            <v>121</v>
          </cell>
          <cell r="D52" t="str">
            <v>Dennistown Plt. Public Schools</v>
          </cell>
        </row>
        <row r="53">
          <cell r="A53">
            <v>1048</v>
          </cell>
          <cell r="B53">
            <v>122</v>
          </cell>
          <cell r="C53">
            <v>877</v>
          </cell>
          <cell r="D53" t="str">
            <v>Dennysville Public Schools</v>
          </cell>
        </row>
        <row r="54">
          <cell r="A54">
            <v>1050</v>
          </cell>
          <cell r="B54">
            <v>129</v>
          </cell>
          <cell r="C54">
            <v>890</v>
          </cell>
          <cell r="D54" t="str">
            <v>Drew Plt. Public Schools</v>
          </cell>
        </row>
        <row r="55">
          <cell r="A55">
            <v>3129</v>
          </cell>
          <cell r="B55">
            <v>135</v>
          </cell>
          <cell r="C55">
            <v>896</v>
          </cell>
          <cell r="D55" t="str">
            <v>East Machias Public Schools</v>
          </cell>
          <cell r="H55" t="str">
            <v>Approved</v>
          </cell>
          <cell r="I55">
            <v>12054</v>
          </cell>
          <cell r="J55">
            <v>0</v>
          </cell>
          <cell r="O55" t="str">
            <v>Lisa Bartlett</v>
          </cell>
          <cell r="P55" t="str">
            <v>lbartlett3@roadrunner.com</v>
          </cell>
        </row>
        <row r="56">
          <cell r="A56">
            <v>1052</v>
          </cell>
          <cell r="B56">
            <v>136</v>
          </cell>
          <cell r="C56">
            <v>866</v>
          </cell>
          <cell r="D56" t="str">
            <v>East Millinocket Public Schools</v>
          </cell>
          <cell r="H56" t="str">
            <v>Approved</v>
          </cell>
          <cell r="I56">
            <v>7248.72</v>
          </cell>
          <cell r="J56">
            <v>0</v>
          </cell>
          <cell r="O56" t="str">
            <v>Jesse Page</v>
          </cell>
          <cell r="P56" t="str">
            <v>jdpage@emmm.org</v>
          </cell>
        </row>
        <row r="57">
          <cell r="A57">
            <v>1288</v>
          </cell>
          <cell r="B57">
            <v>912</v>
          </cell>
          <cell r="C57">
            <v>890</v>
          </cell>
          <cell r="D57" t="str">
            <v>East Range CSD</v>
          </cell>
          <cell r="H57" t="str">
            <v>Approved</v>
          </cell>
          <cell r="I57">
            <v>0</v>
          </cell>
          <cell r="J57">
            <v>0</v>
          </cell>
          <cell r="O57" t="str">
            <v>Donna Gagnon</v>
          </cell>
          <cell r="P57" t="str">
            <v>dgagnon@eastrangeii.org</v>
          </cell>
        </row>
        <row r="58">
          <cell r="A58">
            <v>1053</v>
          </cell>
          <cell r="B58">
            <v>137</v>
          </cell>
          <cell r="D58" t="str">
            <v>Easton Public Schools</v>
          </cell>
          <cell r="H58" t="str">
            <v>Approved</v>
          </cell>
          <cell r="I58">
            <v>1760</v>
          </cell>
          <cell r="J58">
            <v>2240</v>
          </cell>
          <cell r="O58" t="str">
            <v>Robert Doar</v>
          </cell>
          <cell r="P58" t="str">
            <v>robert.doar@eastonschools.org</v>
          </cell>
        </row>
        <row r="59">
          <cell r="A59">
            <v>1054</v>
          </cell>
          <cell r="B59">
            <v>138</v>
          </cell>
          <cell r="C59">
            <v>877</v>
          </cell>
          <cell r="D59" t="str">
            <v>Eastport Public Schools</v>
          </cell>
          <cell r="H59" t="str">
            <v>Approved</v>
          </cell>
          <cell r="I59">
            <v>7019</v>
          </cell>
          <cell r="J59">
            <v>0</v>
          </cell>
          <cell r="O59" t="str">
            <v>Laurie Gildart</v>
          </cell>
          <cell r="P59" t="str">
            <v>lgildart@eespanthers.org</v>
          </cell>
        </row>
        <row r="60">
          <cell r="A60">
            <v>1055</v>
          </cell>
          <cell r="B60">
            <v>140</v>
          </cell>
          <cell r="C60">
            <v>898</v>
          </cell>
          <cell r="D60" t="str">
            <v>Edgecomb Public Schools</v>
          </cell>
          <cell r="H60" t="str">
            <v>Approved</v>
          </cell>
          <cell r="I60">
            <v>3695</v>
          </cell>
          <cell r="J60">
            <v>0</v>
          </cell>
          <cell r="O60" t="str">
            <v>Shawn Carlson</v>
          </cell>
          <cell r="P60" t="str">
            <v>scarlson@aos98-admin.org</v>
          </cell>
        </row>
        <row r="61">
          <cell r="A61">
            <v>1056</v>
          </cell>
          <cell r="B61">
            <v>144</v>
          </cell>
          <cell r="D61" t="str">
            <v>Ellsworth Public Schools</v>
          </cell>
          <cell r="H61" t="str">
            <v>Approved</v>
          </cell>
          <cell r="I61">
            <v>54894</v>
          </cell>
          <cell r="J61">
            <v>6524.75</v>
          </cell>
          <cell r="O61" t="str">
            <v>Rachel Kohrman Ramos</v>
          </cell>
          <cell r="P61" t="str">
            <v>rkohrmanramos@ellsworthschools.org</v>
          </cell>
        </row>
        <row r="62">
          <cell r="A62">
            <v>3229</v>
          </cell>
          <cell r="B62">
            <v>148</v>
          </cell>
          <cell r="D62" t="str">
            <v>Eustis Public Schools</v>
          </cell>
          <cell r="H62" t="str">
            <v>Waiver</v>
          </cell>
          <cell r="I62">
            <v>0</v>
          </cell>
          <cell r="J62">
            <v>0</v>
          </cell>
          <cell r="O62" t="str">
            <v>Michael Shea</v>
          </cell>
          <cell r="P62" t="str">
            <v>mshea@strattonschool.org</v>
          </cell>
        </row>
        <row r="63">
          <cell r="A63">
            <v>1057</v>
          </cell>
          <cell r="B63">
            <v>151</v>
          </cell>
          <cell r="D63" t="str">
            <v>Falmouth Public Schools</v>
          </cell>
          <cell r="H63" t="str">
            <v>Approved</v>
          </cell>
          <cell r="I63">
            <v>161691</v>
          </cell>
          <cell r="J63">
            <v>17792</v>
          </cell>
          <cell r="O63" t="str">
            <v>Erica Mazzeo</v>
          </cell>
          <cell r="P63" t="str">
            <v>emazzeo@falmouthschools.org</v>
          </cell>
        </row>
        <row r="64">
          <cell r="A64">
            <v>1058</v>
          </cell>
          <cell r="B64">
            <v>154</v>
          </cell>
          <cell r="C64">
            <v>897</v>
          </cell>
          <cell r="D64" t="str">
            <v>Fayette Public Schools</v>
          </cell>
          <cell r="H64" t="str">
            <v>Approved</v>
          </cell>
          <cell r="I64">
            <v>3000</v>
          </cell>
          <cell r="J64">
            <v>0</v>
          </cell>
          <cell r="O64" t="str">
            <v>Deane Buuck</v>
          </cell>
          <cell r="P64" t="str">
            <v>deane_buuck@maranacook.org</v>
          </cell>
        </row>
        <row r="65">
          <cell r="A65">
            <v>1294</v>
          </cell>
          <cell r="B65">
            <v>919</v>
          </cell>
          <cell r="D65" t="str">
            <v>Five Town CSD</v>
          </cell>
          <cell r="H65" t="str">
            <v>Approved</v>
          </cell>
          <cell r="J65">
            <v>44342.12</v>
          </cell>
          <cell r="O65" t="str">
            <v>Maria Libby</v>
          </cell>
          <cell r="P65" t="str">
            <v>maria.libby@fivetowns.net</v>
          </cell>
        </row>
        <row r="66">
          <cell r="A66">
            <v>1094</v>
          </cell>
          <cell r="B66">
            <v>247</v>
          </cell>
          <cell r="C66">
            <v>891</v>
          </cell>
          <cell r="D66" t="str">
            <v>Frenchboro Public Schools</v>
          </cell>
          <cell r="H66" t="str">
            <v>Waiver</v>
          </cell>
          <cell r="I66">
            <v>0</v>
          </cell>
          <cell r="J66">
            <v>0</v>
          </cell>
          <cell r="O66" t="str">
            <v>Kelley Sanborn</v>
          </cell>
          <cell r="P66" t="str">
            <v>ksanborn@mdirss.org</v>
          </cell>
        </row>
        <row r="67">
          <cell r="A67">
            <v>1061</v>
          </cell>
          <cell r="B67">
            <v>167</v>
          </cell>
          <cell r="C67">
            <v>898</v>
          </cell>
          <cell r="D67" t="str">
            <v>Georgetown Public Schools</v>
          </cell>
          <cell r="H67" t="str">
            <v>Approved</v>
          </cell>
          <cell r="I67">
            <v>2178.58</v>
          </cell>
          <cell r="J67">
            <v>0</v>
          </cell>
          <cell r="O67" t="str">
            <v>Shawn Carlson</v>
          </cell>
          <cell r="P67" t="str">
            <v>scarlson@aos98-admin.org</v>
          </cell>
        </row>
        <row r="68">
          <cell r="A68">
            <v>1062</v>
          </cell>
          <cell r="B68">
            <v>168</v>
          </cell>
          <cell r="D68" t="str">
            <v>Gilead Public Schools</v>
          </cell>
        </row>
        <row r="69">
          <cell r="A69">
            <v>1063</v>
          </cell>
          <cell r="B69">
            <v>169</v>
          </cell>
          <cell r="D69" t="str">
            <v>Glenburn Public Schools</v>
          </cell>
          <cell r="H69" t="str">
            <v>Approved</v>
          </cell>
          <cell r="I69">
            <v>45608</v>
          </cell>
          <cell r="J69">
            <v>0</v>
          </cell>
          <cell r="O69" t="str">
            <v>Stephanie McLean</v>
          </cell>
          <cell r="P69" t="str">
            <v>mcleans@glenburnschool.us</v>
          </cell>
        </row>
        <row r="70">
          <cell r="A70">
            <v>1064</v>
          </cell>
          <cell r="B70">
            <v>170</v>
          </cell>
          <cell r="D70" t="str">
            <v>Glenwood Plt. Public Schools</v>
          </cell>
        </row>
        <row r="71">
          <cell r="A71">
            <v>1065</v>
          </cell>
          <cell r="B71">
            <v>171</v>
          </cell>
          <cell r="D71" t="str">
            <v>Gorham Public Schools</v>
          </cell>
          <cell r="H71" t="str">
            <v>Approved</v>
          </cell>
          <cell r="I71">
            <v>100290</v>
          </cell>
          <cell r="J71">
            <v>18244</v>
          </cell>
          <cell r="O71" t="str">
            <v>Diane Knott</v>
          </cell>
          <cell r="P71" t="str">
            <v>diane.knott@gorhamschools.org</v>
          </cell>
        </row>
        <row r="72">
          <cell r="A72">
            <v>1067</v>
          </cell>
          <cell r="B72">
            <v>174</v>
          </cell>
          <cell r="D72" t="str">
            <v>Grand Isle Public Schools</v>
          </cell>
        </row>
        <row r="73">
          <cell r="A73">
            <v>1068</v>
          </cell>
          <cell r="B73">
            <v>175</v>
          </cell>
          <cell r="C73">
            <v>890</v>
          </cell>
          <cell r="D73" t="str">
            <v>Grand Lake Str Plt. Public Schools</v>
          </cell>
        </row>
        <row r="74">
          <cell r="A74">
            <v>1290</v>
          </cell>
          <cell r="B74">
            <v>914</v>
          </cell>
          <cell r="C74">
            <v>893</v>
          </cell>
          <cell r="D74" t="str">
            <v>Great Salt Bay CSD</v>
          </cell>
          <cell r="H74" t="str">
            <v>Approved</v>
          </cell>
          <cell r="I74">
            <v>55140.75</v>
          </cell>
          <cell r="O74" t="str">
            <v>Alison Macmillan</v>
          </cell>
          <cell r="P74" t="str">
            <v>amacmillan@aos93.org</v>
          </cell>
        </row>
        <row r="75">
          <cell r="A75">
            <v>1069</v>
          </cell>
          <cell r="B75">
            <v>177</v>
          </cell>
          <cell r="D75" t="str">
            <v>Greenbush Public Schools</v>
          </cell>
          <cell r="H75" t="str">
            <v>Waiver</v>
          </cell>
          <cell r="I75">
            <v>0</v>
          </cell>
          <cell r="J75">
            <v>0</v>
          </cell>
          <cell r="O75" t="str">
            <v>Gwen Smith</v>
          </cell>
          <cell r="P75" t="str">
            <v>gsmith@hsdgreenbush.org </v>
          </cell>
        </row>
        <row r="76">
          <cell r="A76">
            <v>1070</v>
          </cell>
          <cell r="B76">
            <v>180</v>
          </cell>
          <cell r="D76" t="str">
            <v>Greenville Public Schools</v>
          </cell>
          <cell r="H76" t="str">
            <v>Waiver</v>
          </cell>
          <cell r="I76">
            <v>0</v>
          </cell>
          <cell r="J76">
            <v>0</v>
          </cell>
          <cell r="O76" t="str">
            <v>David Morrill</v>
          </cell>
          <cell r="P76" t="str">
            <v>dmorrill@ghslakers.org</v>
          </cell>
        </row>
        <row r="77">
          <cell r="A77">
            <v>1071</v>
          </cell>
          <cell r="B77">
            <v>187</v>
          </cell>
          <cell r="D77" t="str">
            <v>Hancock Public Schools</v>
          </cell>
          <cell r="H77" t="str">
            <v>Approved</v>
          </cell>
          <cell r="I77">
            <v>24695.08</v>
          </cell>
          <cell r="O77" t="str">
            <v>Katrina Kane</v>
          </cell>
          <cell r="P77" t="str">
            <v>kkane@lamoineconsolidated.org</v>
          </cell>
        </row>
        <row r="78">
          <cell r="A78">
            <v>1073</v>
          </cell>
          <cell r="B78">
            <v>189</v>
          </cell>
          <cell r="C78">
            <v>894</v>
          </cell>
          <cell r="D78" t="str">
            <v>Harmony Public Schools</v>
          </cell>
          <cell r="H78" t="str">
            <v>Not Approved</v>
          </cell>
          <cell r="I78">
            <v>0</v>
          </cell>
          <cell r="J78">
            <v>0</v>
          </cell>
          <cell r="O78" t="str">
            <v>Kevin Jordan</v>
          </cell>
        </row>
        <row r="79">
          <cell r="A79">
            <v>1074</v>
          </cell>
          <cell r="B79">
            <v>197</v>
          </cell>
          <cell r="D79" t="str">
            <v>Hermon Public Schools</v>
          </cell>
          <cell r="H79" t="str">
            <v>Approved</v>
          </cell>
          <cell r="I79">
            <v>49678</v>
          </cell>
          <cell r="J79">
            <v>33298</v>
          </cell>
          <cell r="O79" t="str">
            <v>Brandy St. Pierre</v>
          </cell>
          <cell r="P79" t="str">
            <v>stpierreb@hermon.net</v>
          </cell>
        </row>
        <row r="80">
          <cell r="A80">
            <v>1076</v>
          </cell>
          <cell r="B80">
            <v>199</v>
          </cell>
          <cell r="D80" t="str">
            <v>Highland Plt. Public Schools</v>
          </cell>
        </row>
        <row r="81">
          <cell r="A81">
            <v>1077</v>
          </cell>
          <cell r="B81">
            <v>204</v>
          </cell>
          <cell r="D81" t="str">
            <v>Hope Public Schools</v>
          </cell>
          <cell r="H81" t="str">
            <v>Approved</v>
          </cell>
          <cell r="I81">
            <v>6386.43</v>
          </cell>
          <cell r="J81">
            <v>0</v>
          </cell>
          <cell r="O81" t="str">
            <v>Danielle Fagonde</v>
          </cell>
          <cell r="P81" t="str">
            <v>danielle_fagonde@fivetowns.net</v>
          </cell>
        </row>
        <row r="82">
          <cell r="A82">
            <v>1270</v>
          </cell>
          <cell r="B82">
            <v>791</v>
          </cell>
          <cell r="D82" t="str">
            <v>Indian Island Public Schools</v>
          </cell>
          <cell r="H82" t="str">
            <v>Not Approved</v>
          </cell>
          <cell r="I82">
            <v>0</v>
          </cell>
          <cell r="J82">
            <v>0</v>
          </cell>
          <cell r="O82" t="str">
            <v>Ronald Jenkins</v>
          </cell>
        </row>
        <row r="83">
          <cell r="A83">
            <v>1271</v>
          </cell>
          <cell r="B83">
            <v>792</v>
          </cell>
          <cell r="D83" t="str">
            <v>Indian Township Public Schools</v>
          </cell>
          <cell r="H83" t="str">
            <v>Not Approved</v>
          </cell>
          <cell r="I83">
            <v>0</v>
          </cell>
          <cell r="J83">
            <v>0</v>
          </cell>
          <cell r="O83" t="str">
            <v>Ronald Jenkins</v>
          </cell>
        </row>
        <row r="84">
          <cell r="A84">
            <v>1078</v>
          </cell>
          <cell r="B84">
            <v>210</v>
          </cell>
          <cell r="D84" t="str">
            <v>Isle Au Haut Public Schools</v>
          </cell>
          <cell r="H84" t="str">
            <v>Waiver</v>
          </cell>
          <cell r="I84">
            <v>0</v>
          </cell>
          <cell r="J84">
            <v>0</v>
          </cell>
          <cell r="O84" t="str">
            <v>Mark Jenkins</v>
          </cell>
          <cell r="P84" t="str">
            <v>su76.mjenkins@gmail.com</v>
          </cell>
        </row>
        <row r="85">
          <cell r="A85">
            <v>1079</v>
          </cell>
          <cell r="B85">
            <v>211</v>
          </cell>
          <cell r="D85" t="str">
            <v>Islesboro Public Schools</v>
          </cell>
          <cell r="H85" t="str">
            <v>Waiver</v>
          </cell>
          <cell r="I85">
            <v>0</v>
          </cell>
          <cell r="J85">
            <v>0</v>
          </cell>
          <cell r="O85" t="str">
            <v>Joe Mattos</v>
          </cell>
          <cell r="P85" t="str">
            <v>jmattos@islesboro.k12.me.us</v>
          </cell>
        </row>
        <row r="86">
          <cell r="A86">
            <v>1081</v>
          </cell>
          <cell r="B86">
            <v>215</v>
          </cell>
          <cell r="C86">
            <v>893</v>
          </cell>
          <cell r="D86" t="str">
            <v>Jefferson Public Schools</v>
          </cell>
          <cell r="H86" t="str">
            <v>Approved</v>
          </cell>
          <cell r="I86">
            <v>0</v>
          </cell>
          <cell r="J86">
            <v>0</v>
          </cell>
          <cell r="O86" t="str">
            <v>Peter Gallace</v>
          </cell>
          <cell r="P86" t="str">
            <v>pgallace@aos93.org</v>
          </cell>
        </row>
        <row r="87">
          <cell r="A87">
            <v>1082</v>
          </cell>
          <cell r="B87">
            <v>216</v>
          </cell>
          <cell r="C87">
            <v>896</v>
          </cell>
          <cell r="D87" t="str">
            <v>Jonesboro Public Schools</v>
          </cell>
          <cell r="H87" t="str">
            <v>Waiver</v>
          </cell>
          <cell r="I87">
            <v>0</v>
          </cell>
          <cell r="J87">
            <v>0</v>
          </cell>
          <cell r="O87" t="str">
            <v>Joyce Fragale</v>
          </cell>
          <cell r="P87" t="str">
            <v>fragale.joyce@gmail.com</v>
          </cell>
        </row>
        <row r="88">
          <cell r="A88">
            <v>1083</v>
          </cell>
          <cell r="B88">
            <v>217</v>
          </cell>
          <cell r="D88" t="str">
            <v>Jonesport Public Schools</v>
          </cell>
          <cell r="H88" t="str">
            <v>Approved</v>
          </cell>
          <cell r="I88">
            <v>2030.24</v>
          </cell>
          <cell r="J88">
            <v>0</v>
          </cell>
          <cell r="O88" t="str">
            <v>Lisa Marin</v>
          </cell>
          <cell r="P88" t="str">
            <v>lmarin@union103.org</v>
          </cell>
        </row>
        <row r="89">
          <cell r="A89">
            <v>1084</v>
          </cell>
          <cell r="B89">
            <v>222</v>
          </cell>
          <cell r="D89" t="str">
            <v>Kingsbury Plt. Public Schools</v>
          </cell>
        </row>
        <row r="90">
          <cell r="A90">
            <v>1085</v>
          </cell>
          <cell r="B90">
            <v>223</v>
          </cell>
          <cell r="D90" t="str">
            <v>Kittery Public Schools</v>
          </cell>
          <cell r="H90" t="str">
            <v>Not Approved</v>
          </cell>
          <cell r="I90">
            <v>0</v>
          </cell>
          <cell r="J90">
            <v>0</v>
          </cell>
          <cell r="O90" t="str">
            <v>Allyn Hutton</v>
          </cell>
        </row>
        <row r="91">
          <cell r="A91">
            <v>3104</v>
          </cell>
          <cell r="B91">
            <v>226</v>
          </cell>
          <cell r="D91" t="str">
            <v>Lake View Plt. Public Schools</v>
          </cell>
        </row>
        <row r="92">
          <cell r="A92">
            <v>1086</v>
          </cell>
          <cell r="B92">
            <v>227</v>
          </cell>
          <cell r="C92">
            <v>890</v>
          </cell>
          <cell r="D92" t="str">
            <v>Lakeville Public Schools</v>
          </cell>
        </row>
        <row r="93">
          <cell r="A93">
            <v>1087</v>
          </cell>
          <cell r="B93">
            <v>228</v>
          </cell>
          <cell r="D93" t="str">
            <v>Lamoine Public Schools</v>
          </cell>
          <cell r="H93" t="str">
            <v>Approved</v>
          </cell>
          <cell r="I93">
            <v>9424.44</v>
          </cell>
          <cell r="O93" t="str">
            <v>Katrina Kane</v>
          </cell>
          <cell r="P93" t="str">
            <v>kkane@lamoineconsolidated.org</v>
          </cell>
        </row>
        <row r="94">
          <cell r="A94">
            <v>1088</v>
          </cell>
          <cell r="B94">
            <v>233</v>
          </cell>
          <cell r="D94" t="str">
            <v>Lewiston Public Schools</v>
          </cell>
          <cell r="H94" t="str">
            <v>Approved</v>
          </cell>
          <cell r="I94">
            <v>149468</v>
          </cell>
          <cell r="J94">
            <v>5000</v>
          </cell>
          <cell r="O94" t="str">
            <v>Susan Martin</v>
          </cell>
          <cell r="P94" t="str">
            <v>smartin@lewistonpublicschools.org</v>
          </cell>
        </row>
        <row r="95">
          <cell r="A95">
            <v>1090</v>
          </cell>
          <cell r="B95">
            <v>239</v>
          </cell>
          <cell r="D95" t="str">
            <v>Lincoln Plt. Public Schools</v>
          </cell>
        </row>
        <row r="96">
          <cell r="A96">
            <v>1091</v>
          </cell>
          <cell r="B96">
            <v>240</v>
          </cell>
          <cell r="D96" t="str">
            <v>Lincolnville Public Schools</v>
          </cell>
          <cell r="H96" t="str">
            <v>Approved</v>
          </cell>
          <cell r="I96">
            <v>29149</v>
          </cell>
          <cell r="J96">
            <v>0</v>
          </cell>
          <cell r="O96" t="str">
            <v>Carolyn Russo</v>
          </cell>
          <cell r="P96" t="str">
            <v>carolyn_russo@fivetowns.net</v>
          </cell>
        </row>
        <row r="97">
          <cell r="A97">
            <v>1092</v>
          </cell>
          <cell r="B97">
            <v>242</v>
          </cell>
          <cell r="D97" t="str">
            <v>Lisbon Public Schools</v>
          </cell>
          <cell r="H97" t="str">
            <v>Approved</v>
          </cell>
          <cell r="I97">
            <v>89725</v>
          </cell>
          <cell r="J97">
            <v>28180</v>
          </cell>
          <cell r="O97" t="str">
            <v>Heather Wilmot</v>
          </cell>
          <cell r="P97" t="str">
            <v>hwilmot@lisbonschoolsme.org</v>
          </cell>
        </row>
        <row r="98">
          <cell r="A98">
            <v>1135</v>
          </cell>
          <cell r="B98">
            <v>355</v>
          </cell>
          <cell r="D98" t="str">
            <v>Long Island Public Schools</v>
          </cell>
          <cell r="H98" t="str">
            <v>Waiver</v>
          </cell>
          <cell r="I98">
            <v>0</v>
          </cell>
          <cell r="J98">
            <v>0</v>
          </cell>
          <cell r="O98" t="str">
            <v>Alton Hadley</v>
          </cell>
          <cell r="P98" t="str">
            <v>ahadley1@maine.rr.com</v>
          </cell>
        </row>
        <row r="99">
          <cell r="A99">
            <v>3130</v>
          </cell>
          <cell r="B99">
            <v>249</v>
          </cell>
          <cell r="D99" t="str">
            <v>Lowell Public Schools</v>
          </cell>
        </row>
        <row r="100">
          <cell r="A100">
            <v>1095</v>
          </cell>
          <cell r="B100">
            <v>253</v>
          </cell>
          <cell r="C100">
            <v>896</v>
          </cell>
          <cell r="D100" t="str">
            <v>Machias Public Schools</v>
          </cell>
          <cell r="H100" t="str">
            <v>Approved</v>
          </cell>
          <cell r="I100">
            <v>57149</v>
          </cell>
          <cell r="J100">
            <v>15162</v>
          </cell>
          <cell r="O100" t="str">
            <v>Joyce Fragale</v>
          </cell>
          <cell r="P100" t="str">
            <v>fragale.joyce@gmail.com </v>
          </cell>
        </row>
        <row r="101">
          <cell r="A101">
            <v>3137</v>
          </cell>
          <cell r="B101">
            <v>254</v>
          </cell>
          <cell r="C101">
            <v>896</v>
          </cell>
          <cell r="D101" t="str">
            <v>Machiasport Public Schools</v>
          </cell>
          <cell r="H101" t="str">
            <v>Approved</v>
          </cell>
          <cell r="I101">
            <v>2626.6</v>
          </cell>
          <cell r="J101">
            <v>0</v>
          </cell>
          <cell r="O101" t="str">
            <v>Joyce Fragale</v>
          </cell>
          <cell r="P101" t="str">
            <v>fragale.joyce@gmail.com </v>
          </cell>
        </row>
        <row r="102">
          <cell r="A102">
            <v>1096</v>
          </cell>
          <cell r="B102">
            <v>255</v>
          </cell>
          <cell r="C102">
            <v>890</v>
          </cell>
          <cell r="D102" t="str">
            <v>Macwahoc Plt. Public Schools</v>
          </cell>
        </row>
        <row r="103">
          <cell r="A103">
            <v>1097</v>
          </cell>
          <cell r="B103">
            <v>256</v>
          </cell>
          <cell r="D103" t="str">
            <v>Madawaska Public Schools</v>
          </cell>
          <cell r="H103" t="str">
            <v>Approved</v>
          </cell>
          <cell r="I103">
            <v>41258</v>
          </cell>
          <cell r="J103">
            <v>28858</v>
          </cell>
          <cell r="O103" t="str">
            <v>Gisele Faucher</v>
          </cell>
          <cell r="P103" t="str">
            <v>gisele@madawaskaschools.org</v>
          </cell>
        </row>
        <row r="104">
          <cell r="A104">
            <v>1102</v>
          </cell>
          <cell r="B104">
            <v>263</v>
          </cell>
          <cell r="C104">
            <v>896</v>
          </cell>
          <cell r="D104" t="str">
            <v>Marshfield Public Schools</v>
          </cell>
        </row>
        <row r="105">
          <cell r="A105">
            <v>1104</v>
          </cell>
          <cell r="B105">
            <v>270</v>
          </cell>
          <cell r="C105">
            <v>890</v>
          </cell>
          <cell r="D105" t="str">
            <v>Meddybemps Public Schools</v>
          </cell>
        </row>
        <row r="106">
          <cell r="A106">
            <v>1193</v>
          </cell>
          <cell r="B106">
            <v>495</v>
          </cell>
          <cell r="D106" t="str">
            <v>Medford Public Schools</v>
          </cell>
        </row>
        <row r="107">
          <cell r="A107">
            <v>1105</v>
          </cell>
          <cell r="B107">
            <v>271</v>
          </cell>
          <cell r="C107">
            <v>866</v>
          </cell>
          <cell r="D107" t="str">
            <v>Medway Public Schools</v>
          </cell>
          <cell r="H107" t="str">
            <v>Approved</v>
          </cell>
          <cell r="I107">
            <v>13062.8</v>
          </cell>
          <cell r="J107">
            <v>0</v>
          </cell>
          <cell r="O107" t="str">
            <v>Jesse Page</v>
          </cell>
          <cell r="P107" t="str">
            <v>jdpage@emmm.org</v>
          </cell>
        </row>
        <row r="108">
          <cell r="A108">
            <v>1106</v>
          </cell>
          <cell r="B108">
            <v>276</v>
          </cell>
          <cell r="D108" t="str">
            <v>Milford Public Schools</v>
          </cell>
          <cell r="H108" t="str">
            <v>Approved</v>
          </cell>
          <cell r="I108">
            <v>21173.5</v>
          </cell>
          <cell r="J108">
            <v>0</v>
          </cell>
          <cell r="O108" t="str">
            <v>Trish Clark</v>
          </cell>
          <cell r="P108" t="str">
            <v>tclark@lewislibby.org</v>
          </cell>
        </row>
        <row r="109">
          <cell r="A109">
            <v>1107</v>
          </cell>
          <cell r="B109">
            <v>277</v>
          </cell>
          <cell r="D109" t="str">
            <v>Millinocket Public Schools</v>
          </cell>
          <cell r="H109" t="str">
            <v>Waiver</v>
          </cell>
          <cell r="I109">
            <v>0</v>
          </cell>
          <cell r="J109">
            <v>0</v>
          </cell>
          <cell r="O109" t="str">
            <v>Francis Boynton</v>
          </cell>
          <cell r="P109" t="str">
            <v>fboynton@emmm.org</v>
          </cell>
        </row>
        <row r="110">
          <cell r="A110">
            <v>1109</v>
          </cell>
          <cell r="B110">
            <v>280</v>
          </cell>
          <cell r="D110" t="str">
            <v>Monhegan Plt Public Schools</v>
          </cell>
          <cell r="H110" t="str">
            <v>Waiver</v>
          </cell>
          <cell r="I110">
            <v>0</v>
          </cell>
          <cell r="J110">
            <v>0</v>
          </cell>
          <cell r="O110" t="str">
            <v>William Shuttleworth</v>
          </cell>
          <cell r="P110" t="str">
            <v>wshuttleworth@hotmail.com</v>
          </cell>
        </row>
        <row r="111">
          <cell r="A111">
            <v>1292</v>
          </cell>
          <cell r="B111">
            <v>917</v>
          </cell>
          <cell r="D111" t="str">
            <v>Moosabec CSD</v>
          </cell>
          <cell r="H111" t="str">
            <v>Approved</v>
          </cell>
          <cell r="I111">
            <v>0</v>
          </cell>
          <cell r="J111">
            <v>3877.73</v>
          </cell>
          <cell r="O111" t="str">
            <v>Lisa Marin</v>
          </cell>
          <cell r="P111" t="str">
            <v>lmarin@union103.org</v>
          </cell>
        </row>
        <row r="112">
          <cell r="A112">
            <v>1112</v>
          </cell>
          <cell r="B112">
            <v>291</v>
          </cell>
          <cell r="C112">
            <v>891</v>
          </cell>
          <cell r="D112" t="str">
            <v>Mount Desert Public Schools</v>
          </cell>
          <cell r="H112" t="str">
            <v>Approved</v>
          </cell>
          <cell r="I112">
            <v>28231</v>
          </cell>
          <cell r="J112">
            <v>0</v>
          </cell>
          <cell r="O112" t="str">
            <v>Kate St. Denis</v>
          </cell>
          <cell r="P112" t="str">
            <v>kstdenis@mdirss.org</v>
          </cell>
        </row>
        <row r="113">
          <cell r="A113">
            <v>1204</v>
          </cell>
          <cell r="B113">
            <v>510</v>
          </cell>
          <cell r="C113">
            <v>895</v>
          </cell>
          <cell r="D113" t="str">
            <v>MSAD 10</v>
          </cell>
        </row>
        <row r="114">
          <cell r="A114">
            <v>1221</v>
          </cell>
          <cell r="B114">
            <v>527</v>
          </cell>
          <cell r="C114">
            <v>895</v>
          </cell>
          <cell r="D114" t="str">
            <v>MSAD 27</v>
          </cell>
          <cell r="H114" t="str">
            <v>Approved</v>
          </cell>
          <cell r="I114">
            <v>78994.18</v>
          </cell>
          <cell r="J114">
            <v>32593.79</v>
          </cell>
          <cell r="O114" t="str">
            <v>Jamie Pelleitier</v>
          </cell>
          <cell r="P114" t="str">
            <v>jamiepelletier@sad27.org</v>
          </cell>
        </row>
        <row r="115">
          <cell r="A115">
            <v>1240</v>
          </cell>
          <cell r="B115">
            <v>546</v>
          </cell>
          <cell r="C115">
            <v>894</v>
          </cell>
          <cell r="D115" t="str">
            <v>MSAD 46</v>
          </cell>
          <cell r="H115" t="str">
            <v>Not Approved</v>
          </cell>
          <cell r="I115">
            <v>0</v>
          </cell>
          <cell r="J115">
            <v>0</v>
          </cell>
          <cell r="O115" t="str">
            <v>Kevin Jordan</v>
          </cell>
        </row>
        <row r="116">
          <cell r="A116">
            <v>1267</v>
          </cell>
          <cell r="B116">
            <v>576</v>
          </cell>
          <cell r="C116">
            <v>891</v>
          </cell>
          <cell r="D116" t="str">
            <v>MSAD 76</v>
          </cell>
          <cell r="H116" t="str">
            <v>Waiver</v>
          </cell>
          <cell r="I116">
            <v>0</v>
          </cell>
          <cell r="J116">
            <v>0</v>
          </cell>
          <cell r="O116" t="str">
            <v>Kelley Sanborn</v>
          </cell>
          <cell r="P116" t="str">
            <v>ksanborn@mdirss.org</v>
          </cell>
        </row>
        <row r="117">
          <cell r="A117">
            <v>1283</v>
          </cell>
          <cell r="B117">
            <v>907</v>
          </cell>
          <cell r="C117">
            <v>891</v>
          </cell>
          <cell r="D117" t="str">
            <v>Mt Desert CSD</v>
          </cell>
          <cell r="H117" t="str">
            <v>Approved</v>
          </cell>
          <cell r="I117">
            <v>0</v>
          </cell>
          <cell r="J117">
            <v>57672</v>
          </cell>
          <cell r="O117" t="str">
            <v>Megan McOsker</v>
          </cell>
          <cell r="P117" t="str">
            <v>mmcosker@mdirss.org</v>
          </cell>
        </row>
        <row r="118">
          <cell r="A118">
            <v>1114</v>
          </cell>
          <cell r="B118">
            <v>294</v>
          </cell>
          <cell r="D118" t="str">
            <v>Nashville Plt. Public Schools</v>
          </cell>
        </row>
        <row r="119">
          <cell r="A119">
            <v>1116</v>
          </cell>
          <cell r="B119">
            <v>305</v>
          </cell>
          <cell r="D119" t="str">
            <v>New Sweden Public Schools</v>
          </cell>
          <cell r="H119" t="str">
            <v>Approved</v>
          </cell>
          <cell r="I119">
            <v>5248</v>
          </cell>
          <cell r="J119">
            <v>0</v>
          </cell>
          <cell r="O119" t="str">
            <v>Linda Ross</v>
          </cell>
          <cell r="P119" t="str">
            <v>linda.ross@schoolunion122.net </v>
          </cell>
        </row>
        <row r="120">
          <cell r="A120">
            <v>1115</v>
          </cell>
          <cell r="B120">
            <v>297</v>
          </cell>
          <cell r="C120">
            <v>893</v>
          </cell>
          <cell r="D120" t="str">
            <v>Newcastle Public Schools</v>
          </cell>
        </row>
        <row r="121">
          <cell r="A121">
            <v>1117</v>
          </cell>
          <cell r="B121">
            <v>307</v>
          </cell>
          <cell r="C121">
            <v>893</v>
          </cell>
          <cell r="D121" t="str">
            <v>Nobleboro Public Schools</v>
          </cell>
          <cell r="H121" t="str">
            <v>Approved</v>
          </cell>
          <cell r="I121">
            <v>0</v>
          </cell>
          <cell r="J121">
            <v>0</v>
          </cell>
          <cell r="O121" t="str">
            <v>Ann Hassett</v>
          </cell>
          <cell r="P121" t="str">
            <v>ahassett@aos93.org</v>
          </cell>
        </row>
        <row r="122">
          <cell r="A122">
            <v>1118</v>
          </cell>
          <cell r="B122">
            <v>310</v>
          </cell>
          <cell r="C122">
            <v>896</v>
          </cell>
          <cell r="D122" t="str">
            <v>Northfield Public Schools</v>
          </cell>
        </row>
        <row r="123">
          <cell r="A123">
            <v>1121</v>
          </cell>
          <cell r="B123">
            <v>322</v>
          </cell>
          <cell r="D123" t="str">
            <v>Orient Public Schools</v>
          </cell>
        </row>
        <row r="124">
          <cell r="A124">
            <v>1124</v>
          </cell>
          <cell r="B124">
            <v>325</v>
          </cell>
          <cell r="C124">
            <v>847</v>
          </cell>
          <cell r="D124" t="str">
            <v>Orrington Public Schools</v>
          </cell>
          <cell r="H124" t="str">
            <v>Approved</v>
          </cell>
          <cell r="I124">
            <v>21534</v>
          </cell>
          <cell r="J124">
            <v>0</v>
          </cell>
          <cell r="O124" t="str">
            <v>James Stoneton</v>
          </cell>
          <cell r="P124" t="str">
            <v>jstoneton@cdsedu.org</v>
          </cell>
        </row>
        <row r="125">
          <cell r="A125">
            <v>1125</v>
          </cell>
          <cell r="B125">
            <v>327</v>
          </cell>
          <cell r="D125" t="str">
            <v>Otis Public Schools</v>
          </cell>
          <cell r="H125" t="str">
            <v>Approved</v>
          </cell>
          <cell r="I125">
            <v>0</v>
          </cell>
          <cell r="J125">
            <v>0</v>
          </cell>
          <cell r="O125" t="str">
            <v>Mary Ann Parkes</v>
          </cell>
          <cell r="P125" t="str">
            <v>mparkes@beechhillschool.org</v>
          </cell>
        </row>
        <row r="126">
          <cell r="A126">
            <v>1127</v>
          </cell>
          <cell r="B126">
            <v>339</v>
          </cell>
          <cell r="C126">
            <v>877</v>
          </cell>
          <cell r="D126" t="str">
            <v>Pembroke Public Schools</v>
          </cell>
          <cell r="H126" t="str">
            <v>Approved</v>
          </cell>
          <cell r="I126">
            <v>2766</v>
          </cell>
          <cell r="J126">
            <v>0</v>
          </cell>
          <cell r="O126" t="str">
            <v>Deborah Jamieson</v>
          </cell>
          <cell r="P126" t="str">
            <v>dmj_04666@yahoo.com</v>
          </cell>
        </row>
        <row r="127">
          <cell r="A127">
            <v>1128</v>
          </cell>
          <cell r="B127">
            <v>340</v>
          </cell>
          <cell r="D127" t="str">
            <v>Penobscot Public Schools</v>
          </cell>
          <cell r="H127" t="str">
            <v>Approved</v>
          </cell>
          <cell r="I127">
            <v>3700</v>
          </cell>
          <cell r="J127">
            <v>0</v>
          </cell>
          <cell r="O127" t="str">
            <v>Michelle Schildroth</v>
          </cell>
          <cell r="P127" t="str">
            <v>sschildroth@schoolunion93,org</v>
          </cell>
        </row>
        <row r="128">
          <cell r="A128">
            <v>1129</v>
          </cell>
          <cell r="B128">
            <v>342</v>
          </cell>
          <cell r="C128">
            <v>877</v>
          </cell>
          <cell r="D128" t="str">
            <v>Perry Public Schools</v>
          </cell>
          <cell r="H128" t="str">
            <v>Approved</v>
          </cell>
          <cell r="I128">
            <v>5500</v>
          </cell>
          <cell r="J128">
            <v>0</v>
          </cell>
          <cell r="O128" t="str">
            <v>Jeanne Schrumpf</v>
          </cell>
          <cell r="P128" t="str">
            <v>jeanneschrumpf@yahoo.com</v>
          </cell>
        </row>
        <row r="129">
          <cell r="A129">
            <v>1272</v>
          </cell>
          <cell r="B129">
            <v>793</v>
          </cell>
          <cell r="D129" t="str">
            <v>Pleasant Point</v>
          </cell>
          <cell r="H129" t="str">
            <v>Not Approved</v>
          </cell>
          <cell r="I129">
            <v>0</v>
          </cell>
          <cell r="J129">
            <v>0</v>
          </cell>
          <cell r="O129" t="str">
            <v>Ronald Jenkins</v>
          </cell>
        </row>
        <row r="130">
          <cell r="A130">
            <v>1132</v>
          </cell>
          <cell r="B130">
            <v>348</v>
          </cell>
          <cell r="D130" t="str">
            <v>Pleasant Rdge Pl Public Schools</v>
          </cell>
        </row>
        <row r="131">
          <cell r="A131">
            <v>3208</v>
          </cell>
          <cell r="B131">
            <v>351</v>
          </cell>
          <cell r="D131" t="str">
            <v>Portage Lake Public Schools</v>
          </cell>
        </row>
        <row r="132">
          <cell r="A132">
            <v>1134</v>
          </cell>
          <cell r="B132">
            <v>353</v>
          </cell>
          <cell r="D132" t="str">
            <v>Portland Public Schools</v>
          </cell>
          <cell r="H132" t="str">
            <v>Approved</v>
          </cell>
          <cell r="I132">
            <v>334937.56</v>
          </cell>
          <cell r="J132">
            <v>7982.41</v>
          </cell>
          <cell r="O132" t="str">
            <v>Kathleen Ball</v>
          </cell>
          <cell r="P132" t="str">
            <v>ballk@portlandschools.org</v>
          </cell>
        </row>
        <row r="133">
          <cell r="A133">
            <v>1136</v>
          </cell>
          <cell r="B133">
            <v>357</v>
          </cell>
          <cell r="C133">
            <v>890</v>
          </cell>
          <cell r="D133" t="str">
            <v>Princeton Public Schools</v>
          </cell>
          <cell r="H133" t="str">
            <v>Approved</v>
          </cell>
          <cell r="I133">
            <v>33077</v>
          </cell>
          <cell r="J133">
            <v>0</v>
          </cell>
          <cell r="O133" t="str">
            <v>Michele Cochran-Barnes</v>
          </cell>
          <cell r="P133" t="str">
            <v>mcbarnes@su107.org</v>
          </cell>
        </row>
        <row r="134">
          <cell r="A134">
            <v>1141</v>
          </cell>
          <cell r="B134">
            <v>364</v>
          </cell>
          <cell r="C134">
            <v>890</v>
          </cell>
          <cell r="D134" t="str">
            <v>Reed Plt. Public Schools</v>
          </cell>
        </row>
        <row r="135">
          <cell r="A135">
            <v>1143</v>
          </cell>
          <cell r="B135">
            <v>367</v>
          </cell>
          <cell r="C135">
            <v>877</v>
          </cell>
          <cell r="D135" t="str">
            <v>Robbinston Public Schools</v>
          </cell>
          <cell r="H135" t="str">
            <v>Not Approved</v>
          </cell>
          <cell r="I135">
            <v>0</v>
          </cell>
          <cell r="J135">
            <v>0</v>
          </cell>
          <cell r="O135" t="str">
            <v>James Underwood</v>
          </cell>
        </row>
        <row r="136">
          <cell r="A136">
            <v>1145</v>
          </cell>
          <cell r="B136">
            <v>371</v>
          </cell>
          <cell r="C136">
            <v>896</v>
          </cell>
          <cell r="D136" t="str">
            <v>Roque Bluffs Public Schools</v>
          </cell>
        </row>
        <row r="137">
          <cell r="A137">
            <v>3152</v>
          </cell>
          <cell r="B137">
            <v>801</v>
          </cell>
          <cell r="D137" t="str">
            <v>RSU 01 - LKRSU</v>
          </cell>
          <cell r="H137" t="str">
            <v>Approved</v>
          </cell>
          <cell r="I137">
            <v>115259.46</v>
          </cell>
          <cell r="J137">
            <v>11122.05</v>
          </cell>
          <cell r="O137" t="str">
            <v>Judith Harvey</v>
          </cell>
          <cell r="P137" t="str">
            <v>jharvey@rsu1.org</v>
          </cell>
        </row>
        <row r="138">
          <cell r="A138">
            <v>3156</v>
          </cell>
          <cell r="B138">
            <v>802</v>
          </cell>
          <cell r="D138" t="str">
            <v>RSU 02</v>
          </cell>
          <cell r="H138" t="str">
            <v>Waiver</v>
          </cell>
          <cell r="I138">
            <v>0</v>
          </cell>
          <cell r="J138">
            <v>0</v>
          </cell>
          <cell r="O138" t="str">
            <v>Matthew Shea</v>
          </cell>
          <cell r="P138" t="str">
            <v>mshea@kidsrsu.org</v>
          </cell>
        </row>
        <row r="139">
          <cell r="A139">
            <v>1197</v>
          </cell>
          <cell r="B139">
            <v>503</v>
          </cell>
          <cell r="D139" t="str">
            <v>RSU 03/MSAD 03</v>
          </cell>
          <cell r="H139" t="str">
            <v>Approved</v>
          </cell>
          <cell r="I139">
            <v>72900</v>
          </cell>
          <cell r="J139">
            <v>24500</v>
          </cell>
          <cell r="O139" t="str">
            <v>Debra McIntyre</v>
          </cell>
          <cell r="P139" t="str">
            <v>dmcintyre@rsu3.org</v>
          </cell>
        </row>
        <row r="140">
          <cell r="A140">
            <v>3157</v>
          </cell>
          <cell r="B140">
            <v>804</v>
          </cell>
          <cell r="D140" t="str">
            <v>RSU 04</v>
          </cell>
          <cell r="H140" t="str">
            <v>Approved</v>
          </cell>
          <cell r="I140">
            <v>58113.25</v>
          </cell>
          <cell r="J140">
            <v>26347.75</v>
          </cell>
          <cell r="O140" t="str">
            <v>Cathy McCue</v>
          </cell>
          <cell r="P140" t="str">
            <v>cathy.mccue@rsu4.org</v>
          </cell>
        </row>
        <row r="141">
          <cell r="A141">
            <v>3158</v>
          </cell>
          <cell r="B141">
            <v>805</v>
          </cell>
          <cell r="D141" t="str">
            <v>RSU 05</v>
          </cell>
          <cell r="H141" t="str">
            <v>Approved</v>
          </cell>
          <cell r="I141">
            <v>131986.42</v>
          </cell>
          <cell r="J141">
            <v>78870</v>
          </cell>
          <cell r="O141" t="str">
            <v>Sarah Duffy</v>
          </cell>
          <cell r="P141" t="str">
            <v>duffys@rsu5.org</v>
          </cell>
        </row>
        <row r="142">
          <cell r="A142">
            <v>1200</v>
          </cell>
          <cell r="B142">
            <v>506</v>
          </cell>
          <cell r="D142" t="str">
            <v>RSU 06/MSAD 06</v>
          </cell>
          <cell r="H142" t="str">
            <v>Approved</v>
          </cell>
          <cell r="I142">
            <v>132417.36</v>
          </cell>
          <cell r="J142">
            <v>65170.59</v>
          </cell>
          <cell r="O142" t="str">
            <v>Jennifer Donlon</v>
          </cell>
          <cell r="P142" t="str">
            <v>jdonlon@bonnyeagle.org</v>
          </cell>
        </row>
        <row r="143">
          <cell r="A143">
            <v>1201</v>
          </cell>
          <cell r="B143">
            <v>507</v>
          </cell>
          <cell r="D143" t="str">
            <v>RSU 07/MSAD 07</v>
          </cell>
          <cell r="H143" t="str">
            <v>Waiver</v>
          </cell>
          <cell r="I143">
            <v>0</v>
          </cell>
          <cell r="J143">
            <v>0</v>
          </cell>
          <cell r="O143" t="str">
            <v>Jay Bartner</v>
          </cell>
          <cell r="P143" t="str">
            <v>jbartner@sad7.k12.me.us</v>
          </cell>
        </row>
        <row r="144">
          <cell r="A144">
            <v>1202</v>
          </cell>
          <cell r="B144">
            <v>508</v>
          </cell>
          <cell r="D144" t="str">
            <v>RSU 08/MSAD 08</v>
          </cell>
          <cell r="H144" t="str">
            <v>Waiver</v>
          </cell>
          <cell r="I144">
            <v>0</v>
          </cell>
          <cell r="J144">
            <v>0</v>
          </cell>
          <cell r="O144" t="str">
            <v>Bruce Mailloux</v>
          </cell>
          <cell r="P144" t="str">
            <v>bmailloux@vinalhavenschool.org</v>
          </cell>
        </row>
        <row r="145">
          <cell r="A145">
            <v>3206</v>
          </cell>
          <cell r="B145">
            <v>809</v>
          </cell>
          <cell r="D145" t="str">
            <v>RSU 09</v>
          </cell>
          <cell r="H145" t="str">
            <v>Approved</v>
          </cell>
          <cell r="I145">
            <v>155839</v>
          </cell>
          <cell r="J145">
            <v>16562</v>
          </cell>
          <cell r="O145" t="str">
            <v>Diane Smith</v>
          </cell>
          <cell r="P145" t="str">
            <v>dismith@mtbluersd.org</v>
          </cell>
        </row>
        <row r="146">
          <cell r="A146">
            <v>3159</v>
          </cell>
          <cell r="B146">
            <v>810</v>
          </cell>
          <cell r="D146" t="str">
            <v>RSU 10</v>
          </cell>
          <cell r="H146" t="str">
            <v>Approved</v>
          </cell>
          <cell r="I146">
            <v>212911.76</v>
          </cell>
          <cell r="J146">
            <v>76686.24</v>
          </cell>
          <cell r="O146" t="str">
            <v>Gloria Jenkins</v>
          </cell>
          <cell r="P146" t="str">
            <v>gjenkins@rsu10.org</v>
          </cell>
        </row>
        <row r="147">
          <cell r="A147">
            <v>1205</v>
          </cell>
          <cell r="B147">
            <v>511</v>
          </cell>
          <cell r="D147" t="str">
            <v>RSU 11/MSAD 11</v>
          </cell>
          <cell r="H147" t="str">
            <v>Approved</v>
          </cell>
          <cell r="I147">
            <v>123513.68</v>
          </cell>
          <cell r="J147">
            <v>21382.35</v>
          </cell>
          <cell r="O147" t="str">
            <v>Katie Joseph</v>
          </cell>
          <cell r="P147" t="str">
            <v>kjoseph@msad11.org</v>
          </cell>
        </row>
        <row r="148">
          <cell r="A148">
            <v>3160</v>
          </cell>
          <cell r="B148">
            <v>812</v>
          </cell>
          <cell r="D148" t="str">
            <v>RSU 12</v>
          </cell>
          <cell r="H148" t="str">
            <v>Approved</v>
          </cell>
          <cell r="I148">
            <v>25997.99</v>
          </cell>
          <cell r="J148">
            <v>0</v>
          </cell>
          <cell r="O148" t="str">
            <v>Deborah Taylor</v>
          </cell>
          <cell r="P148" t="str">
            <v>dtaylor@svrsu.org</v>
          </cell>
        </row>
        <row r="149">
          <cell r="A149">
            <v>3161</v>
          </cell>
          <cell r="B149">
            <v>813</v>
          </cell>
          <cell r="D149" t="str">
            <v>RSU 13</v>
          </cell>
          <cell r="H149" t="str">
            <v>Waiver</v>
          </cell>
          <cell r="I149">
            <v>0</v>
          </cell>
          <cell r="J149">
            <v>0</v>
          </cell>
          <cell r="O149" t="str">
            <v>Neal Guyer</v>
          </cell>
          <cell r="P149" t="str">
            <v>nguyer@rsu13.org</v>
          </cell>
        </row>
        <row r="150">
          <cell r="A150">
            <v>3162</v>
          </cell>
          <cell r="B150">
            <v>814</v>
          </cell>
          <cell r="D150" t="str">
            <v>RSU 14</v>
          </cell>
          <cell r="H150" t="str">
            <v>Approved</v>
          </cell>
          <cell r="I150">
            <v>211262</v>
          </cell>
          <cell r="J150">
            <v>2300</v>
          </cell>
          <cell r="O150" t="str">
            <v>Christine Hesler</v>
          </cell>
          <cell r="P150" t="str">
            <v>chesler@rsu14.org</v>
          </cell>
        </row>
        <row r="151">
          <cell r="A151">
            <v>1209</v>
          </cell>
          <cell r="B151">
            <v>515</v>
          </cell>
          <cell r="D151" t="str">
            <v>RSU 15/MSAD 15</v>
          </cell>
          <cell r="H151" t="str">
            <v>Approved</v>
          </cell>
          <cell r="I151">
            <v>100729</v>
          </cell>
          <cell r="J151">
            <v>13451</v>
          </cell>
          <cell r="O151" t="str">
            <v>Steve Floyd</v>
          </cell>
          <cell r="P151" t="str">
            <v>sfloyd@sad15.org</v>
          </cell>
        </row>
        <row r="152">
          <cell r="A152">
            <v>3163</v>
          </cell>
          <cell r="B152">
            <v>816</v>
          </cell>
          <cell r="D152" t="str">
            <v>RSU 16</v>
          </cell>
          <cell r="H152" t="str">
            <v>Approved</v>
          </cell>
          <cell r="I152">
            <v>57289.39</v>
          </cell>
          <cell r="J152">
            <v>0</v>
          </cell>
          <cell r="O152" t="str">
            <v>Ell Fanus</v>
          </cell>
          <cell r="P152" t="str">
            <v>efanus@rsu16.org</v>
          </cell>
        </row>
        <row r="153">
          <cell r="A153">
            <v>1211</v>
          </cell>
          <cell r="B153">
            <v>517</v>
          </cell>
          <cell r="D153" t="str">
            <v>RSU 17/MSAD 17</v>
          </cell>
          <cell r="H153" t="str">
            <v>Approved</v>
          </cell>
          <cell r="I153">
            <v>131372.67</v>
          </cell>
          <cell r="J153">
            <v>6868</v>
          </cell>
          <cell r="O153" t="str">
            <v>Deborah Johnson</v>
          </cell>
          <cell r="P153" t="str">
            <v>d.johnson@msad17.org</v>
          </cell>
        </row>
        <row r="154">
          <cell r="A154">
            <v>3164</v>
          </cell>
          <cell r="B154">
            <v>818</v>
          </cell>
          <cell r="D154" t="str">
            <v>RSU 18</v>
          </cell>
          <cell r="H154" t="str">
            <v>Approved</v>
          </cell>
          <cell r="I154">
            <v>141901.4</v>
          </cell>
          <cell r="J154">
            <v>6864.6</v>
          </cell>
          <cell r="O154" t="str">
            <v>Cheryl Mercier</v>
          </cell>
          <cell r="P154" t="str">
            <v>cmercier@rsu18.org</v>
          </cell>
        </row>
        <row r="155">
          <cell r="A155">
            <v>3165</v>
          </cell>
          <cell r="B155">
            <v>819</v>
          </cell>
          <cell r="D155" t="str">
            <v>RSU 19</v>
          </cell>
          <cell r="H155" t="str">
            <v>Approved</v>
          </cell>
          <cell r="I155">
            <v>75892.8</v>
          </cell>
          <cell r="J155">
            <v>9400</v>
          </cell>
          <cell r="O155" t="str">
            <v>Mary Ramsdell</v>
          </cell>
          <cell r="P155" t="str">
            <v>mramsdell@rsu19.org</v>
          </cell>
        </row>
        <row r="156">
          <cell r="A156">
            <v>3166</v>
          </cell>
          <cell r="B156">
            <v>820</v>
          </cell>
          <cell r="D156" t="str">
            <v>RSU 20</v>
          </cell>
          <cell r="H156" t="str">
            <v>Approved</v>
          </cell>
          <cell r="I156">
            <v>184459</v>
          </cell>
          <cell r="J156">
            <v>70944</v>
          </cell>
          <cell r="O156" t="str">
            <v>Jacquie Kahn</v>
          </cell>
          <cell r="P156" t="str">
            <v>jkahn@rsu20.org</v>
          </cell>
        </row>
        <row r="157">
          <cell r="A157">
            <v>3167</v>
          </cell>
          <cell r="B157">
            <v>821</v>
          </cell>
          <cell r="D157" t="str">
            <v>RSU 21</v>
          </cell>
          <cell r="H157" t="str">
            <v>Approved</v>
          </cell>
          <cell r="I157">
            <v>143216.61</v>
          </cell>
          <cell r="J157">
            <v>80428.91</v>
          </cell>
          <cell r="O157" t="str">
            <v>Susan Martin</v>
          </cell>
          <cell r="P157" t="str">
            <v>smartin@rsu21.net</v>
          </cell>
        </row>
        <row r="158">
          <cell r="A158">
            <v>3217</v>
          </cell>
          <cell r="B158">
            <v>822</v>
          </cell>
          <cell r="D158" t="str">
            <v>RSU 22</v>
          </cell>
          <cell r="H158" t="str">
            <v>Approved</v>
          </cell>
          <cell r="I158">
            <v>136678.12</v>
          </cell>
          <cell r="J158">
            <v>33232.65</v>
          </cell>
          <cell r="O158" t="str">
            <v>Ruth Lyons</v>
          </cell>
          <cell r="P158" t="str">
            <v>ruthlyons@rsu22.us</v>
          </cell>
        </row>
        <row r="159">
          <cell r="A159">
            <v>3168</v>
          </cell>
          <cell r="B159">
            <v>823</v>
          </cell>
          <cell r="D159" t="str">
            <v>RSU 23</v>
          </cell>
          <cell r="H159" t="str">
            <v>Approved</v>
          </cell>
          <cell r="I159">
            <v>57546.6</v>
          </cell>
          <cell r="J159">
            <v>360</v>
          </cell>
          <cell r="O159" t="str">
            <v>Timothy O'Connor</v>
          </cell>
          <cell r="P159" t="str">
            <v>toconnor@rsu23.org</v>
          </cell>
        </row>
        <row r="160">
          <cell r="A160">
            <v>3169</v>
          </cell>
          <cell r="B160">
            <v>824</v>
          </cell>
          <cell r="D160" t="str">
            <v>RSU 24</v>
          </cell>
          <cell r="H160" t="str">
            <v>Approved</v>
          </cell>
          <cell r="I160">
            <v>72929.44</v>
          </cell>
          <cell r="J160">
            <v>12899.13</v>
          </cell>
          <cell r="O160" t="str">
            <v>Nicole Chan</v>
          </cell>
          <cell r="P160" t="str">
            <v>nchan@rsu24.org</v>
          </cell>
        </row>
        <row r="161">
          <cell r="A161">
            <v>3170</v>
          </cell>
          <cell r="B161">
            <v>825</v>
          </cell>
          <cell r="D161" t="str">
            <v>RSU 25</v>
          </cell>
          <cell r="H161" t="str">
            <v>Approved</v>
          </cell>
          <cell r="I161">
            <v>38469</v>
          </cell>
          <cell r="J161">
            <v>43219</v>
          </cell>
          <cell r="O161" t="str">
            <v>Evelyn Beaulieu</v>
          </cell>
          <cell r="P161" t="str">
            <v>evelyn.beaulier@rsu25.org</v>
          </cell>
        </row>
        <row r="162">
          <cell r="A162">
            <v>3171</v>
          </cell>
          <cell r="B162">
            <v>826</v>
          </cell>
          <cell r="D162" t="str">
            <v>RSU 26</v>
          </cell>
          <cell r="H162" t="str">
            <v>Approved</v>
          </cell>
          <cell r="I162">
            <v>47173.24</v>
          </cell>
          <cell r="J162">
            <v>31809.7</v>
          </cell>
          <cell r="O162" t="str">
            <v>Nancy Connor</v>
          </cell>
          <cell r="P162" t="str">
            <v>nconnor@rsu26.org</v>
          </cell>
        </row>
        <row r="163">
          <cell r="A163">
            <v>1222</v>
          </cell>
          <cell r="B163">
            <v>528</v>
          </cell>
          <cell r="D163" t="str">
            <v>RSU 28/MSAD 28</v>
          </cell>
          <cell r="H163" t="str">
            <v>Approved</v>
          </cell>
          <cell r="I163">
            <v>94085.82</v>
          </cell>
          <cell r="J163">
            <v>0</v>
          </cell>
          <cell r="O163" t="str">
            <v>Maria Libby</v>
          </cell>
          <cell r="P163" t="str">
            <v>maria.libby@fivetowns.net</v>
          </cell>
        </row>
        <row r="164">
          <cell r="A164">
            <v>1223</v>
          </cell>
          <cell r="B164">
            <v>529</v>
          </cell>
          <cell r="D164" t="str">
            <v>RSU 29/MSAD 29</v>
          </cell>
          <cell r="H164" t="str">
            <v>Approved</v>
          </cell>
          <cell r="I164">
            <v>87229.06</v>
          </cell>
          <cell r="J164">
            <v>68340.3</v>
          </cell>
          <cell r="O164" t="str">
            <v>Rae Bates</v>
          </cell>
          <cell r="P164" t="str">
            <v>rabates@rsu29.org</v>
          </cell>
        </row>
        <row r="165">
          <cell r="A165">
            <v>1224</v>
          </cell>
          <cell r="B165">
            <v>530</v>
          </cell>
          <cell r="C165">
            <v>890</v>
          </cell>
          <cell r="D165" t="str">
            <v>RSU 30/MSAD 30</v>
          </cell>
          <cell r="H165" t="str">
            <v>Approved</v>
          </cell>
          <cell r="I165">
            <v>4055</v>
          </cell>
          <cell r="J165">
            <v>0</v>
          </cell>
          <cell r="O165" t="str">
            <v>Ann Forsing</v>
          </cell>
          <cell r="P165" t="str">
            <v>aforsing@msad30.org</v>
          </cell>
        </row>
        <row r="166">
          <cell r="A166">
            <v>1225</v>
          </cell>
          <cell r="B166">
            <v>531</v>
          </cell>
          <cell r="C166">
            <v>843</v>
          </cell>
          <cell r="D166" t="str">
            <v>RSU 31/MSAD 31</v>
          </cell>
          <cell r="H166" t="str">
            <v>Approved</v>
          </cell>
          <cell r="I166">
            <v>20950.47</v>
          </cell>
          <cell r="J166">
            <v>38793.01</v>
          </cell>
          <cell r="O166" t="str">
            <v>Nancy Burgoyne</v>
          </cell>
          <cell r="P166" t="str">
            <v>nancy.burgoyne@sad31.org</v>
          </cell>
        </row>
        <row r="167">
          <cell r="A167">
            <v>1226</v>
          </cell>
          <cell r="B167">
            <v>532</v>
          </cell>
          <cell r="D167" t="str">
            <v>RSU 32/MSAD 32</v>
          </cell>
          <cell r="H167" t="str">
            <v>Approved</v>
          </cell>
          <cell r="I167">
            <v>37328.2</v>
          </cell>
          <cell r="J167">
            <v>37328.2</v>
          </cell>
          <cell r="O167" t="str">
            <v>Susan Beaulier</v>
          </cell>
          <cell r="P167" t="str">
            <v>sbeaulier@sad32.org</v>
          </cell>
        </row>
        <row r="168">
          <cell r="A168">
            <v>1227</v>
          </cell>
          <cell r="B168">
            <v>533</v>
          </cell>
          <cell r="D168" t="str">
            <v>RSU 33/MSAD 33</v>
          </cell>
          <cell r="H168" t="str">
            <v>Approved</v>
          </cell>
          <cell r="I168">
            <v>81022.82</v>
          </cell>
          <cell r="J168">
            <v>43410.43</v>
          </cell>
          <cell r="O168" t="str">
            <v>Lisa Bernier</v>
          </cell>
          <cell r="P168" t="str">
            <v>lbernier@msad33.org</v>
          </cell>
        </row>
        <row r="169">
          <cell r="A169">
            <v>3172</v>
          </cell>
          <cell r="B169">
            <v>834</v>
          </cell>
          <cell r="D169" t="str">
            <v>RSU 34</v>
          </cell>
          <cell r="H169" t="str">
            <v>Approved</v>
          </cell>
          <cell r="I169">
            <v>91206.93</v>
          </cell>
          <cell r="J169">
            <v>26442.59</v>
          </cell>
          <cell r="O169" t="str">
            <v>Jon Doty</v>
          </cell>
          <cell r="P169" t="str">
            <v>jon.doty@rsu34.org</v>
          </cell>
        </row>
        <row r="170">
          <cell r="A170">
            <v>1229</v>
          </cell>
          <cell r="B170">
            <v>535</v>
          </cell>
          <cell r="D170" t="str">
            <v>RSU 35/MSAD 35</v>
          </cell>
          <cell r="H170" t="str">
            <v>Approved</v>
          </cell>
          <cell r="I170">
            <v>127258.72</v>
          </cell>
          <cell r="J170">
            <v>35636.9</v>
          </cell>
          <cell r="O170" t="str">
            <v>Carole Smith</v>
          </cell>
          <cell r="P170" t="str">
            <v>carole.smith@rsu35.org</v>
          </cell>
        </row>
        <row r="171">
          <cell r="A171">
            <v>1231</v>
          </cell>
          <cell r="B171">
            <v>537</v>
          </cell>
          <cell r="D171" t="str">
            <v>RSU 37/MSAD 37</v>
          </cell>
          <cell r="H171" t="str">
            <v>Approved</v>
          </cell>
          <cell r="I171">
            <v>6300</v>
          </cell>
          <cell r="J171">
            <v>8265</v>
          </cell>
          <cell r="O171" t="str">
            <v>Lorna Greene</v>
          </cell>
          <cell r="P171" t="str">
            <v>lgreene@msad37.org</v>
          </cell>
        </row>
        <row r="172">
          <cell r="A172">
            <v>3173</v>
          </cell>
          <cell r="B172">
            <v>838</v>
          </cell>
          <cell r="D172" t="str">
            <v>RSU 38</v>
          </cell>
          <cell r="H172" t="str">
            <v>Approved</v>
          </cell>
          <cell r="I172">
            <v>90284.23</v>
          </cell>
          <cell r="J172">
            <v>8387.23</v>
          </cell>
          <cell r="O172" t="str">
            <v>Nancy Harriman</v>
          </cell>
          <cell r="P172" t="str">
            <v>nancy_harriman@maranacook.org</v>
          </cell>
        </row>
        <row r="173">
          <cell r="A173">
            <v>3174</v>
          </cell>
          <cell r="B173">
            <v>839</v>
          </cell>
          <cell r="D173" t="str">
            <v>RSU 39</v>
          </cell>
          <cell r="H173" t="str">
            <v>Approved</v>
          </cell>
          <cell r="I173">
            <v>62215.59</v>
          </cell>
          <cell r="J173">
            <v>27120.5</v>
          </cell>
          <cell r="O173" t="str">
            <v>Beth Alden</v>
          </cell>
          <cell r="P173" t="str">
            <v>balden@rsu39.org</v>
          </cell>
        </row>
        <row r="174">
          <cell r="A174">
            <v>1234</v>
          </cell>
          <cell r="B174">
            <v>540</v>
          </cell>
          <cell r="D174" t="str">
            <v>RSU 40/MSAD 40</v>
          </cell>
          <cell r="H174" t="str">
            <v>Approved</v>
          </cell>
          <cell r="I174">
            <v>93311.8</v>
          </cell>
          <cell r="J174">
            <v>27170</v>
          </cell>
          <cell r="O174" t="str">
            <v>Kimberly Schroeter</v>
          </cell>
          <cell r="P174" t="str">
            <v>kim_schroeter@msad40.org</v>
          </cell>
        </row>
        <row r="175">
          <cell r="A175">
            <v>1235</v>
          </cell>
          <cell r="B175">
            <v>541</v>
          </cell>
          <cell r="C175">
            <v>843</v>
          </cell>
          <cell r="D175" t="str">
            <v>RSU 41/MSAD 41</v>
          </cell>
          <cell r="H175" t="str">
            <v>Approved</v>
          </cell>
          <cell r="I175">
            <v>7388</v>
          </cell>
          <cell r="J175">
            <v>3790</v>
          </cell>
          <cell r="O175" t="str">
            <v>Stacy Shorey</v>
          </cell>
          <cell r="P175" t="str">
            <v>sshorey@msad41.us</v>
          </cell>
        </row>
        <row r="176">
          <cell r="A176">
            <v>1236</v>
          </cell>
          <cell r="B176">
            <v>542</v>
          </cell>
          <cell r="D176" t="str">
            <v>RSU 42/MSAD 42</v>
          </cell>
          <cell r="H176" t="str">
            <v>Approved</v>
          </cell>
          <cell r="I176">
            <v>9826</v>
          </cell>
          <cell r="J176">
            <v>12190</v>
          </cell>
          <cell r="O176" t="str">
            <v>Elaine Boulier</v>
          </cell>
          <cell r="P176" t="str">
            <v>eboulier@sad42.us</v>
          </cell>
        </row>
        <row r="177">
          <cell r="A177">
            <v>1238</v>
          </cell>
          <cell r="B177">
            <v>544</v>
          </cell>
          <cell r="D177" t="str">
            <v>RSU 44/MSAD 44</v>
          </cell>
          <cell r="H177" t="str">
            <v>Waiver</v>
          </cell>
          <cell r="I177">
            <v>0</v>
          </cell>
          <cell r="J177">
            <v>0</v>
          </cell>
          <cell r="O177" t="str">
            <v>Paula Leavitt</v>
          </cell>
          <cell r="P177" t="str">
            <v>leavittp@sad44.org</v>
          </cell>
        </row>
        <row r="178">
          <cell r="A178">
            <v>1239</v>
          </cell>
          <cell r="B178">
            <v>545</v>
          </cell>
          <cell r="D178" t="str">
            <v>RSU 45/MSAD 45</v>
          </cell>
          <cell r="H178" t="str">
            <v>Approved</v>
          </cell>
          <cell r="I178">
            <v>36104.73</v>
          </cell>
          <cell r="J178">
            <v>14716.11</v>
          </cell>
          <cell r="O178" t="str">
            <v>Roland Caron</v>
          </cell>
          <cell r="P178" t="str">
            <v>roland.caron@maine.edu</v>
          </cell>
        </row>
        <row r="179">
          <cell r="A179">
            <v>1243</v>
          </cell>
          <cell r="B179">
            <v>549</v>
          </cell>
          <cell r="D179" t="str">
            <v>RSU 49/MSAD 49</v>
          </cell>
          <cell r="H179" t="str">
            <v>Waiver</v>
          </cell>
          <cell r="I179">
            <v>0</v>
          </cell>
          <cell r="J179">
            <v>0</v>
          </cell>
          <cell r="O179" t="str">
            <v>Dean Baker</v>
          </cell>
          <cell r="P179" t="str">
            <v>dbaker@msad49.org</v>
          </cell>
        </row>
        <row r="180">
          <cell r="A180">
            <v>3199</v>
          </cell>
          <cell r="B180">
            <v>850</v>
          </cell>
          <cell r="D180" t="str">
            <v>RSU 50</v>
          </cell>
          <cell r="H180" t="str">
            <v>Waiver</v>
          </cell>
          <cell r="I180">
            <v>0</v>
          </cell>
          <cell r="J180">
            <v>0</v>
          </cell>
          <cell r="O180" t="str">
            <v>Larry Malone</v>
          </cell>
          <cell r="P180" t="str">
            <v>lmalone@rsu50.org </v>
          </cell>
        </row>
        <row r="181">
          <cell r="A181">
            <v>1245</v>
          </cell>
          <cell r="B181">
            <v>551</v>
          </cell>
          <cell r="D181" t="str">
            <v>RSU 51/MSAD 51</v>
          </cell>
          <cell r="H181" t="str">
            <v>Approved</v>
          </cell>
          <cell r="I181">
            <v>167575.35</v>
          </cell>
          <cell r="J181">
            <v>0</v>
          </cell>
          <cell r="O181" t="str">
            <v>Sally Loughlin</v>
          </cell>
          <cell r="P181" t="str">
            <v>sloughlin@msad51.org</v>
          </cell>
        </row>
        <row r="182">
          <cell r="A182">
            <v>1246</v>
          </cell>
          <cell r="B182">
            <v>552</v>
          </cell>
          <cell r="D182" t="str">
            <v>RSU 52/MSAD 52</v>
          </cell>
          <cell r="H182" t="str">
            <v>Approved</v>
          </cell>
          <cell r="I182">
            <v>96230</v>
          </cell>
          <cell r="J182">
            <v>24478</v>
          </cell>
          <cell r="O182" t="str">
            <v>Becky Foley</v>
          </cell>
          <cell r="P182" t="str">
            <v>becky.foley@msad52.org</v>
          </cell>
        </row>
        <row r="183">
          <cell r="A183">
            <v>1247</v>
          </cell>
          <cell r="B183">
            <v>553</v>
          </cell>
          <cell r="D183" t="str">
            <v>RSU 53/MSAD 53</v>
          </cell>
          <cell r="H183" t="str">
            <v>Approved</v>
          </cell>
          <cell r="I183">
            <v>10000</v>
          </cell>
          <cell r="J183">
            <v>0</v>
          </cell>
          <cell r="O183" t="str">
            <v>Anne Miller</v>
          </cell>
          <cell r="P183" t="str">
            <v>amiller@msad53.org</v>
          </cell>
        </row>
        <row r="184">
          <cell r="A184">
            <v>1248</v>
          </cell>
          <cell r="B184">
            <v>554</v>
          </cell>
          <cell r="D184" t="str">
            <v>RSU 54/MSAD 54</v>
          </cell>
          <cell r="H184" t="str">
            <v>Approved</v>
          </cell>
          <cell r="I184">
            <v>183847</v>
          </cell>
          <cell r="J184">
            <v>40375</v>
          </cell>
          <cell r="O184" t="str">
            <v>Andrew McAuliff</v>
          </cell>
          <cell r="P184" t="str">
            <v>amcauliff@msad54.org</v>
          </cell>
        </row>
        <row r="185">
          <cell r="A185">
            <v>1249</v>
          </cell>
          <cell r="B185">
            <v>555</v>
          </cell>
          <cell r="D185" t="str">
            <v>RSU 55/MSAD 55</v>
          </cell>
          <cell r="H185" t="str">
            <v>Approved</v>
          </cell>
          <cell r="I185">
            <v>44953.63</v>
          </cell>
          <cell r="J185">
            <v>4778.4</v>
          </cell>
          <cell r="O185" t="str">
            <v>Suzanne Day</v>
          </cell>
          <cell r="P185" t="str">
            <v>sday@sad55.org</v>
          </cell>
        </row>
        <row r="186">
          <cell r="A186">
            <v>1251</v>
          </cell>
          <cell r="B186">
            <v>557</v>
          </cell>
          <cell r="D186" t="str">
            <v>RSU 57/MSAD 57</v>
          </cell>
          <cell r="H186" t="str">
            <v>Approved</v>
          </cell>
          <cell r="I186">
            <v>137947.7</v>
          </cell>
          <cell r="J186">
            <v>89716.05</v>
          </cell>
          <cell r="O186" t="str">
            <v>Virginia Drouin</v>
          </cell>
          <cell r="P186" t="str">
            <v>virginiadrouin@rsu57.org</v>
          </cell>
        </row>
        <row r="187">
          <cell r="A187">
            <v>1252</v>
          </cell>
          <cell r="B187">
            <v>558</v>
          </cell>
          <cell r="D187" t="str">
            <v>RSU 58/MSAD 58</v>
          </cell>
          <cell r="H187" t="str">
            <v>Approved</v>
          </cell>
          <cell r="I187">
            <v>7111.42</v>
          </cell>
          <cell r="J187">
            <v>11095.42</v>
          </cell>
          <cell r="O187" t="str">
            <v>Laureen Olsen</v>
          </cell>
          <cell r="P187" t="str">
            <v>lolsen@msad58.org</v>
          </cell>
        </row>
        <row r="188">
          <cell r="A188">
            <v>1253</v>
          </cell>
          <cell r="B188">
            <v>559</v>
          </cell>
          <cell r="D188" t="str">
            <v>RSU 59/MSAD 59</v>
          </cell>
          <cell r="H188" t="str">
            <v>Waiver</v>
          </cell>
          <cell r="I188">
            <v>0</v>
          </cell>
          <cell r="J188">
            <v>0</v>
          </cell>
          <cell r="O188" t="str">
            <v>Todd LeRoy</v>
          </cell>
          <cell r="P188" t="str">
            <v>todd.leroy@msad59.org</v>
          </cell>
        </row>
        <row r="189">
          <cell r="A189">
            <v>1254</v>
          </cell>
          <cell r="B189">
            <v>560</v>
          </cell>
          <cell r="D189" t="str">
            <v>RSU 60/MSAD 60</v>
          </cell>
          <cell r="H189" t="str">
            <v>Approved</v>
          </cell>
          <cell r="I189">
            <v>281382.12</v>
          </cell>
          <cell r="J189">
            <v>108163.86</v>
          </cell>
          <cell r="O189" t="str">
            <v>Fern Brown</v>
          </cell>
          <cell r="P189" t="str">
            <v>fern.brown@msad60.org</v>
          </cell>
        </row>
        <row r="190">
          <cell r="A190">
            <v>1255</v>
          </cell>
          <cell r="B190">
            <v>561</v>
          </cell>
          <cell r="D190" t="str">
            <v>RSU 61/MSAD 61</v>
          </cell>
          <cell r="H190" t="str">
            <v>Approved</v>
          </cell>
          <cell r="I190">
            <v>132276</v>
          </cell>
          <cell r="J190">
            <v>29541</v>
          </cell>
          <cell r="O190" t="str">
            <v>Deborah Howard</v>
          </cell>
          <cell r="P190" t="str">
            <v>deborah.howard@lakeregionschools.org</v>
          </cell>
        </row>
        <row r="191">
          <cell r="A191">
            <v>1257</v>
          </cell>
          <cell r="B191">
            <v>563</v>
          </cell>
          <cell r="C191">
            <v>881</v>
          </cell>
          <cell r="D191" t="str">
            <v>RSU 63/MSAD 63</v>
          </cell>
          <cell r="H191" t="str">
            <v>Approved</v>
          </cell>
          <cell r="I191">
            <v>2200</v>
          </cell>
          <cell r="J191">
            <v>0</v>
          </cell>
          <cell r="O191" t="str">
            <v>Susan Smith</v>
          </cell>
          <cell r="P191" t="str">
            <v>ssmith@sad63.org</v>
          </cell>
        </row>
        <row r="192">
          <cell r="A192">
            <v>1258</v>
          </cell>
          <cell r="B192">
            <v>564</v>
          </cell>
          <cell r="D192" t="str">
            <v>RSU 64/MSAD 64</v>
          </cell>
          <cell r="H192" t="str">
            <v>Waiver</v>
          </cell>
          <cell r="I192">
            <v>0</v>
          </cell>
          <cell r="J192">
            <v>0</v>
          </cell>
          <cell r="O192" t="str">
            <v>Jennifer Tabor</v>
          </cell>
          <cell r="P192" t="str">
            <v>jennifertabor@rsu64schools.org</v>
          </cell>
        </row>
        <row r="193">
          <cell r="A193">
            <v>1259</v>
          </cell>
          <cell r="B193">
            <v>565</v>
          </cell>
          <cell r="D193" t="str">
            <v>RSU 65/MSAD 65</v>
          </cell>
          <cell r="H193" t="str">
            <v>Waiver</v>
          </cell>
          <cell r="I193">
            <v>0</v>
          </cell>
          <cell r="J193">
            <v>0</v>
          </cell>
          <cell r="O193" t="str">
            <v>Robert Webster</v>
          </cell>
          <cell r="P193" t="str">
            <v>rewebster@gmail.com</v>
          </cell>
        </row>
        <row r="194">
          <cell r="A194">
            <v>3175</v>
          </cell>
          <cell r="B194">
            <v>867</v>
          </cell>
          <cell r="D194" t="str">
            <v>RSU 67</v>
          </cell>
          <cell r="H194" t="str">
            <v>Approved</v>
          </cell>
          <cell r="I194">
            <v>5415.5</v>
          </cell>
          <cell r="J194">
            <v>8105.5</v>
          </cell>
          <cell r="O194" t="str">
            <v>Gay McDonald</v>
          </cell>
          <cell r="P194" t="str">
            <v>gmcdonald@rsu67.org</v>
          </cell>
        </row>
        <row r="195">
          <cell r="A195">
            <v>1261</v>
          </cell>
          <cell r="B195">
            <v>568</v>
          </cell>
          <cell r="D195" t="str">
            <v>RSU 68/MSAD 68</v>
          </cell>
          <cell r="H195" t="str">
            <v>Approved</v>
          </cell>
          <cell r="I195">
            <v>8232</v>
          </cell>
          <cell r="J195">
            <v>0</v>
          </cell>
          <cell r="O195" t="str">
            <v>Julie Kimball</v>
          </cell>
          <cell r="P195" t="str">
            <v>jkimball@sedomocha.org</v>
          </cell>
        </row>
        <row r="196">
          <cell r="A196">
            <v>1262</v>
          </cell>
          <cell r="B196">
            <v>570</v>
          </cell>
          <cell r="D196" t="str">
            <v>RSU 70/MSAD 70</v>
          </cell>
          <cell r="H196" t="str">
            <v>Approved</v>
          </cell>
          <cell r="I196">
            <v>61040</v>
          </cell>
          <cell r="J196">
            <v>12482</v>
          </cell>
          <cell r="O196" t="str">
            <v>Donna Howard</v>
          </cell>
          <cell r="P196" t="str">
            <v>donnahoward@msad70.org</v>
          </cell>
        </row>
        <row r="197">
          <cell r="A197">
            <v>1264</v>
          </cell>
          <cell r="B197">
            <v>572</v>
          </cell>
          <cell r="D197" t="str">
            <v>RSU 72/MSAD 72</v>
          </cell>
          <cell r="H197" t="str">
            <v>Approved</v>
          </cell>
          <cell r="I197">
            <v>91805.07</v>
          </cell>
          <cell r="J197">
            <v>0</v>
          </cell>
          <cell r="O197" t="str">
            <v>Terri Shaw</v>
          </cell>
          <cell r="P197" t="str">
            <v>terri.shaw@msad72.org</v>
          </cell>
        </row>
        <row r="198">
          <cell r="A198">
            <v>3198</v>
          </cell>
          <cell r="B198">
            <v>873</v>
          </cell>
          <cell r="D198" t="str">
            <v>RSU 73</v>
          </cell>
          <cell r="H198" t="str">
            <v>Approved</v>
          </cell>
          <cell r="I198">
            <v>59317</v>
          </cell>
          <cell r="J198">
            <v>5298</v>
          </cell>
          <cell r="O198" t="str">
            <v>Tina Collins</v>
          </cell>
          <cell r="P198" t="str">
            <v>tcollins@rsu73.org</v>
          </cell>
        </row>
        <row r="199">
          <cell r="A199">
            <v>1265</v>
          </cell>
          <cell r="B199">
            <v>574</v>
          </cell>
          <cell r="D199" t="str">
            <v>RSU 74/MSAD 74</v>
          </cell>
          <cell r="H199" t="str">
            <v>Not Approved</v>
          </cell>
          <cell r="I199">
            <v>0</v>
          </cell>
          <cell r="J199">
            <v>0</v>
          </cell>
          <cell r="O199" t="str">
            <v>Kenneth Coville</v>
          </cell>
        </row>
        <row r="200">
          <cell r="A200">
            <v>1266</v>
          </cell>
          <cell r="B200">
            <v>575</v>
          </cell>
          <cell r="D200" t="str">
            <v>RSU 75/MSAD 75</v>
          </cell>
          <cell r="H200" t="str">
            <v>Approved</v>
          </cell>
          <cell r="I200">
            <v>151936.51</v>
          </cell>
          <cell r="J200">
            <v>324.43</v>
          </cell>
          <cell r="O200" t="str">
            <v>Kimberly Emerson</v>
          </cell>
          <cell r="P200" t="str">
            <v>emersonk@link75.org</v>
          </cell>
        </row>
        <row r="201">
          <cell r="A201">
            <v>3184</v>
          </cell>
          <cell r="B201">
            <v>878</v>
          </cell>
          <cell r="D201" t="str">
            <v>RSU 78</v>
          </cell>
          <cell r="H201" t="str">
            <v>Approved</v>
          </cell>
          <cell r="I201">
            <v>43966.48</v>
          </cell>
          <cell r="J201">
            <v>2962</v>
          </cell>
          <cell r="O201" t="str">
            <v>Shirley Schrader</v>
          </cell>
          <cell r="P201" t="str">
            <v>sschrader@rangeleyschool.org</v>
          </cell>
        </row>
        <row r="202">
          <cell r="A202">
            <v>1196</v>
          </cell>
          <cell r="B202">
            <v>501</v>
          </cell>
          <cell r="D202" t="str">
            <v>RSU 79/MSAD 01</v>
          </cell>
          <cell r="H202" t="str">
            <v>Approved</v>
          </cell>
          <cell r="I202">
            <v>58495.07</v>
          </cell>
          <cell r="J202">
            <v>42980.01</v>
          </cell>
          <cell r="O202" t="str">
            <v>Leslee Mahon</v>
          </cell>
          <cell r="P202" t="str">
            <v>leslee.mahon@sad1.org</v>
          </cell>
        </row>
        <row r="203">
          <cell r="A203">
            <v>1198</v>
          </cell>
          <cell r="B203">
            <v>504</v>
          </cell>
          <cell r="D203" t="str">
            <v>RSU 80/MSAD 04</v>
          </cell>
          <cell r="H203" t="str">
            <v>Waiver</v>
          </cell>
          <cell r="O203" t="str">
            <v>Elaine Bartley</v>
          </cell>
          <cell r="P203" t="str">
            <v>ebartley@sad4.org</v>
          </cell>
        </row>
        <row r="204">
          <cell r="A204">
            <v>1206</v>
          </cell>
          <cell r="B204">
            <v>512</v>
          </cell>
          <cell r="D204" t="str">
            <v>RSU 82/MSAD 12</v>
          </cell>
          <cell r="H204" t="str">
            <v>Approved</v>
          </cell>
          <cell r="I204">
            <v>20291.86</v>
          </cell>
          <cell r="J204">
            <v>21014.05</v>
          </cell>
          <cell r="O204" t="str">
            <v>Yvette Costello</v>
          </cell>
          <cell r="P204" t="str">
            <v>yvette.costello@sad12.com</v>
          </cell>
        </row>
        <row r="205">
          <cell r="A205">
            <v>1207</v>
          </cell>
          <cell r="B205">
            <v>513</v>
          </cell>
          <cell r="D205" t="str">
            <v>RSU 83/MSAD 13</v>
          </cell>
          <cell r="H205" t="str">
            <v>Approved</v>
          </cell>
          <cell r="I205">
            <v>4001.12</v>
          </cell>
          <cell r="J205">
            <v>4001.12</v>
          </cell>
          <cell r="O205" t="str">
            <v>James Tyler</v>
          </cell>
          <cell r="P205" t="str">
            <v>james.tyler@sad13.org</v>
          </cell>
        </row>
        <row r="206">
          <cell r="A206">
            <v>1208</v>
          </cell>
          <cell r="B206">
            <v>514</v>
          </cell>
          <cell r="D206" t="str">
            <v>RSU 84/MSAD 14</v>
          </cell>
          <cell r="H206" t="str">
            <v>Approved</v>
          </cell>
          <cell r="I206">
            <v>2130</v>
          </cell>
          <cell r="J206">
            <v>2080</v>
          </cell>
          <cell r="O206" t="str">
            <v>Dawn Matthews</v>
          </cell>
          <cell r="P206" t="str">
            <v>dmatthews@eastgrandschool.org</v>
          </cell>
        </row>
        <row r="207">
          <cell r="A207">
            <v>1213</v>
          </cell>
          <cell r="B207">
            <v>519</v>
          </cell>
          <cell r="C207">
            <v>877</v>
          </cell>
          <cell r="D207" t="str">
            <v>RSU 85/MSAD 19</v>
          </cell>
          <cell r="H207" t="str">
            <v>Approved</v>
          </cell>
          <cell r="I207">
            <v>2124.61</v>
          </cell>
          <cell r="J207">
            <v>0</v>
          </cell>
          <cell r="O207" t="str">
            <v>Connie Harter-Bagley</v>
          </cell>
          <cell r="P207" t="str">
            <v>constance.harterbagley@maine.edu</v>
          </cell>
        </row>
        <row r="208">
          <cell r="A208">
            <v>1214</v>
          </cell>
          <cell r="B208">
            <v>520</v>
          </cell>
          <cell r="D208" t="str">
            <v>RSU 86/MSAD 20</v>
          </cell>
          <cell r="H208" t="str">
            <v>Approved</v>
          </cell>
          <cell r="I208">
            <v>41781</v>
          </cell>
          <cell r="J208">
            <v>16862</v>
          </cell>
          <cell r="O208" t="str">
            <v>Marc Gendron</v>
          </cell>
          <cell r="P208" t="str">
            <v>mgendron@msad20.org</v>
          </cell>
        </row>
        <row r="209">
          <cell r="A209">
            <v>1217</v>
          </cell>
          <cell r="B209">
            <v>523</v>
          </cell>
          <cell r="D209" t="str">
            <v>RSU 87/MSAD 23</v>
          </cell>
          <cell r="H209" t="str">
            <v>Approved</v>
          </cell>
          <cell r="I209">
            <v>0</v>
          </cell>
          <cell r="J209">
            <v>0</v>
          </cell>
          <cell r="O209" t="str">
            <v>Nicole Middleswart</v>
          </cell>
          <cell r="P209" t="str">
            <v>nmiddleswart@rsu87.org</v>
          </cell>
        </row>
        <row r="210">
          <cell r="A210">
            <v>1218</v>
          </cell>
          <cell r="B210">
            <v>524</v>
          </cell>
          <cell r="D210" t="str">
            <v>RSU 88/MSAD 24</v>
          </cell>
          <cell r="H210" t="str">
            <v>Approved</v>
          </cell>
          <cell r="I210">
            <v>61722.3</v>
          </cell>
          <cell r="J210">
            <v>63172.3</v>
          </cell>
          <cell r="O210" t="str">
            <v>Clayton Belanger</v>
          </cell>
          <cell r="P210" t="str">
            <v>cbelanger1745@gmail.com</v>
          </cell>
        </row>
        <row r="211">
          <cell r="A211">
            <v>1146</v>
          </cell>
          <cell r="B211">
            <v>374</v>
          </cell>
          <cell r="D211" t="str">
            <v>Saco Public Schools</v>
          </cell>
          <cell r="H211" t="str">
            <v>Approved</v>
          </cell>
          <cell r="I211">
            <v>123572.68</v>
          </cell>
          <cell r="J211">
            <v>0</v>
          </cell>
          <cell r="O211" t="str">
            <v>Julie Smyth</v>
          </cell>
          <cell r="P211" t="str">
            <v>jsmyth@sacoschools.org</v>
          </cell>
        </row>
        <row r="212">
          <cell r="A212">
            <v>1148</v>
          </cell>
          <cell r="B212">
            <v>381</v>
          </cell>
          <cell r="D212" t="str">
            <v>Sanford Public Schools</v>
          </cell>
          <cell r="H212" t="str">
            <v>Approved</v>
          </cell>
          <cell r="I212">
            <v>75345</v>
          </cell>
          <cell r="J212">
            <v>58644</v>
          </cell>
          <cell r="O212" t="str">
            <v>Bernie Flynn</v>
          </cell>
          <cell r="P212" t="str">
            <v>bflynn@sanford.org</v>
          </cell>
        </row>
        <row r="213">
          <cell r="A213">
            <v>1149</v>
          </cell>
          <cell r="B213">
            <v>383</v>
          </cell>
          <cell r="D213" t="str">
            <v>Scarborough Public Schools</v>
          </cell>
          <cell r="H213" t="str">
            <v>Approved</v>
          </cell>
          <cell r="I213">
            <v>253424</v>
          </cell>
          <cell r="J213">
            <v>37839</v>
          </cell>
          <cell r="O213" t="str">
            <v>Alison Marchese</v>
          </cell>
          <cell r="P213" t="str">
            <v>amarche@scarborough.k12.me.us</v>
          </cell>
        </row>
        <row r="214">
          <cell r="A214">
            <v>3109</v>
          </cell>
          <cell r="B214">
            <v>388</v>
          </cell>
          <cell r="D214" t="str">
            <v>Seboeis Plt. Public Schools</v>
          </cell>
        </row>
        <row r="215">
          <cell r="A215">
            <v>1150</v>
          </cell>
          <cell r="B215">
            <v>389</v>
          </cell>
          <cell r="D215" t="str">
            <v>Sedgwick Public Schools</v>
          </cell>
          <cell r="H215" t="str">
            <v>Not Approved</v>
          </cell>
          <cell r="I215">
            <v>0</v>
          </cell>
          <cell r="J215">
            <v>0</v>
          </cell>
          <cell r="O215" t="str">
            <v>Mark Jenkins</v>
          </cell>
        </row>
        <row r="216">
          <cell r="A216">
            <v>1151</v>
          </cell>
          <cell r="B216">
            <v>392</v>
          </cell>
          <cell r="D216" t="str">
            <v>Shirley Public Schools</v>
          </cell>
        </row>
        <row r="217">
          <cell r="A217">
            <v>1153</v>
          </cell>
          <cell r="B217">
            <v>401</v>
          </cell>
          <cell r="C217">
            <v>893</v>
          </cell>
          <cell r="D217" t="str">
            <v>South Bristol Public Schools</v>
          </cell>
          <cell r="H217" t="str">
            <v>Approved</v>
          </cell>
          <cell r="I217">
            <v>0</v>
          </cell>
          <cell r="J217">
            <v>0</v>
          </cell>
          <cell r="O217" t="str">
            <v>Scott White</v>
          </cell>
          <cell r="P217" t="str">
            <v>swhite@aos93.org</v>
          </cell>
        </row>
        <row r="218">
          <cell r="A218">
            <v>1155</v>
          </cell>
          <cell r="B218">
            <v>403</v>
          </cell>
          <cell r="D218" t="str">
            <v>South Portland Public Schools</v>
          </cell>
          <cell r="H218" t="str">
            <v>Approved</v>
          </cell>
          <cell r="I218">
            <v>199985</v>
          </cell>
          <cell r="J218">
            <v>8301</v>
          </cell>
          <cell r="O218" t="str">
            <v>Kathy Germani</v>
          </cell>
          <cell r="P218" t="str">
            <v>germanka@spsd.org</v>
          </cell>
        </row>
        <row r="219">
          <cell r="A219">
            <v>1154</v>
          </cell>
          <cell r="B219">
            <v>402</v>
          </cell>
          <cell r="C219">
            <v>898</v>
          </cell>
          <cell r="D219" t="str">
            <v>Southport Public Schools</v>
          </cell>
          <cell r="H219" t="str">
            <v>Approved</v>
          </cell>
          <cell r="I219">
            <v>933.68</v>
          </cell>
          <cell r="J219">
            <v>0</v>
          </cell>
          <cell r="O219" t="str">
            <v>Shawn Carlson</v>
          </cell>
          <cell r="P219" t="str">
            <v>scarlson@aos98-admin.org</v>
          </cell>
        </row>
        <row r="220">
          <cell r="A220">
            <v>1156</v>
          </cell>
          <cell r="B220">
            <v>405</v>
          </cell>
          <cell r="C220">
            <v>891</v>
          </cell>
          <cell r="D220" t="str">
            <v>Southwest Harbor Public Schools</v>
          </cell>
          <cell r="H220" t="str">
            <v>Approved</v>
          </cell>
          <cell r="I220">
            <v>13689</v>
          </cell>
          <cell r="J220">
            <v>0</v>
          </cell>
          <cell r="O220" t="str">
            <v>Tracey McCarthy</v>
          </cell>
          <cell r="P220" t="str">
            <v>tmccarthy@mdirss.org</v>
          </cell>
        </row>
        <row r="221">
          <cell r="A221">
            <v>1159</v>
          </cell>
          <cell r="B221">
            <v>420</v>
          </cell>
          <cell r="D221" t="str">
            <v>Surry Public Schools</v>
          </cell>
          <cell r="H221" t="str">
            <v>Approved</v>
          </cell>
          <cell r="I221">
            <v>3700</v>
          </cell>
          <cell r="J221">
            <v>0</v>
          </cell>
          <cell r="O221" t="str">
            <v>Michelle Schildroth</v>
          </cell>
          <cell r="P221" t="str">
            <v>sschildroth@schoolunion93.org</v>
          </cell>
        </row>
        <row r="222">
          <cell r="A222">
            <v>1160</v>
          </cell>
          <cell r="B222">
            <v>424</v>
          </cell>
          <cell r="D222" t="str">
            <v>Talmadge Public Schools</v>
          </cell>
        </row>
        <row r="223">
          <cell r="A223">
            <v>1161</v>
          </cell>
          <cell r="B223">
            <v>426</v>
          </cell>
          <cell r="D223" t="str">
            <v>The Forks Plt. Public Schools</v>
          </cell>
        </row>
        <row r="224">
          <cell r="A224">
            <v>1162</v>
          </cell>
          <cell r="B224">
            <v>430</v>
          </cell>
          <cell r="C224">
            <v>891</v>
          </cell>
          <cell r="D224" t="str">
            <v>Tremont Public Schools</v>
          </cell>
          <cell r="H224" t="str">
            <v>Approved</v>
          </cell>
          <cell r="I224">
            <v>11341</v>
          </cell>
          <cell r="J224">
            <v>0</v>
          </cell>
          <cell r="O224" t="str">
            <v>Tracey McCarthy</v>
          </cell>
          <cell r="P224" t="str">
            <v>tmccarthy@mdirss.org</v>
          </cell>
        </row>
        <row r="225">
          <cell r="A225">
            <v>1163</v>
          </cell>
          <cell r="B225">
            <v>431</v>
          </cell>
          <cell r="C225">
            <v>891</v>
          </cell>
          <cell r="D225" t="str">
            <v>Trenton Public Schools</v>
          </cell>
          <cell r="H225" t="str">
            <v>Approved</v>
          </cell>
          <cell r="I225">
            <v>24205.55</v>
          </cell>
          <cell r="J225">
            <v>0</v>
          </cell>
          <cell r="O225" t="str">
            <v>Kelley Sanborn</v>
          </cell>
          <cell r="P225" t="str">
            <v>ksanborn@mdirss.org</v>
          </cell>
        </row>
        <row r="226">
          <cell r="A226">
            <v>1164</v>
          </cell>
          <cell r="B226">
            <v>436</v>
          </cell>
          <cell r="D226" t="str">
            <v>Upton Public Schools</v>
          </cell>
        </row>
        <row r="227">
          <cell r="A227">
            <v>1165</v>
          </cell>
          <cell r="B227">
            <v>438</v>
          </cell>
          <cell r="D227" t="str">
            <v>Vanceboro Public Schools</v>
          </cell>
          <cell r="H227" t="str">
            <v>Waiver</v>
          </cell>
          <cell r="I227">
            <v>0</v>
          </cell>
          <cell r="J227">
            <v>0</v>
          </cell>
          <cell r="O227" t="str">
            <v>William Dobbins</v>
          </cell>
          <cell r="P227" t="str">
            <v>wdobbins@caswellme.org</v>
          </cell>
        </row>
        <row r="228">
          <cell r="A228">
            <v>1166</v>
          </cell>
          <cell r="B228">
            <v>439</v>
          </cell>
          <cell r="C228">
            <v>892</v>
          </cell>
          <cell r="D228" t="str">
            <v>Vassalboro Public Schools</v>
          </cell>
          <cell r="H228" t="str">
            <v>Approved</v>
          </cell>
          <cell r="I228">
            <v>48080</v>
          </cell>
          <cell r="J228">
            <v>0</v>
          </cell>
          <cell r="O228" t="str">
            <v>Peter Thiboutot</v>
          </cell>
          <cell r="P228" t="str">
            <v>pthiboutot@aos92.org</v>
          </cell>
        </row>
        <row r="229">
          <cell r="A229">
            <v>1167</v>
          </cell>
          <cell r="B229">
            <v>440</v>
          </cell>
          <cell r="D229" t="str">
            <v>Veazie Public Schools</v>
          </cell>
          <cell r="H229" t="str">
            <v>Approved</v>
          </cell>
          <cell r="I229">
            <v>16642.16</v>
          </cell>
          <cell r="J229">
            <v>0</v>
          </cell>
          <cell r="O229" t="str">
            <v>Wendy Pearson</v>
          </cell>
          <cell r="P229" t="str">
            <v>wpearson@veaziecs.org</v>
          </cell>
        </row>
        <row r="230">
          <cell r="A230">
            <v>1168</v>
          </cell>
          <cell r="B230">
            <v>445</v>
          </cell>
          <cell r="D230" t="str">
            <v>Waite Public Schools</v>
          </cell>
        </row>
        <row r="231">
          <cell r="A231">
            <v>1170</v>
          </cell>
          <cell r="B231">
            <v>456</v>
          </cell>
          <cell r="C231">
            <v>892</v>
          </cell>
          <cell r="D231" t="str">
            <v>Waterville Public Schools</v>
          </cell>
          <cell r="H231" t="str">
            <v>Approval</v>
          </cell>
          <cell r="I231">
            <v>79676</v>
          </cell>
          <cell r="J231">
            <v>0</v>
          </cell>
          <cell r="O231" t="str">
            <v>Peter Thiboutot</v>
          </cell>
          <cell r="P231" t="str">
            <v>pthiboutot@aos92.org</v>
          </cell>
        </row>
        <row r="232">
          <cell r="A232">
            <v>1293</v>
          </cell>
          <cell r="B232">
            <v>918</v>
          </cell>
          <cell r="D232" t="str">
            <v>Wells-Ogunquit CSD</v>
          </cell>
          <cell r="H232" t="str">
            <v>Approval</v>
          </cell>
          <cell r="I232">
            <v>100205.33</v>
          </cell>
          <cell r="J232">
            <v>0</v>
          </cell>
          <cell r="O232" t="str">
            <v>Pat Hayden</v>
          </cell>
          <cell r="P232" t="str">
            <v>phayden@wocsd.org</v>
          </cell>
        </row>
        <row r="233">
          <cell r="A233">
            <v>1173</v>
          </cell>
          <cell r="B233">
            <v>463</v>
          </cell>
          <cell r="C233">
            <v>896</v>
          </cell>
          <cell r="D233" t="str">
            <v>Wesley Public Schools</v>
          </cell>
          <cell r="H233" t="str">
            <v>Waiver</v>
          </cell>
          <cell r="I233">
            <v>0</v>
          </cell>
          <cell r="J233">
            <v>0</v>
          </cell>
          <cell r="O233" t="str">
            <v>Joyce Fragale</v>
          </cell>
          <cell r="P233" t="str">
            <v>fragale.joyce@gmail.com</v>
          </cell>
        </row>
        <row r="234">
          <cell r="A234">
            <v>3106</v>
          </cell>
          <cell r="B234">
            <v>467</v>
          </cell>
          <cell r="D234" t="str">
            <v>West Forks Public Schools</v>
          </cell>
        </row>
        <row r="235">
          <cell r="A235">
            <v>1175</v>
          </cell>
          <cell r="B235">
            <v>465</v>
          </cell>
          <cell r="D235" t="str">
            <v>Westbrook Public Schools</v>
          </cell>
          <cell r="H235" t="str">
            <v>Approved</v>
          </cell>
          <cell r="I235">
            <v>75506.58</v>
          </cell>
          <cell r="J235">
            <v>180899.1</v>
          </cell>
          <cell r="O235" t="str">
            <v>Peter Lancia</v>
          </cell>
          <cell r="P235" t="str">
            <v>lanciap@westbrookschools.org</v>
          </cell>
        </row>
        <row r="236">
          <cell r="A236">
            <v>1176</v>
          </cell>
          <cell r="B236">
            <v>469</v>
          </cell>
          <cell r="D236" t="str">
            <v>Westmanland Public Schools</v>
          </cell>
        </row>
        <row r="237">
          <cell r="A237">
            <v>3138</v>
          </cell>
          <cell r="B237">
            <v>474</v>
          </cell>
          <cell r="C237">
            <v>896</v>
          </cell>
          <cell r="D237" t="str">
            <v>Whiting Public Schools</v>
          </cell>
          <cell r="H237" t="str">
            <v>Approved</v>
          </cell>
          <cell r="I237">
            <v>985.5</v>
          </cell>
          <cell r="J237">
            <v>0</v>
          </cell>
          <cell r="O237" t="str">
            <v>Joyce Fragale</v>
          </cell>
          <cell r="P237" t="str">
            <v>fragale.joyce@gmail.com</v>
          </cell>
        </row>
        <row r="238">
          <cell r="A238">
            <v>1179</v>
          </cell>
          <cell r="B238">
            <v>475</v>
          </cell>
          <cell r="C238">
            <v>896</v>
          </cell>
          <cell r="D238" t="str">
            <v>Whitneyville Public Schools</v>
          </cell>
        </row>
        <row r="239">
          <cell r="A239">
            <v>1180</v>
          </cell>
          <cell r="B239">
            <v>476</v>
          </cell>
          <cell r="D239" t="str">
            <v>Willimantic Public Schools</v>
          </cell>
        </row>
        <row r="240">
          <cell r="A240">
            <v>1183</v>
          </cell>
          <cell r="B240">
            <v>481</v>
          </cell>
          <cell r="C240">
            <v>892</v>
          </cell>
          <cell r="D240" t="str">
            <v>Winslow Public Schools</v>
          </cell>
          <cell r="H240" t="str">
            <v>Approved</v>
          </cell>
          <cell r="I240">
            <v>119052</v>
          </cell>
          <cell r="J240">
            <v>0</v>
          </cell>
          <cell r="O240" t="str">
            <v>Peter Thiboutot</v>
          </cell>
          <cell r="P240" t="str">
            <v>pthiboutot@aos92.org</v>
          </cell>
        </row>
        <row r="241">
          <cell r="A241">
            <v>1185</v>
          </cell>
          <cell r="B241">
            <v>485</v>
          </cell>
          <cell r="C241">
            <v>897</v>
          </cell>
          <cell r="D241" t="str">
            <v>Winthrop Public Schools</v>
          </cell>
          <cell r="H241" t="str">
            <v>Approved</v>
          </cell>
          <cell r="I241">
            <v>91898</v>
          </cell>
          <cell r="J241">
            <v>15895</v>
          </cell>
          <cell r="O241" t="str">
            <v>Patricia Hatch</v>
          </cell>
          <cell r="P241" t="str">
            <v>phatch@winthropschools.org</v>
          </cell>
        </row>
        <row r="242">
          <cell r="A242">
            <v>1186</v>
          </cell>
          <cell r="B242">
            <v>486</v>
          </cell>
          <cell r="D242" t="str">
            <v>Wiscasset Public Schools</v>
          </cell>
          <cell r="H242" t="str">
            <v>Approved</v>
          </cell>
          <cell r="I242">
            <v>32092.84</v>
          </cell>
          <cell r="J242">
            <v>135</v>
          </cell>
          <cell r="O242" t="str">
            <v>Patricia Watts</v>
          </cell>
          <cell r="P242" t="str">
            <v>pwatts@wiscassetschools.org</v>
          </cell>
        </row>
        <row r="243">
          <cell r="A243">
            <v>1187</v>
          </cell>
          <cell r="B243">
            <v>487</v>
          </cell>
          <cell r="D243" t="str">
            <v>Woodland Public Schools</v>
          </cell>
          <cell r="H243" t="str">
            <v>Approved</v>
          </cell>
          <cell r="I243">
            <v>5934</v>
          </cell>
          <cell r="J243">
            <v>0</v>
          </cell>
          <cell r="O243" t="str">
            <v>Linda Ross</v>
          </cell>
          <cell r="P243" t="str">
            <v>linda.ross@schoolunion122.net </v>
          </cell>
        </row>
        <row r="244">
          <cell r="A244">
            <v>1188</v>
          </cell>
          <cell r="B244">
            <v>489</v>
          </cell>
          <cell r="C244">
            <v>866</v>
          </cell>
          <cell r="D244" t="str">
            <v>Woodville Public Schools</v>
          </cell>
        </row>
        <row r="245">
          <cell r="A245">
            <v>1190</v>
          </cell>
          <cell r="B245">
            <v>491</v>
          </cell>
          <cell r="D245" t="str">
            <v>Yarmouth Public Schools</v>
          </cell>
          <cell r="H245" t="str">
            <v>Approved</v>
          </cell>
          <cell r="I245">
            <v>37098</v>
          </cell>
          <cell r="J245">
            <v>24372</v>
          </cell>
          <cell r="O245" t="str">
            <v>Jodi McGuire</v>
          </cell>
          <cell r="P245" t="str">
            <v>jodi_mcGuire@yarmouthschools.org</v>
          </cell>
        </row>
        <row r="246">
          <cell r="A246">
            <v>1191</v>
          </cell>
          <cell r="B246">
            <v>492</v>
          </cell>
          <cell r="D246" t="str">
            <v>York Public Schools</v>
          </cell>
          <cell r="H246" t="str">
            <v>Approved</v>
          </cell>
          <cell r="I246">
            <v>92605.62</v>
          </cell>
          <cell r="J246">
            <v>224.1</v>
          </cell>
          <cell r="O246" t="str">
            <v>Barbara Maling</v>
          </cell>
          <cell r="P246" t="str">
            <v>bmaling@yorkschools.org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.worcester@yahoo.com" TargetMode="External" /><Relationship Id="rId2" Type="http://schemas.openxmlformats.org/officeDocument/2006/relationships/hyperlink" Target="mailto:ptdrapeau@aol.com" TargetMode="External" /><Relationship Id="rId3" Type="http://schemas.openxmlformats.org/officeDocument/2006/relationships/hyperlink" Target="mailto:GT.DOE@maine.gov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237" sqref="N237"/>
    </sheetView>
  </sheetViews>
  <sheetFormatPr defaultColWidth="9.140625" defaultRowHeight="12.75"/>
  <cols>
    <col min="1" max="1" width="6.28125" style="1" bestFit="1" customWidth="1"/>
    <col min="2" max="2" width="5.140625" style="1" bestFit="1" customWidth="1"/>
    <col min="3" max="3" width="4.28125" style="1" customWidth="1"/>
    <col min="4" max="4" width="40.8515625" style="1" customWidth="1"/>
    <col min="5" max="5" width="15.7109375" style="46" bestFit="1" customWidth="1"/>
    <col min="6" max="6" width="14.7109375" style="1" bestFit="1" customWidth="1"/>
    <col min="7" max="7" width="18.421875" style="1" bestFit="1" customWidth="1"/>
    <col min="8" max="8" width="15.8515625" style="1" customWidth="1"/>
    <col min="9" max="9" width="2.8515625" style="5" customWidth="1"/>
    <col min="10" max="10" width="15.00390625" style="6" bestFit="1" customWidth="1"/>
    <col min="11" max="11" width="30.00390625" style="7" bestFit="1" customWidth="1"/>
    <col min="12" max="16384" width="9.140625" style="1" customWidth="1"/>
  </cols>
  <sheetData>
    <row r="1" spans="2:8" ht="15.75">
      <c r="B1" s="2"/>
      <c r="C1" s="2"/>
      <c r="D1" s="3" t="s">
        <v>0</v>
      </c>
      <c r="E1" s="4"/>
      <c r="F1" s="5"/>
      <c r="G1" s="5"/>
      <c r="H1" s="5"/>
    </row>
    <row r="2" spans="1:8" ht="15.75">
      <c r="A2" s="8"/>
      <c r="B2" s="9"/>
      <c r="C2" s="2"/>
      <c r="D2" s="5"/>
      <c r="E2" s="4"/>
      <c r="F2" s="9" t="s">
        <v>1</v>
      </c>
      <c r="G2" s="2"/>
      <c r="H2" s="5"/>
    </row>
    <row r="3" spans="1:9" ht="15.75">
      <c r="A3" s="8"/>
      <c r="C3" s="10"/>
      <c r="D3" s="11"/>
      <c r="E3" s="12" t="s">
        <v>2</v>
      </c>
      <c r="G3" s="10" t="s">
        <v>3</v>
      </c>
      <c r="H3" s="11" t="s">
        <v>4</v>
      </c>
      <c r="I3" s="11"/>
    </row>
    <row r="4" spans="1:9" ht="15.75">
      <c r="A4" s="8"/>
      <c r="B4" s="2"/>
      <c r="C4" s="10"/>
      <c r="D4" s="11"/>
      <c r="E4" s="12" t="s">
        <v>5</v>
      </c>
      <c r="F4" s="2"/>
      <c r="G4" s="10" t="s">
        <v>6</v>
      </c>
      <c r="H4" s="11" t="s">
        <v>7</v>
      </c>
      <c r="I4" s="11"/>
    </row>
    <row r="5" spans="1:9" ht="15.75">
      <c r="A5" s="8"/>
      <c r="B5" s="2"/>
      <c r="C5" s="10"/>
      <c r="D5" s="11"/>
      <c r="E5" s="13">
        <v>42201</v>
      </c>
      <c r="F5" s="2"/>
      <c r="G5" s="10" t="s">
        <v>8</v>
      </c>
      <c r="H5" s="11" t="s">
        <v>9</v>
      </c>
      <c r="I5" s="11"/>
    </row>
    <row r="6" spans="1:11" ht="15.75">
      <c r="A6" s="2"/>
      <c r="B6" s="2"/>
      <c r="C6" s="2"/>
      <c r="D6" s="5"/>
      <c r="E6" s="12"/>
      <c r="F6" s="14" t="s">
        <v>10</v>
      </c>
      <c r="G6" s="14" t="s">
        <v>10</v>
      </c>
      <c r="H6" s="14" t="s">
        <v>10</v>
      </c>
      <c r="I6" s="15" t="s">
        <v>11</v>
      </c>
      <c r="J6" s="16"/>
      <c r="K6" s="17"/>
    </row>
    <row r="7" spans="1:11" ht="15.75">
      <c r="A7" s="18" t="s">
        <v>12</v>
      </c>
      <c r="B7" s="18" t="s">
        <v>13</v>
      </c>
      <c r="C7" s="2"/>
      <c r="D7" s="5"/>
      <c r="E7" s="19" t="s">
        <v>14</v>
      </c>
      <c r="F7" s="20" t="s">
        <v>15</v>
      </c>
      <c r="G7" s="20" t="s">
        <v>16</v>
      </c>
      <c r="H7" s="20" t="s">
        <v>17</v>
      </c>
      <c r="I7" s="21" t="s">
        <v>18</v>
      </c>
      <c r="J7" s="22"/>
      <c r="K7" s="23"/>
    </row>
    <row r="8" spans="1:11" ht="15.75">
      <c r="A8" s="18" t="s">
        <v>19</v>
      </c>
      <c r="B8" s="18" t="s">
        <v>20</v>
      </c>
      <c r="C8" s="18" t="s">
        <v>21</v>
      </c>
      <c r="D8" s="24" t="s">
        <v>22</v>
      </c>
      <c r="E8" s="19" t="s">
        <v>23</v>
      </c>
      <c r="F8" s="25" t="s">
        <v>24</v>
      </c>
      <c r="G8" s="20" t="s">
        <v>25</v>
      </c>
      <c r="H8" s="20" t="s">
        <v>25</v>
      </c>
      <c r="I8" s="26" t="s">
        <v>26</v>
      </c>
      <c r="J8" s="27"/>
      <c r="K8" s="28" t="s">
        <v>27</v>
      </c>
    </row>
    <row r="9" spans="1:11" s="32" customFormat="1" ht="16.5" customHeight="1">
      <c r="A9" s="47">
        <f>'[1]Alpha'!A5</f>
        <v>1000</v>
      </c>
      <c r="B9" s="47">
        <f>'[1]Alpha'!B5</f>
        <v>2</v>
      </c>
      <c r="C9" s="47" t="str">
        <f>IF('[1]Alpha'!C5=0," ",'[1]Alpha'!C5)</f>
        <v> </v>
      </c>
      <c r="D9" s="48" t="str">
        <f>'[1]Alpha'!D5</f>
        <v>Acton Public Schools</v>
      </c>
      <c r="E9" s="49" t="str">
        <f>IF('[1]Alpha'!H5=0," ",'[1]Alpha'!H5)</f>
        <v>Approved</v>
      </c>
      <c r="F9" s="50">
        <f>'[1]Alpha'!I5</f>
        <v>67460</v>
      </c>
      <c r="G9" s="50">
        <f>'[1]Alpha'!J5</f>
        <v>0</v>
      </c>
      <c r="H9" s="51">
        <f>SUM(F9:G9)</f>
        <v>67460</v>
      </c>
      <c r="I9" s="30"/>
      <c r="J9" s="31" t="str">
        <f>IF('[1]Alpha'!O5=""," ",'[1]Alpha'!O5)</f>
        <v>Melinda Bandhauer</v>
      </c>
      <c r="K9" s="31" t="str">
        <f>IF('[1]Alpha'!P5=""," ",'[1]Alpha'!P5)</f>
        <v>mbandhauer@acton.k12.me.us</v>
      </c>
    </row>
    <row r="10" spans="1:11" s="32" customFormat="1" ht="16.5" customHeight="1">
      <c r="A10" s="47">
        <f>'[1]Alpha'!A6</f>
        <v>1284</v>
      </c>
      <c r="B10" s="47">
        <f>'[1]Alpha'!B6</f>
        <v>908</v>
      </c>
      <c r="C10" s="47">
        <f>IF('[1]Alpha'!C6=0," ",'[1]Alpha'!C6)</f>
        <v>881</v>
      </c>
      <c r="D10" s="48" t="str">
        <f>'[1]Alpha'!D6</f>
        <v>Airline CSD</v>
      </c>
      <c r="E10" s="49" t="str">
        <f>IF('[1]Alpha'!H6=0," ",'[1]Alpha'!H6)</f>
        <v>Approved</v>
      </c>
      <c r="F10" s="50">
        <f>'[1]Alpha'!I6</f>
        <v>0</v>
      </c>
      <c r="G10" s="50">
        <f>'[1]Alpha'!J6</f>
        <v>0</v>
      </c>
      <c r="H10" s="51">
        <f aca="true" t="shared" si="0" ref="H10:H73">SUM(F10:G10)</f>
        <v>0</v>
      </c>
      <c r="I10" s="30"/>
      <c r="J10" s="31" t="str">
        <f>IF('[1]Alpha'!O6=""," ",'[1]Alpha'!O6)</f>
        <v>Susan Smith</v>
      </c>
      <c r="K10" s="31" t="str">
        <f>IF('[1]Alpha'!P6=""," ",'[1]Alpha'!P6)</f>
        <v>ssmith@sad63.org</v>
      </c>
    </row>
    <row r="11" spans="1:11" s="32" customFormat="1" ht="16.5" customHeight="1">
      <c r="A11" s="47">
        <f>'[1]Alpha'!A7</f>
        <v>1001</v>
      </c>
      <c r="B11" s="47">
        <f>'[1]Alpha'!B7</f>
        <v>5</v>
      </c>
      <c r="C11" s="47">
        <f>IF('[1]Alpha'!C7=0," ",'[1]Alpha'!C7)</f>
        <v>877</v>
      </c>
      <c r="D11" s="48" t="str">
        <f>'[1]Alpha'!D7</f>
        <v>Alexander Public Schools</v>
      </c>
      <c r="E11" s="49" t="str">
        <f>IF('[1]Alpha'!H7=0," ",'[1]Alpha'!H7)</f>
        <v>Not Approved</v>
      </c>
      <c r="F11" s="50">
        <f>'[1]Alpha'!I7</f>
        <v>0</v>
      </c>
      <c r="G11" s="50">
        <f>'[1]Alpha'!J7</f>
        <v>0</v>
      </c>
      <c r="H11" s="51">
        <f t="shared" si="0"/>
        <v>0</v>
      </c>
      <c r="I11" s="30"/>
      <c r="J11" s="31" t="str">
        <f>IF('[1]Alpha'!O7=""," ",'[1]Alpha'!O7)</f>
        <v>James Underwood</v>
      </c>
      <c r="K11" s="31" t="str">
        <f>IF('[1]Alpha'!P7=""," ",'[1]Alpha'!P7)</f>
        <v> </v>
      </c>
    </row>
    <row r="12" spans="1:11" s="32" customFormat="1" ht="16.5" customHeight="1">
      <c r="A12" s="47">
        <f>'[1]Alpha'!A8</f>
        <v>1004</v>
      </c>
      <c r="B12" s="47">
        <f>'[1]Alpha'!B8</f>
        <v>14</v>
      </c>
      <c r="C12" s="47" t="str">
        <f>IF('[1]Alpha'!C8=0," ",'[1]Alpha'!C8)</f>
        <v> </v>
      </c>
      <c r="D12" s="48" t="str">
        <f>'[1]Alpha'!D8</f>
        <v>Appleton Public Schools</v>
      </c>
      <c r="E12" s="49" t="str">
        <f>IF('[1]Alpha'!H8=0," ",'[1]Alpha'!H8)</f>
        <v>Approved</v>
      </c>
      <c r="F12" s="50">
        <f>'[1]Alpha'!I8</f>
        <v>54465.21</v>
      </c>
      <c r="G12" s="50">
        <f>'[1]Alpha'!J8</f>
        <v>0</v>
      </c>
      <c r="H12" s="51">
        <f t="shared" si="0"/>
        <v>54465.21</v>
      </c>
      <c r="I12" s="30"/>
      <c r="J12" s="31" t="str">
        <f>IF('[1]Alpha'!O8=""," ",'[1]Alpha'!O8)</f>
        <v>Karen Scott</v>
      </c>
      <c r="K12" s="31" t="str">
        <f>IF('[1]Alpha'!P8=""," ",'[1]Alpha'!P8)</f>
        <v>karen_scott@fivetowns.net</v>
      </c>
    </row>
    <row r="13" spans="1:11" s="32" customFormat="1" ht="15.75">
      <c r="A13" s="47">
        <f>'[1]Alpha'!A9</f>
        <v>3231</v>
      </c>
      <c r="B13" s="47">
        <f>'[1]Alpha'!B9</f>
        <v>18</v>
      </c>
      <c r="C13" s="47" t="str">
        <f>IF('[1]Alpha'!C9=0," ",'[1]Alpha'!C9)</f>
        <v> </v>
      </c>
      <c r="D13" s="48" t="str">
        <f>'[1]Alpha'!D9</f>
        <v>Athens Public Schools</v>
      </c>
      <c r="E13" s="49" t="str">
        <f>IF('[1]Alpha'!H9=0," ",'[1]Alpha'!H9)</f>
        <v>Not Approved</v>
      </c>
      <c r="F13" s="50">
        <f>'[1]Alpha'!I9</f>
        <v>0</v>
      </c>
      <c r="G13" s="50">
        <f>'[1]Alpha'!J9</f>
        <v>0</v>
      </c>
      <c r="H13" s="51">
        <f t="shared" si="0"/>
        <v>0</v>
      </c>
      <c r="I13" s="30"/>
      <c r="J13" s="31" t="str">
        <f>IF('[1]Alpha'!O9=""," ",'[1]Alpha'!O9)</f>
        <v>Kevin Jordan</v>
      </c>
      <c r="K13" s="31" t="str">
        <f>IF('[1]Alpha'!P9=""," ",'[1]Alpha'!P9)</f>
        <v> </v>
      </c>
    </row>
    <row r="14" spans="1:11" s="32" customFormat="1" ht="16.5" customHeight="1">
      <c r="A14" s="47">
        <f>'[1]Alpha'!A10</f>
        <v>1007</v>
      </c>
      <c r="B14" s="47">
        <f>'[1]Alpha'!B10</f>
        <v>20</v>
      </c>
      <c r="C14" s="47" t="str">
        <f>IF('[1]Alpha'!C10=0," ",'[1]Alpha'!C10)</f>
        <v> </v>
      </c>
      <c r="D14" s="48" t="str">
        <f>'[1]Alpha'!D10</f>
        <v>Auburn Public Schools</v>
      </c>
      <c r="E14" s="49" t="str">
        <f>IF('[1]Alpha'!H10=0," ",'[1]Alpha'!H10)</f>
        <v>Approved</v>
      </c>
      <c r="F14" s="50">
        <f>'[1]Alpha'!I10</f>
        <v>270535.03</v>
      </c>
      <c r="G14" s="50">
        <f>'[1]Alpha'!J10</f>
        <v>38046.34</v>
      </c>
      <c r="H14" s="51">
        <f t="shared" si="0"/>
        <v>308581.37</v>
      </c>
      <c r="I14" s="30"/>
      <c r="J14" s="31" t="str">
        <f>IF('[1]Alpha'!O10=""," ",'[1]Alpha'!O10)</f>
        <v>Shelly Mogul</v>
      </c>
      <c r="K14" s="31" t="str">
        <f>IF('[1]Alpha'!P10=""," ",'[1]Alpha'!P10)</f>
        <v>smogul@auburnschl.edu</v>
      </c>
    </row>
    <row r="15" spans="1:11" s="32" customFormat="1" ht="16.5" customHeight="1">
      <c r="A15" s="47">
        <f>'[1]Alpha'!A11</f>
        <v>1008</v>
      </c>
      <c r="B15" s="47">
        <f>'[1]Alpha'!B11</f>
        <v>21</v>
      </c>
      <c r="C15" s="47" t="str">
        <f>IF('[1]Alpha'!C11=0," ",'[1]Alpha'!C11)</f>
        <v> </v>
      </c>
      <c r="D15" s="48" t="str">
        <f>'[1]Alpha'!D11</f>
        <v>Augusta Public Schools</v>
      </c>
      <c r="E15" s="49" t="str">
        <f>IF('[1]Alpha'!H11=0," ",'[1]Alpha'!H11)</f>
        <v>Approved</v>
      </c>
      <c r="F15" s="50">
        <f>'[1]Alpha'!I11</f>
        <v>78087.73</v>
      </c>
      <c r="G15" s="50">
        <f>'[1]Alpha'!J11</f>
        <v>45383.23</v>
      </c>
      <c r="H15" s="51">
        <f t="shared" si="0"/>
        <v>123470.95999999999</v>
      </c>
      <c r="I15" s="30"/>
      <c r="J15" s="31" t="str">
        <f>IF('[1]Alpha'!O11=""," ",'[1]Alpha'!O11)</f>
        <v>Joan Taczli</v>
      </c>
      <c r="K15" s="31" t="str">
        <f>IF('[1]Alpha'!P11=""," ",'[1]Alpha'!P11)</f>
        <v>jtaczli@augustaschools.org</v>
      </c>
    </row>
    <row r="16" spans="1:11" s="32" customFormat="1" ht="16.5" customHeight="1">
      <c r="A16" s="47">
        <f>'[1]Alpha'!A12</f>
        <v>1009</v>
      </c>
      <c r="B16" s="47">
        <f>'[1]Alpha'!B12</f>
        <v>24</v>
      </c>
      <c r="C16" s="47">
        <f>IF('[1]Alpha'!C12=0," ",'[1]Alpha'!C12)</f>
        <v>890</v>
      </c>
      <c r="D16" s="48" t="str">
        <f>'[1]Alpha'!D12</f>
        <v>Baileyville Public Schools</v>
      </c>
      <c r="E16" s="49" t="str">
        <f>IF('[1]Alpha'!H12=0," ",'[1]Alpha'!H12)</f>
        <v>Approved</v>
      </c>
      <c r="F16" s="50">
        <f>'[1]Alpha'!I12</f>
        <v>16350</v>
      </c>
      <c r="G16" s="50">
        <f>'[1]Alpha'!J12</f>
        <v>0</v>
      </c>
      <c r="H16" s="51">
        <f t="shared" si="0"/>
        <v>16350</v>
      </c>
      <c r="I16" s="30"/>
      <c r="J16" s="31" t="str">
        <f>IF('[1]Alpha'!O12=""," ",'[1]Alpha'!O12)</f>
        <v>Letitia Bellows</v>
      </c>
      <c r="K16" s="31" t="str">
        <f>IF('[1]Alpha'!P12=""," ",'[1]Alpha'!P12)</f>
        <v>bellows@su107.org</v>
      </c>
    </row>
    <row r="17" spans="1:11" s="32" customFormat="1" ht="16.5" customHeight="1">
      <c r="A17" s="52">
        <f>'[1]Alpha'!A13</f>
        <v>1010</v>
      </c>
      <c r="B17" s="52">
        <f>'[1]Alpha'!B13</f>
        <v>26</v>
      </c>
      <c r="C17" s="52" t="str">
        <f>IF('[1]Alpha'!C13=0," ",'[1]Alpha'!C13)</f>
        <v> </v>
      </c>
      <c r="D17" s="53" t="str">
        <f>'[1]Alpha'!D13</f>
        <v>Bancroft Public Schools</v>
      </c>
      <c r="E17" s="54" t="str">
        <f>IF('[1]Alpha'!H13=0," ",'[1]Alpha'!H13)</f>
        <v> </v>
      </c>
      <c r="F17" s="55">
        <f>'[1]Alpha'!I13</f>
        <v>0</v>
      </c>
      <c r="G17" s="55">
        <f>'[1]Alpha'!J13</f>
        <v>0</v>
      </c>
      <c r="H17" s="56">
        <f t="shared" si="0"/>
        <v>0</v>
      </c>
      <c r="I17" s="33"/>
      <c r="J17" s="34" t="str">
        <f>IF('[1]Alpha'!O13=""," ",'[1]Alpha'!O13)</f>
        <v> </v>
      </c>
      <c r="K17" s="34" t="str">
        <f>IF('[1]Alpha'!P13=""," ",'[1]Alpha'!P13)</f>
        <v> </v>
      </c>
    </row>
    <row r="18" spans="1:11" s="32" customFormat="1" ht="16.5" customHeight="1">
      <c r="A18" s="47">
        <f>'[1]Alpha'!A14</f>
        <v>1011</v>
      </c>
      <c r="B18" s="47">
        <f>'[1]Alpha'!B14</f>
        <v>27</v>
      </c>
      <c r="C18" s="47" t="str">
        <f>IF('[1]Alpha'!C14=0," ",'[1]Alpha'!C14)</f>
        <v> </v>
      </c>
      <c r="D18" s="48" t="str">
        <f>'[1]Alpha'!D14</f>
        <v>Bangor Public Schools</v>
      </c>
      <c r="E18" s="49" t="str">
        <f>IF('[1]Alpha'!H14=0," ",'[1]Alpha'!H14)</f>
        <v>Approved</v>
      </c>
      <c r="F18" s="50">
        <f>'[1]Alpha'!I14</f>
        <v>195929</v>
      </c>
      <c r="G18" s="50">
        <f>'[1]Alpha'!J14</f>
        <v>0</v>
      </c>
      <c r="H18" s="51">
        <f t="shared" si="0"/>
        <v>195929</v>
      </c>
      <c r="I18" s="30"/>
      <c r="J18" s="31" t="str">
        <f>IF('[1]Alpha'!O14=""," ",'[1]Alpha'!O14)</f>
        <v>Robert MacDonald</v>
      </c>
      <c r="K18" s="31" t="str">
        <f>IF('[1]Alpha'!P14=""," ",'[1]Alpha'!P14)</f>
        <v>rmacdonald@bangoorschools.net</v>
      </c>
    </row>
    <row r="19" spans="1:11" s="32" customFormat="1" ht="16.5" customHeight="1">
      <c r="A19" s="47">
        <f>'[1]Alpha'!A15</f>
        <v>1012</v>
      </c>
      <c r="B19" s="47">
        <f>'[1]Alpha'!B15</f>
        <v>28</v>
      </c>
      <c r="C19" s="47">
        <f>IF('[1]Alpha'!C15=0," ",'[1]Alpha'!C15)</f>
        <v>891</v>
      </c>
      <c r="D19" s="48" t="str">
        <f>'[1]Alpha'!D15</f>
        <v>Bar Harbor Public Schools</v>
      </c>
      <c r="E19" s="49" t="str">
        <f>IF('[1]Alpha'!H15=0," ",'[1]Alpha'!H15)</f>
        <v>Approved</v>
      </c>
      <c r="F19" s="50">
        <f>'[1]Alpha'!I15</f>
        <v>74401</v>
      </c>
      <c r="G19" s="50">
        <f>'[1]Alpha'!J15</f>
        <v>0</v>
      </c>
      <c r="H19" s="51">
        <f t="shared" si="0"/>
        <v>74401</v>
      </c>
      <c r="I19" s="30"/>
      <c r="J19" s="31" t="str">
        <f>IF('[1]Alpha'!O15=""," ",'[1]Alpha'!O15)</f>
        <v>Sarah Winne</v>
      </c>
      <c r="K19" s="31" t="str">
        <f>IF('[1]Alpha'!P15=""," ",'[1]Alpha'!P15)</f>
        <v>swinne@mdirss.org</v>
      </c>
    </row>
    <row r="20" spans="1:11" s="32" customFormat="1" ht="16.5" customHeight="1">
      <c r="A20" s="52">
        <f>'[1]Alpha'!A16</f>
        <v>1192</v>
      </c>
      <c r="B20" s="52">
        <f>'[1]Alpha'!B16</f>
        <v>493</v>
      </c>
      <c r="C20" s="52">
        <f>IF('[1]Alpha'!C16=0," ",'[1]Alpha'!C16)</f>
        <v>877</v>
      </c>
      <c r="D20" s="53" t="str">
        <f>'[1]Alpha'!D16</f>
        <v>Baring Plt. Public Schools</v>
      </c>
      <c r="E20" s="54" t="str">
        <f>IF('[1]Alpha'!H16=0," ",'[1]Alpha'!H16)</f>
        <v> </v>
      </c>
      <c r="F20" s="55">
        <f>'[1]Alpha'!I16</f>
        <v>0</v>
      </c>
      <c r="G20" s="55">
        <f>'[1]Alpha'!J16</f>
        <v>0</v>
      </c>
      <c r="H20" s="56">
        <f t="shared" si="0"/>
        <v>0</v>
      </c>
      <c r="I20" s="33"/>
      <c r="J20" s="34" t="str">
        <f>IF('[1]Alpha'!O16=""," ",'[1]Alpha'!O16)</f>
        <v> </v>
      </c>
      <c r="K20" s="34" t="str">
        <f>IF('[1]Alpha'!P16=""," ",'[1]Alpha'!P16)</f>
        <v> </v>
      </c>
    </row>
    <row r="21" spans="1:11" s="32" customFormat="1" ht="16.5" customHeight="1">
      <c r="A21" s="47">
        <f>'[1]Alpha'!A17</f>
        <v>1014</v>
      </c>
      <c r="B21" s="47">
        <f>'[1]Alpha'!B17</f>
        <v>31</v>
      </c>
      <c r="C21" s="47" t="str">
        <f>IF('[1]Alpha'!C17=0," ",'[1]Alpha'!C17)</f>
        <v> </v>
      </c>
      <c r="D21" s="48" t="str">
        <f>'[1]Alpha'!D17</f>
        <v>Beals Public Schools</v>
      </c>
      <c r="E21" s="49" t="str">
        <f>IF('[1]Alpha'!H17=0," ",'[1]Alpha'!H17)</f>
        <v>Approved</v>
      </c>
      <c r="F21" s="50">
        <f>'[1]Alpha'!I17</f>
        <v>2031.91</v>
      </c>
      <c r="G21" s="50">
        <f>'[1]Alpha'!J17</f>
        <v>0</v>
      </c>
      <c r="H21" s="51">
        <f t="shared" si="0"/>
        <v>2031.91</v>
      </c>
      <c r="I21" s="30"/>
      <c r="J21" s="31" t="str">
        <f>IF('[1]Alpha'!O17=""," ",'[1]Alpha'!O17)</f>
        <v>Lisa Marin</v>
      </c>
      <c r="K21" s="31" t="str">
        <f>IF('[1]Alpha'!P17=""," ",'[1]Alpha'!P17)</f>
        <v>lmarin@union103.org</v>
      </c>
    </row>
    <row r="22" spans="1:11" s="32" customFormat="1" ht="16.5" customHeight="1">
      <c r="A22" s="52">
        <f>'[1]Alpha'!A18</f>
        <v>1195</v>
      </c>
      <c r="B22" s="52">
        <f>'[1]Alpha'!B18</f>
        <v>497</v>
      </c>
      <c r="C22" s="52" t="str">
        <f>IF('[1]Alpha'!C18=0," ",'[1]Alpha'!C18)</f>
        <v> </v>
      </c>
      <c r="D22" s="53" t="str">
        <f>'[1]Alpha'!D18</f>
        <v>Beaver Cove Public Schools</v>
      </c>
      <c r="E22" s="54" t="str">
        <f>IF('[1]Alpha'!H18=0," ",'[1]Alpha'!H18)</f>
        <v> </v>
      </c>
      <c r="F22" s="55">
        <f>'[1]Alpha'!I18</f>
        <v>0</v>
      </c>
      <c r="G22" s="55">
        <f>'[1]Alpha'!J18</f>
        <v>0</v>
      </c>
      <c r="H22" s="56">
        <f t="shared" si="0"/>
        <v>0</v>
      </c>
      <c r="I22" s="33"/>
      <c r="J22" s="34" t="str">
        <f>IF('[1]Alpha'!O18=""," ",'[1]Alpha'!O18)</f>
        <v> </v>
      </c>
      <c r="K22" s="34" t="str">
        <f>IF('[1]Alpha'!P18=""," ",'[1]Alpha'!P18)</f>
        <v> </v>
      </c>
    </row>
    <row r="23" spans="1:11" s="32" customFormat="1" ht="16.5" customHeight="1">
      <c r="A23" s="52">
        <f>'[1]Alpha'!A19</f>
        <v>1015</v>
      </c>
      <c r="B23" s="52">
        <f>'[1]Alpha'!B19</f>
        <v>32</v>
      </c>
      <c r="C23" s="52" t="str">
        <f>IF('[1]Alpha'!C19=0," ",'[1]Alpha'!C19)</f>
        <v> </v>
      </c>
      <c r="D23" s="53" t="str">
        <f>'[1]Alpha'!D19</f>
        <v>Beddington Public Schools</v>
      </c>
      <c r="E23" s="54" t="str">
        <f>IF('[1]Alpha'!H19=0," ",'[1]Alpha'!H19)</f>
        <v> </v>
      </c>
      <c r="F23" s="55">
        <f>'[1]Alpha'!I19</f>
        <v>0</v>
      </c>
      <c r="G23" s="55">
        <f>'[1]Alpha'!J19</f>
        <v>0</v>
      </c>
      <c r="H23" s="56">
        <f t="shared" si="0"/>
        <v>0</v>
      </c>
      <c r="I23" s="33"/>
      <c r="J23" s="34" t="str">
        <f>IF('[1]Alpha'!O19=""," ",'[1]Alpha'!O19)</f>
        <v> </v>
      </c>
      <c r="K23" s="34" t="str">
        <f>IF('[1]Alpha'!P19=""," ",'[1]Alpha'!P19)</f>
        <v> </v>
      </c>
    </row>
    <row r="24" spans="1:11" s="32" customFormat="1" ht="16.5" customHeight="1">
      <c r="A24" s="47">
        <f>'[1]Alpha'!A20</f>
        <v>1016</v>
      </c>
      <c r="B24" s="47">
        <f>'[1]Alpha'!B20</f>
        <v>40</v>
      </c>
      <c r="C24" s="47" t="str">
        <f>IF('[1]Alpha'!C20=0," ",'[1]Alpha'!C20)</f>
        <v> </v>
      </c>
      <c r="D24" s="48" t="str">
        <f>'[1]Alpha'!D20</f>
        <v>Biddeford Public Schools</v>
      </c>
      <c r="E24" s="49" t="str">
        <f>IF('[1]Alpha'!H20=0," ",'[1]Alpha'!H20)</f>
        <v>Approved</v>
      </c>
      <c r="F24" s="50">
        <f>'[1]Alpha'!I20</f>
        <v>118735.7</v>
      </c>
      <c r="G24" s="50">
        <f>'[1]Alpha'!J20</f>
        <v>19679.07</v>
      </c>
      <c r="H24" s="51">
        <f t="shared" si="0"/>
        <v>138414.77</v>
      </c>
      <c r="I24" s="30"/>
      <c r="J24" s="31" t="str">
        <f>IF('[1]Alpha'!O20=""," ",'[1]Alpha'!O20)</f>
        <v>Chris Indorf</v>
      </c>
      <c r="K24" s="31" t="str">
        <f>IF('[1]Alpha'!P20=""," ",'[1]Alpha'!P20)</f>
        <v>cindorf@biddefordschooldepartment.org</v>
      </c>
    </row>
    <row r="25" spans="1:11" s="32" customFormat="1" ht="15.75">
      <c r="A25" s="47">
        <f>'[1]Alpha'!A21</f>
        <v>1017</v>
      </c>
      <c r="B25" s="47">
        <f>'[1]Alpha'!B21</f>
        <v>44</v>
      </c>
      <c r="C25" s="47" t="str">
        <f>IF('[1]Alpha'!C21=0," ",'[1]Alpha'!C21)</f>
        <v> </v>
      </c>
      <c r="D25" s="48" t="str">
        <f>'[1]Alpha'!D21</f>
        <v>Blue Hill Public Schools</v>
      </c>
      <c r="E25" s="49" t="str">
        <f>IF('[1]Alpha'!H21=0," ",'[1]Alpha'!H21)</f>
        <v>Approved</v>
      </c>
      <c r="F25" s="50">
        <f>'[1]Alpha'!I21</f>
        <v>3700</v>
      </c>
      <c r="G25" s="50">
        <f>'[1]Alpha'!J21</f>
        <v>0</v>
      </c>
      <c r="H25" s="51">
        <f t="shared" si="0"/>
        <v>3700</v>
      </c>
      <c r="I25" s="30"/>
      <c r="J25" s="31" t="str">
        <f>IF('[1]Alpha'!O21=""," ",'[1]Alpha'!O21)</f>
        <v>Michelle Schildroth</v>
      </c>
      <c r="K25" s="31" t="str">
        <f>IF('[1]Alpha'!P21=""," ",'[1]Alpha'!P21)</f>
        <v>sschildroth@schoolunion93.org</v>
      </c>
    </row>
    <row r="26" spans="1:11" s="32" customFormat="1" ht="16.5" customHeight="1">
      <c r="A26" s="47">
        <f>'[1]Alpha'!A22</f>
        <v>1281</v>
      </c>
      <c r="B26" s="47">
        <f>'[1]Alpha'!B22</f>
        <v>903</v>
      </c>
      <c r="C26" s="47">
        <f>IF('[1]Alpha'!C22=0," ",'[1]Alpha'!C22)</f>
        <v>898</v>
      </c>
      <c r="D26" s="48" t="str">
        <f>'[1]Alpha'!D22</f>
        <v>Boothbay-Boothbay Hbr CSD</v>
      </c>
      <c r="E26" s="49" t="str">
        <f>IF('[1]Alpha'!H22=0," ",'[1]Alpha'!H22)</f>
        <v>Approved</v>
      </c>
      <c r="F26" s="50">
        <f>'[1]Alpha'!I22</f>
        <v>4902</v>
      </c>
      <c r="G26" s="50">
        <f>'[1]Alpha'!J22</f>
        <v>4902</v>
      </c>
      <c r="H26" s="51">
        <f t="shared" si="0"/>
        <v>9804</v>
      </c>
      <c r="I26" s="30"/>
      <c r="J26" s="31" t="str">
        <f>IF('[1]Alpha'!O22=""," ",'[1]Alpha'!O22)</f>
        <v>Shawn Carlson</v>
      </c>
      <c r="K26" s="31" t="str">
        <f>IF('[1]Alpha'!P22=""," ",'[1]Alpha'!P22)</f>
        <v>scarlson@aos98-admin.org</v>
      </c>
    </row>
    <row r="27" spans="1:11" s="32" customFormat="1" ht="16.5" customHeight="1">
      <c r="A27" s="52">
        <f>'[1]Alpha'!A23</f>
        <v>1018</v>
      </c>
      <c r="B27" s="52">
        <f>'[1]Alpha'!B23</f>
        <v>49</v>
      </c>
      <c r="C27" s="52" t="str">
        <f>IF('[1]Alpha'!C23=0," ",'[1]Alpha'!C23)</f>
        <v> </v>
      </c>
      <c r="D27" s="53" t="str">
        <f>'[1]Alpha'!D23</f>
        <v>Bowerbank Public Schools</v>
      </c>
      <c r="E27" s="54" t="s">
        <v>28</v>
      </c>
      <c r="F27" s="55">
        <f>'[1]Alpha'!I23</f>
        <v>0</v>
      </c>
      <c r="G27" s="55">
        <f>'[1]Alpha'!J23</f>
        <v>0</v>
      </c>
      <c r="H27" s="56">
        <f t="shared" si="0"/>
        <v>0</v>
      </c>
      <c r="I27" s="33"/>
      <c r="J27" s="34" t="str">
        <f>IF('[1]Alpha'!O23=""," ",'[1]Alpha'!O23)</f>
        <v> </v>
      </c>
      <c r="K27" s="34" t="str">
        <f>IF('[1]Alpha'!P23=""," ",'[1]Alpha'!P23)</f>
        <v> </v>
      </c>
    </row>
    <row r="28" spans="1:11" s="32" customFormat="1" ht="16.5" customHeight="1">
      <c r="A28" s="52">
        <f>'[1]Alpha'!A24</f>
        <v>1020</v>
      </c>
      <c r="B28" s="52">
        <f>'[1]Alpha'!B24</f>
        <v>52</v>
      </c>
      <c r="C28" s="52">
        <f>IF('[1]Alpha'!C24=0," ",'[1]Alpha'!C24)</f>
        <v>893</v>
      </c>
      <c r="D28" s="53" t="str">
        <f>'[1]Alpha'!D24</f>
        <v>Bremen Public Schools</v>
      </c>
      <c r="E28" s="54" t="s">
        <v>28</v>
      </c>
      <c r="F28" s="55">
        <f>'[1]Alpha'!I24</f>
        <v>0</v>
      </c>
      <c r="G28" s="55">
        <f>'[1]Alpha'!J24</f>
        <v>0</v>
      </c>
      <c r="H28" s="56">
        <f t="shared" si="0"/>
        <v>0</v>
      </c>
      <c r="I28" s="33"/>
      <c r="J28" s="34" t="str">
        <f>IF('[1]Alpha'!O24=""," ",'[1]Alpha'!O24)</f>
        <v> </v>
      </c>
      <c r="K28" s="34" t="str">
        <f>IF('[1]Alpha'!P24=""," ",'[1]Alpha'!P24)</f>
        <v> </v>
      </c>
    </row>
    <row r="29" spans="1:11" s="32" customFormat="1" ht="16.5" customHeight="1">
      <c r="A29" s="47">
        <f>'[1]Alpha'!A25</f>
        <v>1021</v>
      </c>
      <c r="B29" s="47">
        <f>'[1]Alpha'!B25</f>
        <v>53</v>
      </c>
      <c r="C29" s="47" t="str">
        <f>IF('[1]Alpha'!C25=0," ",'[1]Alpha'!C25)</f>
        <v> </v>
      </c>
      <c r="D29" s="48" t="str">
        <f>'[1]Alpha'!D25</f>
        <v>Brewer Public Schools</v>
      </c>
      <c r="E29" s="49" t="str">
        <f>IF('[1]Alpha'!H25=0," ",'[1]Alpha'!H25)</f>
        <v>Approved</v>
      </c>
      <c r="F29" s="50">
        <f>'[1]Alpha'!I25</f>
        <v>32718</v>
      </c>
      <c r="G29" s="50">
        <f>'[1]Alpha'!J25</f>
        <v>34059</v>
      </c>
      <c r="H29" s="51">
        <f t="shared" si="0"/>
        <v>66777</v>
      </c>
      <c r="I29" s="30"/>
      <c r="J29" s="31" t="str">
        <f>IF('[1]Alpha'!O25=""," ",'[1]Alpha'!O25)</f>
        <v>Kathleen Kazmierczak</v>
      </c>
      <c r="K29" s="31" t="str">
        <f>IF('[1]Alpha'!P25=""," ",'[1]Alpha'!P25)</f>
        <v>kkazmierczak@breweredu.org</v>
      </c>
    </row>
    <row r="30" spans="1:11" s="32" customFormat="1" ht="16.5" customHeight="1">
      <c r="A30" s="52">
        <f>'[1]Alpha'!A26</f>
        <v>1022</v>
      </c>
      <c r="B30" s="52">
        <f>'[1]Alpha'!B26</f>
        <v>54</v>
      </c>
      <c r="C30" s="52" t="str">
        <f>IF('[1]Alpha'!C26=0," ",'[1]Alpha'!C26)</f>
        <v> </v>
      </c>
      <c r="D30" s="53" t="str">
        <f>'[1]Alpha'!D26</f>
        <v>Bridgewater Public Schools</v>
      </c>
      <c r="E30" s="54" t="s">
        <v>28</v>
      </c>
      <c r="F30" s="55">
        <f>'[1]Alpha'!I26</f>
        <v>0</v>
      </c>
      <c r="G30" s="55">
        <f>'[1]Alpha'!J26</f>
        <v>0</v>
      </c>
      <c r="H30" s="56">
        <f t="shared" si="0"/>
        <v>0</v>
      </c>
      <c r="I30" s="33"/>
      <c r="J30" s="34" t="str">
        <f>IF('[1]Alpha'!O26=""," ",'[1]Alpha'!O26)</f>
        <v> </v>
      </c>
      <c r="K30" s="34" t="str">
        <f>IF('[1]Alpha'!P26=""," ",'[1]Alpha'!P26)</f>
        <v> </v>
      </c>
    </row>
    <row r="31" spans="1:11" s="32" customFormat="1" ht="16.5" customHeight="1">
      <c r="A31" s="52">
        <f>'[1]Alpha'!A27</f>
        <v>3235</v>
      </c>
      <c r="B31" s="52">
        <f>'[1]Alpha'!B27</f>
        <v>56</v>
      </c>
      <c r="C31" s="52" t="str">
        <f>IF('[1]Alpha'!C27=0," ",'[1]Alpha'!C27)</f>
        <v> </v>
      </c>
      <c r="D31" s="53" t="str">
        <f>'[1]Alpha'!D27</f>
        <v>Brighton Plt. Public Schools</v>
      </c>
      <c r="E31" s="54" t="s">
        <v>28</v>
      </c>
      <c r="F31" s="55">
        <f>'[1]Alpha'!I27</f>
        <v>0</v>
      </c>
      <c r="G31" s="55">
        <f>'[1]Alpha'!J27</f>
        <v>0</v>
      </c>
      <c r="H31" s="56">
        <f t="shared" si="0"/>
        <v>0</v>
      </c>
      <c r="I31" s="33"/>
      <c r="J31" s="34" t="str">
        <f>IF('[1]Alpha'!O27=""," ",'[1]Alpha'!O27)</f>
        <v> </v>
      </c>
      <c r="K31" s="34" t="str">
        <f>IF('[1]Alpha'!P27=""," ",'[1]Alpha'!P27)</f>
        <v> </v>
      </c>
    </row>
    <row r="32" spans="1:11" s="32" customFormat="1" ht="16.5" customHeight="1">
      <c r="A32" s="47">
        <f>'[1]Alpha'!A28</f>
        <v>1023</v>
      </c>
      <c r="B32" s="47">
        <f>'[1]Alpha'!B28</f>
        <v>57</v>
      </c>
      <c r="C32" s="47">
        <f>IF('[1]Alpha'!C28=0," ",'[1]Alpha'!C28)</f>
        <v>893</v>
      </c>
      <c r="D32" s="48" t="str">
        <f>'[1]Alpha'!D28</f>
        <v>Bristol Public Schools</v>
      </c>
      <c r="E32" s="49" t="str">
        <f>IF('[1]Alpha'!H28=0," ",'[1]Alpha'!H28)</f>
        <v>Approved</v>
      </c>
      <c r="F32" s="50">
        <f>'[1]Alpha'!I28</f>
        <v>2500</v>
      </c>
      <c r="G32" s="50">
        <f>'[1]Alpha'!J28</f>
        <v>0</v>
      </c>
      <c r="H32" s="51">
        <f t="shared" si="0"/>
        <v>2500</v>
      </c>
      <c r="I32" s="30"/>
      <c r="J32" s="31" t="str">
        <f>IF('[1]Alpha'!O28=""," ",'[1]Alpha'!O28)</f>
        <v>Jennifer Ribeiro</v>
      </c>
      <c r="K32" s="31" t="str">
        <f>IF('[1]Alpha'!P28=""," ",'[1]Alpha'!P28)</f>
        <v>jribeiro@aos93.org</v>
      </c>
    </row>
    <row r="33" spans="1:11" s="32" customFormat="1" ht="15.75">
      <c r="A33" s="47">
        <f>'[1]Alpha'!A29</f>
        <v>1024</v>
      </c>
      <c r="B33" s="47">
        <f>'[1]Alpha'!B29</f>
        <v>58</v>
      </c>
      <c r="C33" s="47" t="str">
        <f>IF('[1]Alpha'!C29=0," ",'[1]Alpha'!C29)</f>
        <v> </v>
      </c>
      <c r="D33" s="48" t="str">
        <f>'[1]Alpha'!D29</f>
        <v>Brooklin Public Schools</v>
      </c>
      <c r="E33" s="49" t="str">
        <f>IF('[1]Alpha'!H29=0," ",'[1]Alpha'!H29)</f>
        <v>Not Approved</v>
      </c>
      <c r="F33" s="50">
        <f>'[1]Alpha'!I29</f>
        <v>0</v>
      </c>
      <c r="G33" s="50">
        <f>'[1]Alpha'!J29</f>
        <v>0</v>
      </c>
      <c r="H33" s="51">
        <f t="shared" si="0"/>
        <v>0</v>
      </c>
      <c r="I33" s="30"/>
      <c r="J33" s="31" t="str">
        <f>IF('[1]Alpha'!O29=""," ",'[1]Alpha'!O29)</f>
        <v>Mark Jenkins</v>
      </c>
      <c r="K33" s="31" t="str">
        <f>IF('[1]Alpha'!P29=""," ",'[1]Alpha'!P29)</f>
        <v> </v>
      </c>
    </row>
    <row r="34" spans="1:11" s="32" customFormat="1" ht="15.75">
      <c r="A34" s="47">
        <f>'[1]Alpha'!A30</f>
        <v>1025</v>
      </c>
      <c r="B34" s="47">
        <f>'[1]Alpha'!B30</f>
        <v>60</v>
      </c>
      <c r="C34" s="47" t="str">
        <f>IF('[1]Alpha'!C30=0," ",'[1]Alpha'!C30)</f>
        <v> </v>
      </c>
      <c r="D34" s="48" t="str">
        <f>'[1]Alpha'!D30</f>
        <v>Brooksville Public Schools</v>
      </c>
      <c r="E34" s="49" t="str">
        <f>IF('[1]Alpha'!H30=0," ",'[1]Alpha'!H30)</f>
        <v>Approved</v>
      </c>
      <c r="F34" s="50">
        <f>'[1]Alpha'!I30</f>
        <v>3700</v>
      </c>
      <c r="G34" s="50">
        <f>'[1]Alpha'!J30</f>
        <v>0</v>
      </c>
      <c r="H34" s="51">
        <f t="shared" si="0"/>
        <v>3700</v>
      </c>
      <c r="I34" s="30"/>
      <c r="J34" s="31" t="str">
        <f>IF('[1]Alpha'!O30=""," ",'[1]Alpha'!O30)</f>
        <v>Michelle Schildroth</v>
      </c>
      <c r="K34" s="31" t="str">
        <f>IF('[1]Alpha'!P30=""," ",'[1]Alpha'!P30)</f>
        <v>sschildroth@schoolunion93.org</v>
      </c>
    </row>
    <row r="35" spans="1:11" s="32" customFormat="1" ht="16.5" customHeight="1">
      <c r="A35" s="47">
        <f>'[1]Alpha'!A31</f>
        <v>1026</v>
      </c>
      <c r="B35" s="47">
        <f>'[1]Alpha'!B31</f>
        <v>63</v>
      </c>
      <c r="C35" s="47" t="str">
        <f>IF('[1]Alpha'!C31=0," ",'[1]Alpha'!C31)</f>
        <v> </v>
      </c>
      <c r="D35" s="48" t="str">
        <f>'[1]Alpha'!D31</f>
        <v>Brunswick Public Schools</v>
      </c>
      <c r="E35" s="49" t="str">
        <f>IF('[1]Alpha'!H31=0," ",'[1]Alpha'!H31)</f>
        <v>Approved</v>
      </c>
      <c r="F35" s="50">
        <f>'[1]Alpha'!I31</f>
        <v>201741.59</v>
      </c>
      <c r="G35" s="50">
        <f>'[1]Alpha'!J31</f>
        <v>850</v>
      </c>
      <c r="H35" s="51">
        <f t="shared" si="0"/>
        <v>202591.59</v>
      </c>
      <c r="I35" s="30"/>
      <c r="J35" s="31" t="str">
        <f>IF('[1]Alpha'!O31=""," ",'[1]Alpha'!O31)</f>
        <v>Gregory Bartlett</v>
      </c>
      <c r="K35" s="31" t="str">
        <f>IF('[1]Alpha'!P31=""," ",'[1]Alpha'!P31)</f>
        <v>gbartlett@brunswick.k12.me.us</v>
      </c>
    </row>
    <row r="36" spans="1:11" s="32" customFormat="1" ht="16.5" customHeight="1">
      <c r="A36" s="47">
        <f>'[1]Alpha'!A32</f>
        <v>1028</v>
      </c>
      <c r="B36" s="47">
        <f>'[1]Alpha'!B32</f>
        <v>70</v>
      </c>
      <c r="C36" s="47" t="str">
        <f>IF('[1]Alpha'!C32=0," ",'[1]Alpha'!C32)</f>
        <v> </v>
      </c>
      <c r="D36" s="48" t="str">
        <f>'[1]Alpha'!D32</f>
        <v>Calais Public Schools</v>
      </c>
      <c r="E36" s="49" t="str">
        <f>IF('[1]Alpha'!H32=0," ",'[1]Alpha'!H32)</f>
        <v>Approved</v>
      </c>
      <c r="F36" s="50">
        <f>'[1]Alpha'!I32</f>
        <v>1500</v>
      </c>
      <c r="G36" s="50">
        <f>'[1]Alpha'!J32</f>
        <v>2000</v>
      </c>
      <c r="H36" s="51">
        <f t="shared" si="0"/>
        <v>3500</v>
      </c>
      <c r="I36" s="30"/>
      <c r="J36" s="31" t="str">
        <f>IF('[1]Alpha'!O32=""," ",'[1]Alpha'!O32)</f>
        <v>Stephanie Strongin</v>
      </c>
      <c r="K36" s="31" t="str">
        <f>IF('[1]Alpha'!P32=""," ",'[1]Alpha'!P32)</f>
        <v>spstrongin@yahoo.com</v>
      </c>
    </row>
    <row r="37" spans="1:11" s="32" customFormat="1" ht="16.5" customHeight="1">
      <c r="A37" s="47">
        <f>'[1]Alpha'!A33</f>
        <v>1029</v>
      </c>
      <c r="B37" s="47">
        <f>'[1]Alpha'!B33</f>
        <v>75</v>
      </c>
      <c r="C37" s="47" t="str">
        <f>IF('[1]Alpha'!C33=0," ",'[1]Alpha'!C33)</f>
        <v> </v>
      </c>
      <c r="D37" s="48" t="str">
        <f>'[1]Alpha'!D33</f>
        <v>Cape Elizabeth Public Schools</v>
      </c>
      <c r="E37" s="49" t="str">
        <f>IF('[1]Alpha'!H33=0," ",'[1]Alpha'!H33)</f>
        <v>Approved</v>
      </c>
      <c r="F37" s="50">
        <f>'[1]Alpha'!I33</f>
        <v>15917</v>
      </c>
      <c r="G37" s="50">
        <f>'[1]Alpha'!J33</f>
        <v>7958</v>
      </c>
      <c r="H37" s="51">
        <f t="shared" si="0"/>
        <v>23875</v>
      </c>
      <c r="I37" s="30"/>
      <c r="J37" s="31" t="str">
        <f>IF('[1]Alpha'!O33=""," ",'[1]Alpha'!O33)</f>
        <v>Jane Golding</v>
      </c>
      <c r="K37" s="31" t="str">
        <f>IF('[1]Alpha'!P33=""," ",'[1]Alpha'!P33)</f>
        <v>jgolding@capeelizabethschools.org</v>
      </c>
    </row>
    <row r="38" spans="1:11" s="32" customFormat="1" ht="16.5" customHeight="1">
      <c r="A38" s="52">
        <f>'[1]Alpha'!A34</f>
        <v>3131</v>
      </c>
      <c r="B38" s="52">
        <f>'[1]Alpha'!B34</f>
        <v>76</v>
      </c>
      <c r="C38" s="52" t="str">
        <f>IF('[1]Alpha'!C34=0," ",'[1]Alpha'!C34)</f>
        <v> </v>
      </c>
      <c r="D38" s="53" t="str">
        <f>'[1]Alpha'!D34</f>
        <v>Caratunk Public Schools</v>
      </c>
      <c r="E38" s="54" t="s">
        <v>28</v>
      </c>
      <c r="F38" s="55">
        <f>'[1]Alpha'!I34</f>
        <v>0</v>
      </c>
      <c r="G38" s="55">
        <f>'[1]Alpha'!J34</f>
        <v>0</v>
      </c>
      <c r="H38" s="56">
        <f t="shared" si="0"/>
        <v>0</v>
      </c>
      <c r="I38" s="33"/>
      <c r="J38" s="34" t="str">
        <f>IF('[1]Alpha'!O34=""," ",'[1]Alpha'!O34)</f>
        <v> </v>
      </c>
      <c r="K38" s="34" t="str">
        <f>IF('[1]Alpha'!P34=""," ",'[1]Alpha'!P34)</f>
        <v> </v>
      </c>
    </row>
    <row r="39" spans="1:11" s="32" customFormat="1" ht="16.5" customHeight="1">
      <c r="A39" s="52">
        <f>'[1]Alpha'!A35</f>
        <v>1194</v>
      </c>
      <c r="B39" s="52">
        <f>'[1]Alpha'!B35</f>
        <v>496</v>
      </c>
      <c r="C39" s="52" t="str">
        <f>IF('[1]Alpha'!C35=0," ",'[1]Alpha'!C35)</f>
        <v> </v>
      </c>
      <c r="D39" s="53" t="str">
        <f>'[1]Alpha'!D35</f>
        <v>Carrabassett Val Public Schools</v>
      </c>
      <c r="E39" s="54" t="s">
        <v>28</v>
      </c>
      <c r="F39" s="55">
        <f>'[1]Alpha'!I35</f>
        <v>0</v>
      </c>
      <c r="G39" s="55">
        <f>'[1]Alpha'!J35</f>
        <v>0</v>
      </c>
      <c r="H39" s="56">
        <f t="shared" si="0"/>
        <v>0</v>
      </c>
      <c r="I39" s="33"/>
      <c r="J39" s="34" t="str">
        <f>IF('[1]Alpha'!O35=""," ",'[1]Alpha'!O35)</f>
        <v> </v>
      </c>
      <c r="K39" s="34" t="str">
        <f>IF('[1]Alpha'!P35=""," ",'[1]Alpha'!P35)</f>
        <v> </v>
      </c>
    </row>
    <row r="40" spans="1:11" s="32" customFormat="1" ht="16.5" customHeight="1">
      <c r="A40" s="52">
        <f>'[1]Alpha'!A36</f>
        <v>1031</v>
      </c>
      <c r="B40" s="52">
        <f>'[1]Alpha'!B36</f>
        <v>79</v>
      </c>
      <c r="C40" s="52">
        <f>IF('[1]Alpha'!C36=0," ",'[1]Alpha'!C36)</f>
        <v>890</v>
      </c>
      <c r="D40" s="53" t="str">
        <f>'[1]Alpha'!D36</f>
        <v>Carroll Plt. Public Schools</v>
      </c>
      <c r="E40" s="54" t="s">
        <v>28</v>
      </c>
      <c r="F40" s="55">
        <f>'[1]Alpha'!I36</f>
        <v>0</v>
      </c>
      <c r="G40" s="55">
        <f>'[1]Alpha'!J36</f>
        <v>0</v>
      </c>
      <c r="H40" s="56">
        <f t="shared" si="0"/>
        <v>0</v>
      </c>
      <c r="I40" s="33"/>
      <c r="J40" s="34" t="str">
        <f>IF('[1]Alpha'!O36=""," ",'[1]Alpha'!O36)</f>
        <v> </v>
      </c>
      <c r="K40" s="34" t="str">
        <f>IF('[1]Alpha'!P36=""," ",'[1]Alpha'!P36)</f>
        <v> </v>
      </c>
    </row>
    <row r="41" spans="1:11" s="32" customFormat="1" ht="15.75">
      <c r="A41" s="47">
        <f>'[1]Alpha'!A37</f>
        <v>1032</v>
      </c>
      <c r="B41" s="47">
        <f>'[1]Alpha'!B37</f>
        <v>83</v>
      </c>
      <c r="C41" s="47" t="str">
        <f>IF('[1]Alpha'!C37=0," ",'[1]Alpha'!C37)</f>
        <v> </v>
      </c>
      <c r="D41" s="48" t="str">
        <f>'[1]Alpha'!D37</f>
        <v>Castine Public Schools</v>
      </c>
      <c r="E41" s="49" t="str">
        <f>IF('[1]Alpha'!H37=0," ",'[1]Alpha'!H37)</f>
        <v>Approved</v>
      </c>
      <c r="F41" s="50">
        <f>'[1]Alpha'!I37</f>
        <v>3700</v>
      </c>
      <c r="G41" s="50">
        <f>'[1]Alpha'!J37</f>
        <v>0</v>
      </c>
      <c r="H41" s="51">
        <f t="shared" si="0"/>
        <v>3700</v>
      </c>
      <c r="I41" s="30"/>
      <c r="J41" s="31" t="str">
        <f>IF('[1]Alpha'!O37=""," ",'[1]Alpha'!O37)</f>
        <v>Michelle Schildroth</v>
      </c>
      <c r="K41" s="31" t="str">
        <f>IF('[1]Alpha'!P37=""," ",'[1]Alpha'!P37)</f>
        <v>sschildroth@schoolunion93.org</v>
      </c>
    </row>
    <row r="42" spans="1:11" s="32" customFormat="1" ht="16.5" customHeight="1">
      <c r="A42" s="47">
        <f>'[1]Alpha'!A38</f>
        <v>1033</v>
      </c>
      <c r="B42" s="47">
        <f>'[1]Alpha'!B38</f>
        <v>85</v>
      </c>
      <c r="C42" s="47" t="str">
        <f>IF('[1]Alpha'!C38=0," ",'[1]Alpha'!C38)</f>
        <v> </v>
      </c>
      <c r="D42" s="48" t="str">
        <f>'[1]Alpha'!D38</f>
        <v>Caswell Public Schools</v>
      </c>
      <c r="E42" s="49" t="str">
        <f>IF('[1]Alpha'!H38=0," ",'[1]Alpha'!H38)</f>
        <v>Approved</v>
      </c>
      <c r="F42" s="50">
        <f>'[1]Alpha'!I38</f>
        <v>0</v>
      </c>
      <c r="G42" s="50">
        <f>'[1]Alpha'!J38</f>
        <v>0</v>
      </c>
      <c r="H42" s="51">
        <f t="shared" si="0"/>
        <v>0</v>
      </c>
      <c r="I42" s="30"/>
      <c r="J42" s="31" t="str">
        <f>IF('[1]Alpha'!O38=""," ",'[1]Alpha'!O38)</f>
        <v>William Dobbins</v>
      </c>
      <c r="K42" s="31" t="str">
        <f>IF('[1]Alpha'!P38=""," ",'[1]Alpha'!P38)</f>
        <v>wdobbins@caswellme.org</v>
      </c>
    </row>
    <row r="43" spans="1:11" s="32" customFormat="1" ht="16.5" customHeight="1">
      <c r="A43" s="47">
        <f>'[1]Alpha'!A39</f>
        <v>1035</v>
      </c>
      <c r="B43" s="47">
        <f>'[1]Alpha'!B39</f>
        <v>89</v>
      </c>
      <c r="C43" s="47">
        <f>IF('[1]Alpha'!C39=0," ",'[1]Alpha'!C39)</f>
        <v>877</v>
      </c>
      <c r="D43" s="48" t="str">
        <f>'[1]Alpha'!D39</f>
        <v>Charlotte Public Schools</v>
      </c>
      <c r="E43" s="49" t="str">
        <f>IF('[1]Alpha'!H39=0," ",'[1]Alpha'!H39)</f>
        <v>Approved</v>
      </c>
      <c r="F43" s="50">
        <f>'[1]Alpha'!I39</f>
        <v>13131</v>
      </c>
      <c r="G43" s="50">
        <f>'[1]Alpha'!J39</f>
        <v>0</v>
      </c>
      <c r="H43" s="51">
        <f t="shared" si="0"/>
        <v>13131</v>
      </c>
      <c r="I43" s="30"/>
      <c r="J43" s="31" t="str">
        <f>IF('[1]Alpha'!O39=""," ",'[1]Alpha'!O39)</f>
        <v>Ann Luginbuhl</v>
      </c>
      <c r="K43" s="31" t="str">
        <f>IF('[1]Alpha'!P39=""," ",'[1]Alpha'!P39)</f>
        <v>aluginbuhl@msln.net</v>
      </c>
    </row>
    <row r="44" spans="1:11" s="32" customFormat="1" ht="15.75">
      <c r="A44" s="47">
        <f>'[1]Alpha'!A40</f>
        <v>3149</v>
      </c>
      <c r="B44" s="47">
        <f>'[1]Alpha'!B40</f>
        <v>499</v>
      </c>
      <c r="C44" s="47" t="str">
        <f>IF('[1]Alpha'!C40=0," ",'[1]Alpha'!C40)</f>
        <v> </v>
      </c>
      <c r="D44" s="48" t="str">
        <f>'[1]Alpha'!D40</f>
        <v>Chebeague Island Public Schools</v>
      </c>
      <c r="E44" s="49" t="str">
        <f>IF('[1]Alpha'!H40=0," ",'[1]Alpha'!H40)</f>
        <v>Waiver</v>
      </c>
      <c r="F44" s="50">
        <f>'[1]Alpha'!I40</f>
        <v>0</v>
      </c>
      <c r="G44" s="50">
        <f>'[1]Alpha'!J40</f>
        <v>0</v>
      </c>
      <c r="H44" s="51">
        <f t="shared" si="0"/>
        <v>0</v>
      </c>
      <c r="I44" s="30"/>
      <c r="J44" s="31" t="str">
        <f>IF('[1]Alpha'!O40=""," ",'[1]Alpha'!O40)</f>
        <v>Alton Hadley</v>
      </c>
      <c r="K44" s="31" t="str">
        <f>IF('[1]Alpha'!P40=""," ",'[1]Alpha'!P40)</f>
        <v>alton.hadley@chebeague.k12.me.us</v>
      </c>
    </row>
    <row r="45" spans="1:11" s="32" customFormat="1" ht="16.5" customHeight="1">
      <c r="A45" s="47">
        <f>'[1]Alpha'!A41</f>
        <v>3230</v>
      </c>
      <c r="B45" s="47">
        <f>'[1]Alpha'!B41</f>
        <v>91</v>
      </c>
      <c r="C45" s="47" t="str">
        <f>IF('[1]Alpha'!C41=0," ",'[1]Alpha'!C41)</f>
        <v> </v>
      </c>
      <c r="D45" s="48" t="str">
        <f>'[1]Alpha'!D41</f>
        <v>Cherryfield Public Schools</v>
      </c>
      <c r="E45" s="49" t="str">
        <f>IF('[1]Alpha'!H41=0," ",'[1]Alpha'!H41)</f>
        <v>Approved</v>
      </c>
      <c r="F45" s="50">
        <f>'[1]Alpha'!I41</f>
        <v>3950</v>
      </c>
      <c r="G45" s="50">
        <f>'[1]Alpha'!J41</f>
        <v>0</v>
      </c>
      <c r="H45" s="51">
        <f t="shared" si="0"/>
        <v>3950</v>
      </c>
      <c r="I45" s="30"/>
      <c r="J45" s="31" t="str">
        <f>IF('[1]Alpha'!O41=""," ",'[1]Alpha'!O41)</f>
        <v>Kathy Strout</v>
      </c>
      <c r="K45" s="31" t="str">
        <f>IF('[1]Alpha'!P41=""," ",'[1]Alpha'!P41)</f>
        <v>kstrout@cherryfieldschool.org</v>
      </c>
    </row>
    <row r="46" spans="1:11" s="32" customFormat="1" ht="16.5" customHeight="1">
      <c r="A46" s="52">
        <f>'[1]Alpha'!A42</f>
        <v>1038</v>
      </c>
      <c r="B46" s="52">
        <f>'[1]Alpha'!B42</f>
        <v>100</v>
      </c>
      <c r="C46" s="52">
        <f>IF('[1]Alpha'!C42=0," ",'[1]Alpha'!C42)</f>
        <v>890</v>
      </c>
      <c r="D46" s="53" t="str">
        <f>'[1]Alpha'!D42</f>
        <v>Cooper Public Schools</v>
      </c>
      <c r="E46" s="54" t="s">
        <v>28</v>
      </c>
      <c r="F46" s="55">
        <f>'[1]Alpha'!I42</f>
        <v>0</v>
      </c>
      <c r="G46" s="55">
        <f>'[1]Alpha'!J42</f>
        <v>0</v>
      </c>
      <c r="H46" s="56">
        <f t="shared" si="0"/>
        <v>0</v>
      </c>
      <c r="I46" s="33"/>
      <c r="J46" s="34" t="str">
        <f>IF('[1]Alpha'!O42=""," ",'[1]Alpha'!O42)</f>
        <v> </v>
      </c>
      <c r="K46" s="34" t="str">
        <f>IF('[1]Alpha'!P42=""," ",'[1]Alpha'!P42)</f>
        <v> </v>
      </c>
    </row>
    <row r="47" spans="1:11" s="32" customFormat="1" ht="16.5" customHeight="1">
      <c r="A47" s="52">
        <f>'[1]Alpha'!A43</f>
        <v>1039</v>
      </c>
      <c r="B47" s="52">
        <f>'[1]Alpha'!B43</f>
        <v>101</v>
      </c>
      <c r="C47" s="52" t="str">
        <f>IF('[1]Alpha'!C43=0," ",'[1]Alpha'!C43)</f>
        <v> </v>
      </c>
      <c r="D47" s="53" t="str">
        <f>'[1]Alpha'!D43</f>
        <v>Coplin Plt. Public Schools</v>
      </c>
      <c r="E47" s="54" t="s">
        <v>28</v>
      </c>
      <c r="F47" s="55">
        <f>'[1]Alpha'!I43</f>
        <v>0</v>
      </c>
      <c r="G47" s="55">
        <f>'[1]Alpha'!J43</f>
        <v>0</v>
      </c>
      <c r="H47" s="56">
        <f t="shared" si="0"/>
        <v>0</v>
      </c>
      <c r="I47" s="33"/>
      <c r="J47" s="34" t="str">
        <f>IF('[1]Alpha'!O43=""," ",'[1]Alpha'!O43)</f>
        <v> </v>
      </c>
      <c r="K47" s="34" t="str">
        <f>IF('[1]Alpha'!P43=""," ",'[1]Alpha'!P43)</f>
        <v> </v>
      </c>
    </row>
    <row r="48" spans="1:11" s="32" customFormat="1" ht="16.5" customHeight="1">
      <c r="A48" s="47">
        <f>'[1]Alpha'!A44</f>
        <v>1040</v>
      </c>
      <c r="B48" s="47">
        <f>'[1]Alpha'!B44</f>
        <v>106</v>
      </c>
      <c r="C48" s="47">
        <f>IF('[1]Alpha'!C44=0," ",'[1]Alpha'!C44)</f>
        <v>891</v>
      </c>
      <c r="D48" s="48" t="str">
        <f>'[1]Alpha'!D44</f>
        <v>Cranberry Isles Public Schools</v>
      </c>
      <c r="E48" s="49" t="str">
        <f>IF('[1]Alpha'!H44=0," ",'[1]Alpha'!H44)</f>
        <v>Waiver</v>
      </c>
      <c r="F48" s="50">
        <f>'[1]Alpha'!I44</f>
        <v>0</v>
      </c>
      <c r="G48" s="50">
        <f>'[1]Alpha'!J44</f>
        <v>0</v>
      </c>
      <c r="H48" s="51">
        <f t="shared" si="0"/>
        <v>0</v>
      </c>
      <c r="I48" s="30"/>
      <c r="J48" s="31" t="str">
        <f>IF('[1]Alpha'!O44=""," ",'[1]Alpha'!O44)</f>
        <v>Kelley Sanborn</v>
      </c>
      <c r="K48" s="31" t="str">
        <f>IF('[1]Alpha'!P44=""," ",'[1]Alpha'!P44)</f>
        <v>ksanborn@mdirss.org</v>
      </c>
    </row>
    <row r="49" spans="1:11" s="32" customFormat="1" ht="16.5" customHeight="1">
      <c r="A49" s="52">
        <f>'[1]Alpha'!A45</f>
        <v>1041</v>
      </c>
      <c r="B49" s="52">
        <f>'[1]Alpha'!B45</f>
        <v>107</v>
      </c>
      <c r="C49" s="52">
        <f>IF('[1]Alpha'!C45=0," ",'[1]Alpha'!C45)</f>
        <v>877</v>
      </c>
      <c r="D49" s="53" t="str">
        <f>'[1]Alpha'!D45</f>
        <v>Crawford Public Schools</v>
      </c>
      <c r="E49" s="54" t="s">
        <v>28</v>
      </c>
      <c r="F49" s="55">
        <f>'[1]Alpha'!I45</f>
        <v>0</v>
      </c>
      <c r="G49" s="55">
        <f>'[1]Alpha'!J45</f>
        <v>0</v>
      </c>
      <c r="H49" s="56">
        <f t="shared" si="0"/>
        <v>0</v>
      </c>
      <c r="I49" s="33"/>
      <c r="J49" s="34" t="str">
        <f>IF('[1]Alpha'!O45=""," ",'[1]Alpha'!O45)</f>
        <v> </v>
      </c>
      <c r="K49" s="34" t="str">
        <f>IF('[1]Alpha'!P45=""," ",'[1]Alpha'!P45)</f>
        <v> </v>
      </c>
    </row>
    <row r="50" spans="1:11" s="32" customFormat="1" ht="16.5" customHeight="1">
      <c r="A50" s="47">
        <f>'[1]Alpha'!A46</f>
        <v>3136</v>
      </c>
      <c r="B50" s="47">
        <f>'[1]Alpha'!B46</f>
        <v>111</v>
      </c>
      <c r="C50" s="47">
        <f>IF('[1]Alpha'!C46=0," ",'[1]Alpha'!C46)</f>
        <v>896</v>
      </c>
      <c r="D50" s="48" t="str">
        <f>'[1]Alpha'!D46</f>
        <v>Cutler Public Schools</v>
      </c>
      <c r="E50" s="49" t="str">
        <f>IF('[1]Alpha'!H46=0," ",'[1]Alpha'!H46)</f>
        <v>Approved</v>
      </c>
      <c r="F50" s="50">
        <f>'[1]Alpha'!I46</f>
        <v>2826.6</v>
      </c>
      <c r="G50" s="50">
        <f>'[1]Alpha'!J46</f>
        <v>0</v>
      </c>
      <c r="H50" s="51">
        <f t="shared" si="0"/>
        <v>2826.6</v>
      </c>
      <c r="I50" s="30"/>
      <c r="J50" s="31" t="str">
        <f>IF('[1]Alpha'!O46=""," ",'[1]Alpha'!O46)</f>
        <v>Joyce Fragale</v>
      </c>
      <c r="K50" s="31" t="str">
        <f>IF('[1]Alpha'!P46=""," ",'[1]Alpha'!P46)</f>
        <v>fragale.joyce@gmail.com</v>
      </c>
    </row>
    <row r="51" spans="1:11" s="32" customFormat="1" ht="16.5" customHeight="1">
      <c r="A51" s="52">
        <f>'[1]Alpha'!A47</f>
        <v>1043</v>
      </c>
      <c r="B51" s="52">
        <f>'[1]Alpha'!B47</f>
        <v>114</v>
      </c>
      <c r="C51" s="52">
        <f>IF('[1]Alpha'!C47=0," ",'[1]Alpha'!C47)</f>
        <v>893</v>
      </c>
      <c r="D51" s="53" t="str">
        <f>'[1]Alpha'!D47</f>
        <v>Damariscotta Public Schools</v>
      </c>
      <c r="E51" s="54" t="s">
        <v>28</v>
      </c>
      <c r="F51" s="55">
        <f>'[1]Alpha'!I47</f>
        <v>0</v>
      </c>
      <c r="G51" s="55">
        <f>'[1]Alpha'!J47</f>
        <v>0</v>
      </c>
      <c r="H51" s="56">
        <f t="shared" si="0"/>
        <v>0</v>
      </c>
      <c r="I51" s="33"/>
      <c r="J51" s="34" t="str">
        <f>IF('[1]Alpha'!O47=""," ",'[1]Alpha'!O47)</f>
        <v> </v>
      </c>
      <c r="K51" s="34" t="str">
        <f>IF('[1]Alpha'!P47=""," ",'[1]Alpha'!P47)</f>
        <v> </v>
      </c>
    </row>
    <row r="52" spans="1:11" s="32" customFormat="1" ht="16.5" customHeight="1">
      <c r="A52" s="47">
        <f>'[1]Alpha'!A48</f>
        <v>1044</v>
      </c>
      <c r="B52" s="47">
        <f>'[1]Alpha'!B48</f>
        <v>116</v>
      </c>
      <c r="C52" s="47" t="str">
        <f>IF('[1]Alpha'!C48=0," ",'[1]Alpha'!C48)</f>
        <v> </v>
      </c>
      <c r="D52" s="48" t="str">
        <f>'[1]Alpha'!D48</f>
        <v>Dayton Public Schools</v>
      </c>
      <c r="E52" s="49" t="str">
        <f>IF('[1]Alpha'!H48=0," ",'[1]Alpha'!H48)</f>
        <v>Approved</v>
      </c>
      <c r="F52" s="50">
        <f>'[1]Alpha'!I48</f>
        <v>2285</v>
      </c>
      <c r="G52" s="50">
        <f>'[1]Alpha'!J48</f>
        <v>0</v>
      </c>
      <c r="H52" s="51">
        <f t="shared" si="0"/>
        <v>2285</v>
      </c>
      <c r="I52" s="30"/>
      <c r="J52" s="31" t="str">
        <f>IF('[1]Alpha'!O48=""," ",'[1]Alpha'!O48)</f>
        <v>Kim Sampietro</v>
      </c>
      <c r="K52" s="31" t="str">
        <f>IF('[1]Alpha'!P48=""," ",'[1]Alpha'!P48)</f>
        <v>ksampietro@daytonschooldept.org</v>
      </c>
    </row>
    <row r="53" spans="1:11" s="32" customFormat="1" ht="16.5" customHeight="1">
      <c r="A53" s="52">
        <f>'[1]Alpha'!A49</f>
        <v>1045</v>
      </c>
      <c r="B53" s="52">
        <f>'[1]Alpha'!B49</f>
        <v>117</v>
      </c>
      <c r="C53" s="52" t="str">
        <f>IF('[1]Alpha'!C49=0," ",'[1]Alpha'!C49)</f>
        <v> </v>
      </c>
      <c r="D53" s="53" t="str">
        <f>'[1]Alpha'!D49</f>
        <v>Deblois Public Schools</v>
      </c>
      <c r="E53" s="54" t="s">
        <v>28</v>
      </c>
      <c r="F53" s="55">
        <f>'[1]Alpha'!I49</f>
        <v>0</v>
      </c>
      <c r="G53" s="55">
        <f>'[1]Alpha'!J49</f>
        <v>0</v>
      </c>
      <c r="H53" s="56">
        <f t="shared" si="0"/>
        <v>0</v>
      </c>
      <c r="I53" s="33"/>
      <c r="J53" s="34" t="str">
        <f>IF('[1]Alpha'!O49=""," ",'[1]Alpha'!O49)</f>
        <v> </v>
      </c>
      <c r="K53" s="34" t="str">
        <f>IF('[1]Alpha'!P49=""," ",'[1]Alpha'!P49)</f>
        <v> </v>
      </c>
    </row>
    <row r="54" spans="1:11" s="32" customFormat="1" ht="15.75">
      <c r="A54" s="47">
        <f>'[1]Alpha'!A50</f>
        <v>1046</v>
      </c>
      <c r="B54" s="47">
        <f>'[1]Alpha'!B50</f>
        <v>118</v>
      </c>
      <c r="C54" s="47">
        <f>IF('[1]Alpha'!C50=0," ",'[1]Alpha'!C50)</f>
        <v>847</v>
      </c>
      <c r="D54" s="48" t="str">
        <f>'[1]Alpha'!D50</f>
        <v>Dedham Public Schools</v>
      </c>
      <c r="E54" s="49" t="str">
        <f>IF('[1]Alpha'!H50=0," ",'[1]Alpha'!H50)</f>
        <v>Approved</v>
      </c>
      <c r="F54" s="50">
        <f>'[1]Alpha'!I50</f>
        <v>834</v>
      </c>
      <c r="G54" s="50">
        <f>'[1]Alpha'!J50</f>
        <v>0</v>
      </c>
      <c r="H54" s="51">
        <f t="shared" si="0"/>
        <v>834</v>
      </c>
      <c r="I54" s="30"/>
      <c r="J54" s="31" t="str">
        <f>IF('[1]Alpha'!O50=""," ",'[1]Alpha'!O50)</f>
        <v>James Stoneton</v>
      </c>
      <c r="K54" s="31" t="str">
        <f>IF('[1]Alpha'!P50=""," ",'[1]Alpha'!P50)</f>
        <v>jstoneton@cdsedu.org</v>
      </c>
    </row>
    <row r="55" spans="1:11" s="32" customFormat="1" ht="16.5" customHeight="1">
      <c r="A55" s="47">
        <f>'[1]Alpha'!A51</f>
        <v>1289</v>
      </c>
      <c r="B55" s="47">
        <f>'[1]Alpha'!B51</f>
        <v>913</v>
      </c>
      <c r="C55" s="47" t="str">
        <f>IF('[1]Alpha'!C51=0," ",'[1]Alpha'!C51)</f>
        <v> </v>
      </c>
      <c r="D55" s="48" t="str">
        <f>'[1]Alpha'!D51</f>
        <v>Deer Isle-Stonington CSD</v>
      </c>
      <c r="E55" s="49" t="str">
        <f>IF('[1]Alpha'!H51=0," ",'[1]Alpha'!H51)</f>
        <v>Not Approved</v>
      </c>
      <c r="F55" s="50">
        <f>'[1]Alpha'!I51</f>
        <v>0</v>
      </c>
      <c r="G55" s="50">
        <f>'[1]Alpha'!J51</f>
        <v>0</v>
      </c>
      <c r="H55" s="51">
        <f t="shared" si="0"/>
        <v>0</v>
      </c>
      <c r="I55" s="30"/>
      <c r="J55" s="31" t="str">
        <f>IF('[1]Alpha'!O51=""," ",'[1]Alpha'!O51)</f>
        <v>Mark Jenkins</v>
      </c>
      <c r="K55" s="31" t="str">
        <f>IF('[1]Alpha'!P51=""," ",'[1]Alpha'!P51)</f>
        <v> </v>
      </c>
    </row>
    <row r="56" spans="1:11" s="32" customFormat="1" ht="16.5" customHeight="1">
      <c r="A56" s="52">
        <f>'[1]Alpha'!A52</f>
        <v>1047</v>
      </c>
      <c r="B56" s="52">
        <f>'[1]Alpha'!B52</f>
        <v>121</v>
      </c>
      <c r="C56" s="52" t="str">
        <f>IF('[1]Alpha'!C52=0," ",'[1]Alpha'!C52)</f>
        <v> </v>
      </c>
      <c r="D56" s="53" t="str">
        <f>'[1]Alpha'!D52</f>
        <v>Dennistown Plt. Public Schools</v>
      </c>
      <c r="E56" s="54" t="s">
        <v>28</v>
      </c>
      <c r="F56" s="55">
        <f>'[1]Alpha'!I52</f>
        <v>0</v>
      </c>
      <c r="G56" s="55">
        <f>'[1]Alpha'!J52</f>
        <v>0</v>
      </c>
      <c r="H56" s="56">
        <f t="shared" si="0"/>
        <v>0</v>
      </c>
      <c r="I56" s="33"/>
      <c r="J56" s="34" t="str">
        <f>IF('[1]Alpha'!O52=""," ",'[1]Alpha'!O52)</f>
        <v> </v>
      </c>
      <c r="K56" s="34" t="str">
        <f>IF('[1]Alpha'!P52=""," ",'[1]Alpha'!P52)</f>
        <v> </v>
      </c>
    </row>
    <row r="57" spans="1:11" s="32" customFormat="1" ht="16.5" customHeight="1">
      <c r="A57" s="52">
        <f>'[1]Alpha'!A53</f>
        <v>1048</v>
      </c>
      <c r="B57" s="52">
        <f>'[1]Alpha'!B53</f>
        <v>122</v>
      </c>
      <c r="C57" s="52">
        <f>IF('[1]Alpha'!C53=0," ",'[1]Alpha'!C53)</f>
        <v>877</v>
      </c>
      <c r="D57" s="53" t="str">
        <f>'[1]Alpha'!D53</f>
        <v>Dennysville Public Schools</v>
      </c>
      <c r="E57" s="54" t="s">
        <v>28</v>
      </c>
      <c r="F57" s="55">
        <f>'[1]Alpha'!I53</f>
        <v>0</v>
      </c>
      <c r="G57" s="55">
        <f>'[1]Alpha'!J53</f>
        <v>0</v>
      </c>
      <c r="H57" s="56">
        <f t="shared" si="0"/>
        <v>0</v>
      </c>
      <c r="I57" s="33"/>
      <c r="J57" s="34" t="str">
        <f>IF('[1]Alpha'!O53=""," ",'[1]Alpha'!O53)</f>
        <v> </v>
      </c>
      <c r="K57" s="34" t="str">
        <f>IF('[1]Alpha'!P53=""," ",'[1]Alpha'!P53)</f>
        <v> </v>
      </c>
    </row>
    <row r="58" spans="1:11" s="32" customFormat="1" ht="16.5" customHeight="1">
      <c r="A58" s="52">
        <f>'[1]Alpha'!A54</f>
        <v>1050</v>
      </c>
      <c r="B58" s="52">
        <f>'[1]Alpha'!B54</f>
        <v>129</v>
      </c>
      <c r="C58" s="52">
        <f>IF('[1]Alpha'!C54=0," ",'[1]Alpha'!C54)</f>
        <v>890</v>
      </c>
      <c r="D58" s="53" t="str">
        <f>'[1]Alpha'!D54</f>
        <v>Drew Plt. Public Schools</v>
      </c>
      <c r="E58" s="54" t="s">
        <v>28</v>
      </c>
      <c r="F58" s="55">
        <f>'[1]Alpha'!I54</f>
        <v>0</v>
      </c>
      <c r="G58" s="55">
        <f>'[1]Alpha'!J54</f>
        <v>0</v>
      </c>
      <c r="H58" s="56">
        <f t="shared" si="0"/>
        <v>0</v>
      </c>
      <c r="I58" s="33"/>
      <c r="J58" s="34" t="str">
        <f>IF('[1]Alpha'!O54=""," ",'[1]Alpha'!O54)</f>
        <v> </v>
      </c>
      <c r="K58" s="34" t="str">
        <f>IF('[1]Alpha'!P54=""," ",'[1]Alpha'!P54)</f>
        <v> </v>
      </c>
    </row>
    <row r="59" spans="1:11" s="32" customFormat="1" ht="16.5" customHeight="1">
      <c r="A59" s="47">
        <f>'[1]Alpha'!A55</f>
        <v>3129</v>
      </c>
      <c r="B59" s="47">
        <f>'[1]Alpha'!B55</f>
        <v>135</v>
      </c>
      <c r="C59" s="47">
        <f>IF('[1]Alpha'!C55=0," ",'[1]Alpha'!C55)</f>
        <v>896</v>
      </c>
      <c r="D59" s="48" t="str">
        <f>'[1]Alpha'!D55</f>
        <v>East Machias Public Schools</v>
      </c>
      <c r="E59" s="49" t="str">
        <f>IF('[1]Alpha'!H55=0," ",'[1]Alpha'!H55)</f>
        <v>Approved</v>
      </c>
      <c r="F59" s="50">
        <f>'[1]Alpha'!I55</f>
        <v>12054</v>
      </c>
      <c r="G59" s="50">
        <f>'[1]Alpha'!J55</f>
        <v>0</v>
      </c>
      <c r="H59" s="51">
        <f t="shared" si="0"/>
        <v>12054</v>
      </c>
      <c r="I59" s="30"/>
      <c r="J59" s="31" t="str">
        <f>IF('[1]Alpha'!O55=""," ",'[1]Alpha'!O55)</f>
        <v>Lisa Bartlett</v>
      </c>
      <c r="K59" s="31" t="str">
        <f>IF('[1]Alpha'!P55=""," ",'[1]Alpha'!P55)</f>
        <v>lbartlett3@roadrunner.com</v>
      </c>
    </row>
    <row r="60" spans="1:11" s="32" customFormat="1" ht="15.75">
      <c r="A60" s="47">
        <f>'[1]Alpha'!A56</f>
        <v>1052</v>
      </c>
      <c r="B60" s="47">
        <f>'[1]Alpha'!B56</f>
        <v>136</v>
      </c>
      <c r="C60" s="47">
        <f>IF('[1]Alpha'!C56=0," ",'[1]Alpha'!C56)</f>
        <v>866</v>
      </c>
      <c r="D60" s="48" t="str">
        <f>'[1]Alpha'!D56</f>
        <v>East Millinocket Public Schools</v>
      </c>
      <c r="E60" s="49" t="str">
        <f>IF('[1]Alpha'!H56=0," ",'[1]Alpha'!H56)</f>
        <v>Approved</v>
      </c>
      <c r="F60" s="50">
        <f>'[1]Alpha'!I56</f>
        <v>7248.72</v>
      </c>
      <c r="G60" s="50">
        <f>'[1]Alpha'!J56</f>
        <v>0</v>
      </c>
      <c r="H60" s="51">
        <f t="shared" si="0"/>
        <v>7248.72</v>
      </c>
      <c r="I60" s="30"/>
      <c r="J60" s="31" t="str">
        <f>IF('[1]Alpha'!O56=""," ",'[1]Alpha'!O56)</f>
        <v>Jesse Page</v>
      </c>
      <c r="K60" s="31" t="str">
        <f>IF('[1]Alpha'!P56=""," ",'[1]Alpha'!P56)</f>
        <v>jdpage@emmm.org</v>
      </c>
    </row>
    <row r="61" spans="1:11" s="32" customFormat="1" ht="16.5" customHeight="1">
      <c r="A61" s="47">
        <f>'[1]Alpha'!A57</f>
        <v>1288</v>
      </c>
      <c r="B61" s="47">
        <f>'[1]Alpha'!B57</f>
        <v>912</v>
      </c>
      <c r="C61" s="47">
        <f>IF('[1]Alpha'!C57=0," ",'[1]Alpha'!C57)</f>
        <v>890</v>
      </c>
      <c r="D61" s="48" t="str">
        <f>'[1]Alpha'!D57</f>
        <v>East Range CSD</v>
      </c>
      <c r="E61" s="49" t="str">
        <f>IF('[1]Alpha'!H57=0," ",'[1]Alpha'!H57)</f>
        <v>Approved</v>
      </c>
      <c r="F61" s="50">
        <f>'[1]Alpha'!I57</f>
        <v>0</v>
      </c>
      <c r="G61" s="50">
        <f>'[1]Alpha'!J57</f>
        <v>0</v>
      </c>
      <c r="H61" s="51">
        <f t="shared" si="0"/>
        <v>0</v>
      </c>
      <c r="I61" s="30"/>
      <c r="J61" s="31" t="str">
        <f>IF('[1]Alpha'!O57=""," ",'[1]Alpha'!O57)</f>
        <v>Donna Gagnon</v>
      </c>
      <c r="K61" s="31" t="str">
        <f>IF('[1]Alpha'!P57=""," ",'[1]Alpha'!P57)</f>
        <v>dgagnon@eastrangeii.org</v>
      </c>
    </row>
    <row r="62" spans="1:11" s="32" customFormat="1" ht="16.5" customHeight="1">
      <c r="A62" s="47">
        <f>'[1]Alpha'!A58</f>
        <v>1053</v>
      </c>
      <c r="B62" s="47">
        <f>'[1]Alpha'!B58</f>
        <v>137</v>
      </c>
      <c r="C62" s="47" t="str">
        <f>IF('[1]Alpha'!C58=0," ",'[1]Alpha'!C58)</f>
        <v> </v>
      </c>
      <c r="D62" s="48" t="str">
        <f>'[1]Alpha'!D58</f>
        <v>Easton Public Schools</v>
      </c>
      <c r="E62" s="49" t="str">
        <f>IF('[1]Alpha'!H58=0," ",'[1]Alpha'!H58)</f>
        <v>Approved</v>
      </c>
      <c r="F62" s="50">
        <f>'[1]Alpha'!I58</f>
        <v>1760</v>
      </c>
      <c r="G62" s="50">
        <f>'[1]Alpha'!J58</f>
        <v>2240</v>
      </c>
      <c r="H62" s="51">
        <f t="shared" si="0"/>
        <v>4000</v>
      </c>
      <c r="I62" s="30"/>
      <c r="J62" s="31" t="str">
        <f>IF('[1]Alpha'!O58=""," ",'[1]Alpha'!O58)</f>
        <v>Robert Doar</v>
      </c>
      <c r="K62" s="31" t="str">
        <f>IF('[1]Alpha'!P58=""," ",'[1]Alpha'!P58)</f>
        <v>robert.doar@eastonschools.org</v>
      </c>
    </row>
    <row r="63" spans="1:11" s="32" customFormat="1" ht="16.5" customHeight="1">
      <c r="A63" s="47">
        <f>'[1]Alpha'!A59</f>
        <v>1054</v>
      </c>
      <c r="B63" s="47">
        <f>'[1]Alpha'!B59</f>
        <v>138</v>
      </c>
      <c r="C63" s="47">
        <f>IF('[1]Alpha'!C59=0," ",'[1]Alpha'!C59)</f>
        <v>877</v>
      </c>
      <c r="D63" s="48" t="str">
        <f>'[1]Alpha'!D59</f>
        <v>Eastport Public Schools</v>
      </c>
      <c r="E63" s="49" t="str">
        <f>IF('[1]Alpha'!H59=0," ",'[1]Alpha'!H59)</f>
        <v>Approved</v>
      </c>
      <c r="F63" s="50">
        <f>'[1]Alpha'!I59</f>
        <v>7019</v>
      </c>
      <c r="G63" s="50">
        <f>'[1]Alpha'!J59</f>
        <v>0</v>
      </c>
      <c r="H63" s="51">
        <f t="shared" si="0"/>
        <v>7019</v>
      </c>
      <c r="I63" s="30"/>
      <c r="J63" s="31" t="str">
        <f>IF('[1]Alpha'!O59=""," ",'[1]Alpha'!O59)</f>
        <v>Laurie Gildart</v>
      </c>
      <c r="K63" s="31" t="str">
        <f>IF('[1]Alpha'!P59=""," ",'[1]Alpha'!P59)</f>
        <v>lgildart@eespanthers.org</v>
      </c>
    </row>
    <row r="64" spans="1:11" s="32" customFormat="1" ht="16.5" customHeight="1">
      <c r="A64" s="47">
        <f>'[1]Alpha'!A60</f>
        <v>1055</v>
      </c>
      <c r="B64" s="47">
        <f>'[1]Alpha'!B60</f>
        <v>140</v>
      </c>
      <c r="C64" s="47">
        <f>IF('[1]Alpha'!C60=0," ",'[1]Alpha'!C60)</f>
        <v>898</v>
      </c>
      <c r="D64" s="48" t="str">
        <f>'[1]Alpha'!D60</f>
        <v>Edgecomb Public Schools</v>
      </c>
      <c r="E64" s="49" t="str">
        <f>IF('[1]Alpha'!H60=0," ",'[1]Alpha'!H60)</f>
        <v>Approved</v>
      </c>
      <c r="F64" s="50">
        <f>'[1]Alpha'!I60</f>
        <v>3695</v>
      </c>
      <c r="G64" s="50">
        <f>'[1]Alpha'!J60</f>
        <v>0</v>
      </c>
      <c r="H64" s="51">
        <f t="shared" si="0"/>
        <v>3695</v>
      </c>
      <c r="I64" s="30"/>
      <c r="J64" s="31" t="str">
        <f>IF('[1]Alpha'!O60=""," ",'[1]Alpha'!O60)</f>
        <v>Shawn Carlson</v>
      </c>
      <c r="K64" s="31" t="str">
        <f>IF('[1]Alpha'!P60=""," ",'[1]Alpha'!P60)</f>
        <v>scarlson@aos98-admin.org</v>
      </c>
    </row>
    <row r="65" spans="1:11" s="32" customFormat="1" ht="16.5" customHeight="1">
      <c r="A65" s="47">
        <f>'[1]Alpha'!A61</f>
        <v>1056</v>
      </c>
      <c r="B65" s="47">
        <f>'[1]Alpha'!B61</f>
        <v>144</v>
      </c>
      <c r="C65" s="47" t="str">
        <f>IF('[1]Alpha'!C61=0," ",'[1]Alpha'!C61)</f>
        <v> </v>
      </c>
      <c r="D65" s="48" t="str">
        <f>'[1]Alpha'!D61</f>
        <v>Ellsworth Public Schools</v>
      </c>
      <c r="E65" s="49" t="str">
        <f>IF('[1]Alpha'!H61=0," ",'[1]Alpha'!H61)</f>
        <v>Approved</v>
      </c>
      <c r="F65" s="50">
        <f>'[1]Alpha'!I61</f>
        <v>54894</v>
      </c>
      <c r="G65" s="50">
        <f>'[1]Alpha'!J61</f>
        <v>6524.75</v>
      </c>
      <c r="H65" s="51">
        <f t="shared" si="0"/>
        <v>61418.75</v>
      </c>
      <c r="I65" s="30"/>
      <c r="J65" s="31" t="str">
        <f>IF('[1]Alpha'!O61=""," ",'[1]Alpha'!O61)</f>
        <v>Rachel Kohrman Ramos</v>
      </c>
      <c r="K65" s="31" t="str">
        <f>IF('[1]Alpha'!P61=""," ",'[1]Alpha'!P61)</f>
        <v>rkohrmanramos@ellsworthschools.org</v>
      </c>
    </row>
    <row r="66" spans="1:11" s="32" customFormat="1" ht="16.5" customHeight="1">
      <c r="A66" s="47">
        <f>'[1]Alpha'!A62</f>
        <v>3229</v>
      </c>
      <c r="B66" s="47">
        <f>'[1]Alpha'!B62</f>
        <v>148</v>
      </c>
      <c r="C66" s="47" t="str">
        <f>IF('[1]Alpha'!C62=0," ",'[1]Alpha'!C62)</f>
        <v> </v>
      </c>
      <c r="D66" s="48" t="str">
        <f>'[1]Alpha'!D62</f>
        <v>Eustis Public Schools</v>
      </c>
      <c r="E66" s="49" t="str">
        <f>IF('[1]Alpha'!H62=0," ",'[1]Alpha'!H62)</f>
        <v>Waiver</v>
      </c>
      <c r="F66" s="50">
        <f>'[1]Alpha'!I62</f>
        <v>0</v>
      </c>
      <c r="G66" s="50">
        <f>'[1]Alpha'!J62</f>
        <v>0</v>
      </c>
      <c r="H66" s="51">
        <f t="shared" si="0"/>
        <v>0</v>
      </c>
      <c r="I66" s="30"/>
      <c r="J66" s="31" t="str">
        <f>IF('[1]Alpha'!O62=""," ",'[1]Alpha'!O62)</f>
        <v>Michael Shea</v>
      </c>
      <c r="K66" s="31" t="str">
        <f>IF('[1]Alpha'!P62=""," ",'[1]Alpha'!P62)</f>
        <v>mshea@strattonschool.org</v>
      </c>
    </row>
    <row r="67" spans="1:11" s="32" customFormat="1" ht="16.5" customHeight="1">
      <c r="A67" s="47">
        <f>'[1]Alpha'!A63</f>
        <v>1057</v>
      </c>
      <c r="B67" s="47">
        <f>'[1]Alpha'!B63</f>
        <v>151</v>
      </c>
      <c r="C67" s="47" t="str">
        <f>IF('[1]Alpha'!C63=0," ",'[1]Alpha'!C63)</f>
        <v> </v>
      </c>
      <c r="D67" s="48" t="str">
        <f>'[1]Alpha'!D63</f>
        <v>Falmouth Public Schools</v>
      </c>
      <c r="E67" s="49" t="str">
        <f>IF('[1]Alpha'!H63=0," ",'[1]Alpha'!H63)</f>
        <v>Approved</v>
      </c>
      <c r="F67" s="50">
        <f>'[1]Alpha'!I63</f>
        <v>161691</v>
      </c>
      <c r="G67" s="50">
        <f>'[1]Alpha'!J63</f>
        <v>17792</v>
      </c>
      <c r="H67" s="51">
        <f t="shared" si="0"/>
        <v>179483</v>
      </c>
      <c r="I67" s="30"/>
      <c r="J67" s="31" t="str">
        <f>IF('[1]Alpha'!O63=""," ",'[1]Alpha'!O63)</f>
        <v>Erica Mazzeo</v>
      </c>
      <c r="K67" s="31" t="str">
        <f>IF('[1]Alpha'!P63=""," ",'[1]Alpha'!P63)</f>
        <v>emazzeo@falmouthschools.org</v>
      </c>
    </row>
    <row r="68" spans="1:11" s="32" customFormat="1" ht="16.5" customHeight="1">
      <c r="A68" s="47">
        <f>'[1]Alpha'!A64</f>
        <v>1058</v>
      </c>
      <c r="B68" s="47">
        <f>'[1]Alpha'!B64</f>
        <v>154</v>
      </c>
      <c r="C68" s="47">
        <f>IF('[1]Alpha'!C64=0," ",'[1]Alpha'!C64)</f>
        <v>897</v>
      </c>
      <c r="D68" s="48" t="str">
        <f>'[1]Alpha'!D64</f>
        <v>Fayette Public Schools</v>
      </c>
      <c r="E68" s="49" t="str">
        <f>IF('[1]Alpha'!H64=0," ",'[1]Alpha'!H64)</f>
        <v>Approved</v>
      </c>
      <c r="F68" s="50">
        <f>'[1]Alpha'!I64</f>
        <v>3000</v>
      </c>
      <c r="G68" s="50">
        <f>'[1]Alpha'!J64</f>
        <v>0</v>
      </c>
      <c r="H68" s="51">
        <f t="shared" si="0"/>
        <v>3000</v>
      </c>
      <c r="I68" s="30"/>
      <c r="J68" s="31" t="str">
        <f>IF('[1]Alpha'!O64=""," ",'[1]Alpha'!O64)</f>
        <v>Deane Buuck</v>
      </c>
      <c r="K68" s="31" t="str">
        <f>IF('[1]Alpha'!P64=""," ",'[1]Alpha'!P64)</f>
        <v>deane_buuck@maranacook.org</v>
      </c>
    </row>
    <row r="69" spans="1:11" s="32" customFormat="1" ht="16.5" customHeight="1">
      <c r="A69" s="47">
        <f>'[1]Alpha'!A65</f>
        <v>1294</v>
      </c>
      <c r="B69" s="47">
        <f>'[1]Alpha'!B65</f>
        <v>919</v>
      </c>
      <c r="C69" s="47" t="str">
        <f>IF('[1]Alpha'!C65=0," ",'[1]Alpha'!C65)</f>
        <v> </v>
      </c>
      <c r="D69" s="48" t="str">
        <f>'[1]Alpha'!D65</f>
        <v>Five Town CSD</v>
      </c>
      <c r="E69" s="49" t="str">
        <f>IF('[1]Alpha'!H65=0," ",'[1]Alpha'!H65)</f>
        <v>Approved</v>
      </c>
      <c r="F69" s="50">
        <f>'[1]Alpha'!I65</f>
        <v>0</v>
      </c>
      <c r="G69" s="50">
        <f>'[1]Alpha'!J65</f>
        <v>44342.12</v>
      </c>
      <c r="H69" s="51">
        <f t="shared" si="0"/>
        <v>44342.12</v>
      </c>
      <c r="I69" s="30"/>
      <c r="J69" s="31" t="str">
        <f>IF('[1]Alpha'!O65=""," ",'[1]Alpha'!O65)</f>
        <v>Maria Libby</v>
      </c>
      <c r="K69" s="31" t="str">
        <f>IF('[1]Alpha'!P65=""," ",'[1]Alpha'!P65)</f>
        <v>maria.libby@fivetowns.net</v>
      </c>
    </row>
    <row r="70" spans="1:11" s="32" customFormat="1" ht="16.5" customHeight="1">
      <c r="A70" s="47">
        <f>'[1]Alpha'!A66</f>
        <v>1094</v>
      </c>
      <c r="B70" s="47">
        <f>'[1]Alpha'!B66</f>
        <v>247</v>
      </c>
      <c r="C70" s="47">
        <f>IF('[1]Alpha'!C66=0," ",'[1]Alpha'!C66)</f>
        <v>891</v>
      </c>
      <c r="D70" s="48" t="str">
        <f>'[1]Alpha'!D66</f>
        <v>Frenchboro Public Schools</v>
      </c>
      <c r="E70" s="49" t="str">
        <f>IF('[1]Alpha'!H66=0," ",'[1]Alpha'!H66)</f>
        <v>Waiver</v>
      </c>
      <c r="F70" s="50">
        <f>'[1]Alpha'!I66</f>
        <v>0</v>
      </c>
      <c r="G70" s="50">
        <f>'[1]Alpha'!J66</f>
        <v>0</v>
      </c>
      <c r="H70" s="51">
        <f t="shared" si="0"/>
        <v>0</v>
      </c>
      <c r="I70" s="30"/>
      <c r="J70" s="31" t="str">
        <f>IF('[1]Alpha'!O66=""," ",'[1]Alpha'!O66)</f>
        <v>Kelley Sanborn</v>
      </c>
      <c r="K70" s="31" t="str">
        <f>IF('[1]Alpha'!P66=""," ",'[1]Alpha'!P66)</f>
        <v>ksanborn@mdirss.org</v>
      </c>
    </row>
    <row r="71" spans="1:11" s="32" customFormat="1" ht="16.5" customHeight="1">
      <c r="A71" s="47">
        <f>'[1]Alpha'!A67</f>
        <v>1061</v>
      </c>
      <c r="B71" s="47">
        <f>'[1]Alpha'!B67</f>
        <v>167</v>
      </c>
      <c r="C71" s="47">
        <f>IF('[1]Alpha'!C67=0," ",'[1]Alpha'!C67)</f>
        <v>898</v>
      </c>
      <c r="D71" s="48" t="str">
        <f>'[1]Alpha'!D67</f>
        <v>Georgetown Public Schools</v>
      </c>
      <c r="E71" s="49" t="str">
        <f>IF('[1]Alpha'!H67=0," ",'[1]Alpha'!H67)</f>
        <v>Approved</v>
      </c>
      <c r="F71" s="50">
        <f>'[1]Alpha'!I67</f>
        <v>2178.58</v>
      </c>
      <c r="G71" s="50">
        <f>'[1]Alpha'!J67</f>
        <v>0</v>
      </c>
      <c r="H71" s="51">
        <f t="shared" si="0"/>
        <v>2178.58</v>
      </c>
      <c r="I71" s="30"/>
      <c r="J71" s="31" t="str">
        <f>IF('[1]Alpha'!O67=""," ",'[1]Alpha'!O67)</f>
        <v>Shawn Carlson</v>
      </c>
      <c r="K71" s="31" t="str">
        <f>IF('[1]Alpha'!P67=""," ",'[1]Alpha'!P67)</f>
        <v>scarlson@aos98-admin.org</v>
      </c>
    </row>
    <row r="72" spans="1:11" s="32" customFormat="1" ht="16.5" customHeight="1">
      <c r="A72" s="52">
        <f>'[1]Alpha'!A68</f>
        <v>1062</v>
      </c>
      <c r="B72" s="52">
        <f>'[1]Alpha'!B68</f>
        <v>168</v>
      </c>
      <c r="C72" s="52" t="str">
        <f>IF('[1]Alpha'!C68=0," ",'[1]Alpha'!C68)</f>
        <v> </v>
      </c>
      <c r="D72" s="53" t="str">
        <f>'[1]Alpha'!D68</f>
        <v>Gilead Public Schools</v>
      </c>
      <c r="E72" s="54" t="s">
        <v>28</v>
      </c>
      <c r="F72" s="55">
        <f>'[1]Alpha'!I68</f>
        <v>0</v>
      </c>
      <c r="G72" s="55">
        <f>'[1]Alpha'!J68</f>
        <v>0</v>
      </c>
      <c r="H72" s="56">
        <f t="shared" si="0"/>
        <v>0</v>
      </c>
      <c r="I72" s="33"/>
      <c r="J72" s="34" t="str">
        <f>IF('[1]Alpha'!O68=""," ",'[1]Alpha'!O68)</f>
        <v> </v>
      </c>
      <c r="K72" s="34" t="str">
        <f>IF('[1]Alpha'!P68=""," ",'[1]Alpha'!P68)</f>
        <v> </v>
      </c>
    </row>
    <row r="73" spans="1:11" s="32" customFormat="1" ht="16.5" customHeight="1">
      <c r="A73" s="47">
        <f>'[1]Alpha'!A69</f>
        <v>1063</v>
      </c>
      <c r="B73" s="47">
        <f>'[1]Alpha'!B69</f>
        <v>169</v>
      </c>
      <c r="C73" s="47" t="str">
        <f>IF('[1]Alpha'!C69=0," ",'[1]Alpha'!C69)</f>
        <v> </v>
      </c>
      <c r="D73" s="48" t="str">
        <f>'[1]Alpha'!D69</f>
        <v>Glenburn Public Schools</v>
      </c>
      <c r="E73" s="49" t="str">
        <f>IF('[1]Alpha'!H69=0," ",'[1]Alpha'!H69)</f>
        <v>Approved</v>
      </c>
      <c r="F73" s="50">
        <f>'[1]Alpha'!I69</f>
        <v>45608</v>
      </c>
      <c r="G73" s="50">
        <f>'[1]Alpha'!J69</f>
        <v>0</v>
      </c>
      <c r="H73" s="51">
        <f t="shared" si="0"/>
        <v>45608</v>
      </c>
      <c r="I73" s="30"/>
      <c r="J73" s="31" t="str">
        <f>IF('[1]Alpha'!O69=""," ",'[1]Alpha'!O69)</f>
        <v>Stephanie McLean</v>
      </c>
      <c r="K73" s="31" t="str">
        <f>IF('[1]Alpha'!P69=""," ",'[1]Alpha'!P69)</f>
        <v>mcleans@glenburnschool.us</v>
      </c>
    </row>
    <row r="74" spans="1:11" s="32" customFormat="1" ht="16.5" customHeight="1">
      <c r="A74" s="52">
        <f>'[1]Alpha'!A70</f>
        <v>1064</v>
      </c>
      <c r="B74" s="52">
        <f>'[1]Alpha'!B70</f>
        <v>170</v>
      </c>
      <c r="C74" s="52" t="str">
        <f>IF('[1]Alpha'!C70=0," ",'[1]Alpha'!C70)</f>
        <v> </v>
      </c>
      <c r="D74" s="53" t="str">
        <f>'[1]Alpha'!D70</f>
        <v>Glenwood Plt. Public Schools</v>
      </c>
      <c r="E74" s="54" t="s">
        <v>28</v>
      </c>
      <c r="F74" s="55">
        <f>'[1]Alpha'!I70</f>
        <v>0</v>
      </c>
      <c r="G74" s="55">
        <f>'[1]Alpha'!J70</f>
        <v>0</v>
      </c>
      <c r="H74" s="56">
        <f aca="true" t="shared" si="1" ref="H74:H137">SUM(F74:G74)</f>
        <v>0</v>
      </c>
      <c r="I74" s="33"/>
      <c r="J74" s="34" t="str">
        <f>IF('[1]Alpha'!O70=""," ",'[1]Alpha'!O70)</f>
        <v> </v>
      </c>
      <c r="K74" s="34" t="str">
        <f>IF('[1]Alpha'!P70=""," ",'[1]Alpha'!P70)</f>
        <v> </v>
      </c>
    </row>
    <row r="75" spans="1:11" s="32" customFormat="1" ht="16.5" customHeight="1">
      <c r="A75" s="47">
        <f>'[1]Alpha'!A71</f>
        <v>1065</v>
      </c>
      <c r="B75" s="47">
        <f>'[1]Alpha'!B71</f>
        <v>171</v>
      </c>
      <c r="C75" s="47" t="str">
        <f>IF('[1]Alpha'!C71=0," ",'[1]Alpha'!C71)</f>
        <v> </v>
      </c>
      <c r="D75" s="48" t="str">
        <f>'[1]Alpha'!D71</f>
        <v>Gorham Public Schools</v>
      </c>
      <c r="E75" s="49" t="str">
        <f>IF('[1]Alpha'!H71=0," ",'[1]Alpha'!H71)</f>
        <v>Approved</v>
      </c>
      <c r="F75" s="50">
        <f>'[1]Alpha'!I71</f>
        <v>100290</v>
      </c>
      <c r="G75" s="50">
        <f>'[1]Alpha'!J71</f>
        <v>18244</v>
      </c>
      <c r="H75" s="51">
        <f t="shared" si="1"/>
        <v>118534</v>
      </c>
      <c r="I75" s="30"/>
      <c r="J75" s="31" t="str">
        <f>IF('[1]Alpha'!O71=""," ",'[1]Alpha'!O71)</f>
        <v>Diane Knott</v>
      </c>
      <c r="K75" s="31" t="str">
        <f>IF('[1]Alpha'!P71=""," ",'[1]Alpha'!P71)</f>
        <v>diane.knott@gorhamschools.org</v>
      </c>
    </row>
    <row r="76" spans="1:11" s="32" customFormat="1" ht="16.5" customHeight="1">
      <c r="A76" s="52">
        <f>'[1]Alpha'!A72</f>
        <v>1067</v>
      </c>
      <c r="B76" s="52">
        <f>'[1]Alpha'!B72</f>
        <v>174</v>
      </c>
      <c r="C76" s="52" t="str">
        <f>IF('[1]Alpha'!C72=0," ",'[1]Alpha'!C72)</f>
        <v> </v>
      </c>
      <c r="D76" s="53" t="str">
        <f>'[1]Alpha'!D72</f>
        <v>Grand Isle Public Schools</v>
      </c>
      <c r="E76" s="54" t="s">
        <v>28</v>
      </c>
      <c r="F76" s="55">
        <f>'[1]Alpha'!I72</f>
        <v>0</v>
      </c>
      <c r="G76" s="55">
        <f>'[1]Alpha'!J72</f>
        <v>0</v>
      </c>
      <c r="H76" s="56">
        <f t="shared" si="1"/>
        <v>0</v>
      </c>
      <c r="I76" s="33"/>
      <c r="J76" s="34" t="str">
        <f>IF('[1]Alpha'!O72=""," ",'[1]Alpha'!O72)</f>
        <v> </v>
      </c>
      <c r="K76" s="34" t="str">
        <f>IF('[1]Alpha'!P72=""," ",'[1]Alpha'!P72)</f>
        <v> </v>
      </c>
    </row>
    <row r="77" spans="1:11" s="32" customFormat="1" ht="15.75">
      <c r="A77" s="52">
        <f>'[1]Alpha'!A73</f>
        <v>1068</v>
      </c>
      <c r="B77" s="52">
        <f>'[1]Alpha'!B73</f>
        <v>175</v>
      </c>
      <c r="C77" s="52">
        <f>IF('[1]Alpha'!C73=0," ",'[1]Alpha'!C73)</f>
        <v>890</v>
      </c>
      <c r="D77" s="53" t="str">
        <f>'[1]Alpha'!D73</f>
        <v>Grand Lake Str Plt. Public Schools</v>
      </c>
      <c r="E77" s="54" t="s">
        <v>28</v>
      </c>
      <c r="F77" s="55">
        <f>'[1]Alpha'!I73</f>
        <v>0</v>
      </c>
      <c r="G77" s="55">
        <f>'[1]Alpha'!J73</f>
        <v>0</v>
      </c>
      <c r="H77" s="56">
        <f t="shared" si="1"/>
        <v>0</v>
      </c>
      <c r="I77" s="33"/>
      <c r="J77" s="34" t="str">
        <f>IF('[1]Alpha'!O73=""," ",'[1]Alpha'!O73)</f>
        <v> </v>
      </c>
      <c r="K77" s="34" t="str">
        <f>IF('[1]Alpha'!P73=""," ",'[1]Alpha'!P73)</f>
        <v> </v>
      </c>
    </row>
    <row r="78" spans="1:11" s="32" customFormat="1" ht="16.5" customHeight="1">
      <c r="A78" s="47">
        <f>'[1]Alpha'!A74</f>
        <v>1290</v>
      </c>
      <c r="B78" s="47">
        <f>'[1]Alpha'!B74</f>
        <v>914</v>
      </c>
      <c r="C78" s="47">
        <f>IF('[1]Alpha'!C74=0," ",'[1]Alpha'!C74)</f>
        <v>893</v>
      </c>
      <c r="D78" s="48" t="str">
        <f>'[1]Alpha'!D74</f>
        <v>Great Salt Bay CSD</v>
      </c>
      <c r="E78" s="49" t="str">
        <f>IF('[1]Alpha'!H74=0," ",'[1]Alpha'!H74)</f>
        <v>Approved</v>
      </c>
      <c r="F78" s="50">
        <f>'[1]Alpha'!I74</f>
        <v>55140.75</v>
      </c>
      <c r="G78" s="50">
        <f>'[1]Alpha'!J74</f>
        <v>0</v>
      </c>
      <c r="H78" s="51">
        <f t="shared" si="1"/>
        <v>55140.75</v>
      </c>
      <c r="I78" s="30"/>
      <c r="J78" s="31" t="str">
        <f>IF('[1]Alpha'!O74=""," ",'[1]Alpha'!O74)</f>
        <v>Alison Macmillan</v>
      </c>
      <c r="K78" s="31" t="str">
        <f>IF('[1]Alpha'!P74=""," ",'[1]Alpha'!P74)</f>
        <v>amacmillan@aos93.org</v>
      </c>
    </row>
    <row r="79" spans="1:11" s="32" customFormat="1" ht="15.75">
      <c r="A79" s="47">
        <f>'[1]Alpha'!A75</f>
        <v>1069</v>
      </c>
      <c r="B79" s="47">
        <f>'[1]Alpha'!B75</f>
        <v>177</v>
      </c>
      <c r="C79" s="47" t="str">
        <f>IF('[1]Alpha'!C75=0," ",'[1]Alpha'!C75)</f>
        <v> </v>
      </c>
      <c r="D79" s="48" t="str">
        <f>'[1]Alpha'!D75</f>
        <v>Greenbush Public Schools</v>
      </c>
      <c r="E79" s="49" t="str">
        <f>IF('[1]Alpha'!H75=0," ",'[1]Alpha'!H75)</f>
        <v>Waiver</v>
      </c>
      <c r="F79" s="50">
        <f>'[1]Alpha'!I75</f>
        <v>0</v>
      </c>
      <c r="G79" s="50">
        <f>'[1]Alpha'!J75</f>
        <v>0</v>
      </c>
      <c r="H79" s="51">
        <f t="shared" si="1"/>
        <v>0</v>
      </c>
      <c r="I79" s="30"/>
      <c r="J79" s="31" t="str">
        <f>IF('[1]Alpha'!O75=""," ",'[1]Alpha'!O75)</f>
        <v>Gwen Smith</v>
      </c>
      <c r="K79" s="31" t="str">
        <f>IF('[1]Alpha'!P75=""," ",'[1]Alpha'!P75)</f>
        <v>gsmith@hsdgreenbush.org </v>
      </c>
    </row>
    <row r="80" spans="1:11" s="32" customFormat="1" ht="16.5" customHeight="1">
      <c r="A80" s="47">
        <f>'[1]Alpha'!A76</f>
        <v>1070</v>
      </c>
      <c r="B80" s="47">
        <f>'[1]Alpha'!B76</f>
        <v>180</v>
      </c>
      <c r="C80" s="47" t="str">
        <f>IF('[1]Alpha'!C76=0," ",'[1]Alpha'!C76)</f>
        <v> </v>
      </c>
      <c r="D80" s="48" t="str">
        <f>'[1]Alpha'!D76</f>
        <v>Greenville Public Schools</v>
      </c>
      <c r="E80" s="49" t="str">
        <f>IF('[1]Alpha'!H76=0," ",'[1]Alpha'!H76)</f>
        <v>Waiver</v>
      </c>
      <c r="F80" s="50">
        <f>'[1]Alpha'!I76</f>
        <v>0</v>
      </c>
      <c r="G80" s="50">
        <f>'[1]Alpha'!J76</f>
        <v>0</v>
      </c>
      <c r="H80" s="51">
        <f t="shared" si="1"/>
        <v>0</v>
      </c>
      <c r="I80" s="30"/>
      <c r="J80" s="31" t="str">
        <f>IF('[1]Alpha'!O76=""," ",'[1]Alpha'!O76)</f>
        <v>David Morrill</v>
      </c>
      <c r="K80" s="31" t="str">
        <f>IF('[1]Alpha'!P76=""," ",'[1]Alpha'!P76)</f>
        <v>dmorrill@ghslakers.org</v>
      </c>
    </row>
    <row r="81" spans="1:11" s="32" customFormat="1" ht="16.5" customHeight="1">
      <c r="A81" s="47">
        <f>'[1]Alpha'!A77</f>
        <v>1071</v>
      </c>
      <c r="B81" s="47">
        <f>'[1]Alpha'!B77</f>
        <v>187</v>
      </c>
      <c r="C81" s="47" t="str">
        <f>IF('[1]Alpha'!C77=0," ",'[1]Alpha'!C77)</f>
        <v> </v>
      </c>
      <c r="D81" s="48" t="str">
        <f>'[1]Alpha'!D77</f>
        <v>Hancock Public Schools</v>
      </c>
      <c r="E81" s="49" t="str">
        <f>IF('[1]Alpha'!H77=0," ",'[1]Alpha'!H77)</f>
        <v>Approved</v>
      </c>
      <c r="F81" s="50">
        <f>'[1]Alpha'!I77</f>
        <v>24695.08</v>
      </c>
      <c r="G81" s="50">
        <f>'[1]Alpha'!J77</f>
        <v>0</v>
      </c>
      <c r="H81" s="51">
        <f t="shared" si="1"/>
        <v>24695.08</v>
      </c>
      <c r="I81" s="30"/>
      <c r="J81" s="31" t="str">
        <f>IF('[1]Alpha'!O77=""," ",'[1]Alpha'!O77)</f>
        <v>Katrina Kane</v>
      </c>
      <c r="K81" s="31" t="str">
        <f>IF('[1]Alpha'!P77=""," ",'[1]Alpha'!P77)</f>
        <v>kkane@lamoineconsolidated.org</v>
      </c>
    </row>
    <row r="82" spans="1:11" s="32" customFormat="1" ht="16.5" customHeight="1">
      <c r="A82" s="47">
        <f>'[1]Alpha'!A78</f>
        <v>1073</v>
      </c>
      <c r="B82" s="47">
        <f>'[1]Alpha'!B78</f>
        <v>189</v>
      </c>
      <c r="C82" s="47">
        <f>IF('[1]Alpha'!C78=0," ",'[1]Alpha'!C78)</f>
        <v>894</v>
      </c>
      <c r="D82" s="48" t="str">
        <f>'[1]Alpha'!D78</f>
        <v>Harmony Public Schools</v>
      </c>
      <c r="E82" s="49" t="str">
        <f>IF('[1]Alpha'!H78=0," ",'[1]Alpha'!H78)</f>
        <v>Not Approved</v>
      </c>
      <c r="F82" s="50">
        <f>'[1]Alpha'!I78</f>
        <v>0</v>
      </c>
      <c r="G82" s="50">
        <f>'[1]Alpha'!J78</f>
        <v>0</v>
      </c>
      <c r="H82" s="51">
        <f t="shared" si="1"/>
        <v>0</v>
      </c>
      <c r="I82" s="30"/>
      <c r="J82" s="31" t="str">
        <f>IF('[1]Alpha'!O78=""," ",'[1]Alpha'!O78)</f>
        <v>Kevin Jordan</v>
      </c>
      <c r="K82" s="31" t="str">
        <f>IF('[1]Alpha'!P78=""," ",'[1]Alpha'!P78)</f>
        <v> </v>
      </c>
    </row>
    <row r="83" spans="1:11" s="32" customFormat="1" ht="16.5" customHeight="1">
      <c r="A83" s="47">
        <f>'[1]Alpha'!A79</f>
        <v>1074</v>
      </c>
      <c r="B83" s="47">
        <f>'[1]Alpha'!B79</f>
        <v>197</v>
      </c>
      <c r="C83" s="47" t="str">
        <f>IF('[1]Alpha'!C79=0," ",'[1]Alpha'!C79)</f>
        <v> </v>
      </c>
      <c r="D83" s="48" t="str">
        <f>'[1]Alpha'!D79</f>
        <v>Hermon Public Schools</v>
      </c>
      <c r="E83" s="49" t="str">
        <f>IF('[1]Alpha'!H79=0," ",'[1]Alpha'!H79)</f>
        <v>Approved</v>
      </c>
      <c r="F83" s="50">
        <f>'[1]Alpha'!I79</f>
        <v>49678</v>
      </c>
      <c r="G83" s="50">
        <f>'[1]Alpha'!J79</f>
        <v>33298</v>
      </c>
      <c r="H83" s="51">
        <f t="shared" si="1"/>
        <v>82976</v>
      </c>
      <c r="I83" s="30"/>
      <c r="J83" s="31" t="str">
        <f>IF('[1]Alpha'!O79=""," ",'[1]Alpha'!O79)</f>
        <v>Brandy St. Pierre</v>
      </c>
      <c r="K83" s="31" t="str">
        <f>IF('[1]Alpha'!P79=""," ",'[1]Alpha'!P79)</f>
        <v>stpierreb@hermon.net</v>
      </c>
    </row>
    <row r="84" spans="1:11" s="32" customFormat="1" ht="16.5" customHeight="1">
      <c r="A84" s="52">
        <f>'[1]Alpha'!A80</f>
        <v>1076</v>
      </c>
      <c r="B84" s="52">
        <f>'[1]Alpha'!B80</f>
        <v>199</v>
      </c>
      <c r="C84" s="52" t="str">
        <f>IF('[1]Alpha'!C80=0," ",'[1]Alpha'!C80)</f>
        <v> </v>
      </c>
      <c r="D84" s="53" t="str">
        <f>'[1]Alpha'!D80</f>
        <v>Highland Plt. Public Schools</v>
      </c>
      <c r="E84" s="54" t="s">
        <v>28</v>
      </c>
      <c r="F84" s="55">
        <f>'[1]Alpha'!I80</f>
        <v>0</v>
      </c>
      <c r="G84" s="55">
        <f>'[1]Alpha'!J80</f>
        <v>0</v>
      </c>
      <c r="H84" s="56">
        <f t="shared" si="1"/>
        <v>0</v>
      </c>
      <c r="I84" s="33"/>
      <c r="J84" s="34" t="str">
        <f>IF('[1]Alpha'!O80=""," ",'[1]Alpha'!O80)</f>
        <v> </v>
      </c>
      <c r="K84" s="34" t="str">
        <f>IF('[1]Alpha'!P80=""," ",'[1]Alpha'!P80)</f>
        <v> </v>
      </c>
    </row>
    <row r="85" spans="1:11" s="32" customFormat="1" ht="16.5" customHeight="1">
      <c r="A85" s="47">
        <f>'[1]Alpha'!A81</f>
        <v>1077</v>
      </c>
      <c r="B85" s="47">
        <f>'[1]Alpha'!B81</f>
        <v>204</v>
      </c>
      <c r="C85" s="47" t="str">
        <f>IF('[1]Alpha'!C81=0," ",'[1]Alpha'!C81)</f>
        <v> </v>
      </c>
      <c r="D85" s="48" t="str">
        <f>'[1]Alpha'!D81</f>
        <v>Hope Public Schools</v>
      </c>
      <c r="E85" s="49" t="str">
        <f>IF('[1]Alpha'!H81=0," ",'[1]Alpha'!H81)</f>
        <v>Approved</v>
      </c>
      <c r="F85" s="50">
        <f>'[1]Alpha'!I81</f>
        <v>6386.43</v>
      </c>
      <c r="G85" s="50">
        <f>'[1]Alpha'!J81</f>
        <v>0</v>
      </c>
      <c r="H85" s="51">
        <f t="shared" si="1"/>
        <v>6386.43</v>
      </c>
      <c r="I85" s="30"/>
      <c r="J85" s="31" t="str">
        <f>IF('[1]Alpha'!O81=""," ",'[1]Alpha'!O81)</f>
        <v>Danielle Fagonde</v>
      </c>
      <c r="K85" s="31" t="str">
        <f>IF('[1]Alpha'!P81=""," ",'[1]Alpha'!P81)</f>
        <v>danielle_fagonde@fivetowns.net</v>
      </c>
    </row>
    <row r="86" spans="1:11" s="32" customFormat="1" ht="16.5" customHeight="1">
      <c r="A86" s="47">
        <f>'[1]Alpha'!A82</f>
        <v>1270</v>
      </c>
      <c r="B86" s="47">
        <f>'[1]Alpha'!B82</f>
        <v>791</v>
      </c>
      <c r="C86" s="47" t="str">
        <f>IF('[1]Alpha'!C82=0," ",'[1]Alpha'!C82)</f>
        <v> </v>
      </c>
      <c r="D86" s="48" t="str">
        <f>'[1]Alpha'!D82</f>
        <v>Indian Island Public Schools</v>
      </c>
      <c r="E86" s="49" t="str">
        <f>IF('[1]Alpha'!H82=0," ",'[1]Alpha'!H82)</f>
        <v>Not Approved</v>
      </c>
      <c r="F86" s="50">
        <f>'[1]Alpha'!I82</f>
        <v>0</v>
      </c>
      <c r="G86" s="50">
        <f>'[1]Alpha'!J82</f>
        <v>0</v>
      </c>
      <c r="H86" s="51">
        <f t="shared" si="1"/>
        <v>0</v>
      </c>
      <c r="I86" s="30"/>
      <c r="J86" s="31" t="str">
        <f>IF('[1]Alpha'!O82=""," ",'[1]Alpha'!O82)</f>
        <v>Ronald Jenkins</v>
      </c>
      <c r="K86" s="31" t="str">
        <f>IF('[1]Alpha'!P82=""," ",'[1]Alpha'!P82)</f>
        <v> </v>
      </c>
    </row>
    <row r="87" spans="1:11" s="32" customFormat="1" ht="16.5" customHeight="1">
      <c r="A87" s="47">
        <f>'[1]Alpha'!A83</f>
        <v>1271</v>
      </c>
      <c r="B87" s="47">
        <f>'[1]Alpha'!B83</f>
        <v>792</v>
      </c>
      <c r="C87" s="47" t="str">
        <f>IF('[1]Alpha'!C83=0," ",'[1]Alpha'!C83)</f>
        <v> </v>
      </c>
      <c r="D87" s="48" t="str">
        <f>'[1]Alpha'!D83</f>
        <v>Indian Township Public Schools</v>
      </c>
      <c r="E87" s="49" t="str">
        <f>IF('[1]Alpha'!H83=0," ",'[1]Alpha'!H83)</f>
        <v>Not Approved</v>
      </c>
      <c r="F87" s="50">
        <f>'[1]Alpha'!I83</f>
        <v>0</v>
      </c>
      <c r="G87" s="50">
        <f>'[1]Alpha'!J83</f>
        <v>0</v>
      </c>
      <c r="H87" s="51">
        <f t="shared" si="1"/>
        <v>0</v>
      </c>
      <c r="I87" s="30"/>
      <c r="J87" s="31" t="str">
        <f>IF('[1]Alpha'!O83=""," ",'[1]Alpha'!O83)</f>
        <v>Ronald Jenkins</v>
      </c>
      <c r="K87" s="31" t="str">
        <f>IF('[1]Alpha'!P83=""," ",'[1]Alpha'!P83)</f>
        <v> </v>
      </c>
    </row>
    <row r="88" spans="1:11" s="32" customFormat="1" ht="16.5" customHeight="1">
      <c r="A88" s="47">
        <f>'[1]Alpha'!A84</f>
        <v>1078</v>
      </c>
      <c r="B88" s="47">
        <f>'[1]Alpha'!B84</f>
        <v>210</v>
      </c>
      <c r="C88" s="47" t="str">
        <f>IF('[1]Alpha'!C84=0," ",'[1]Alpha'!C84)</f>
        <v> </v>
      </c>
      <c r="D88" s="48" t="str">
        <f>'[1]Alpha'!D84</f>
        <v>Isle Au Haut Public Schools</v>
      </c>
      <c r="E88" s="49" t="str">
        <f>IF('[1]Alpha'!H84=0," ",'[1]Alpha'!H84)</f>
        <v>Waiver</v>
      </c>
      <c r="F88" s="50">
        <f>'[1]Alpha'!I84</f>
        <v>0</v>
      </c>
      <c r="G88" s="50">
        <f>'[1]Alpha'!J84</f>
        <v>0</v>
      </c>
      <c r="H88" s="51">
        <f t="shared" si="1"/>
        <v>0</v>
      </c>
      <c r="I88" s="30"/>
      <c r="J88" s="31" t="str">
        <f>IF('[1]Alpha'!O84=""," ",'[1]Alpha'!O84)</f>
        <v>Mark Jenkins</v>
      </c>
      <c r="K88" s="31" t="str">
        <f>IF('[1]Alpha'!P84=""," ",'[1]Alpha'!P84)</f>
        <v>su76.mjenkins@gmail.com</v>
      </c>
    </row>
    <row r="89" spans="1:11" s="32" customFormat="1" ht="16.5" customHeight="1">
      <c r="A89" s="47">
        <f>'[1]Alpha'!A85</f>
        <v>1079</v>
      </c>
      <c r="B89" s="47">
        <f>'[1]Alpha'!B85</f>
        <v>211</v>
      </c>
      <c r="C89" s="47" t="str">
        <f>IF('[1]Alpha'!C85=0," ",'[1]Alpha'!C85)</f>
        <v> </v>
      </c>
      <c r="D89" s="48" t="str">
        <f>'[1]Alpha'!D85</f>
        <v>Islesboro Public Schools</v>
      </c>
      <c r="E89" s="49" t="str">
        <f>IF('[1]Alpha'!H85=0," ",'[1]Alpha'!H85)</f>
        <v>Waiver</v>
      </c>
      <c r="F89" s="50">
        <f>'[1]Alpha'!I85</f>
        <v>0</v>
      </c>
      <c r="G89" s="50">
        <f>'[1]Alpha'!J85</f>
        <v>0</v>
      </c>
      <c r="H89" s="51">
        <f t="shared" si="1"/>
        <v>0</v>
      </c>
      <c r="I89" s="30"/>
      <c r="J89" s="31" t="str">
        <f>IF('[1]Alpha'!O85=""," ",'[1]Alpha'!O85)</f>
        <v>Joe Mattos</v>
      </c>
      <c r="K89" s="31" t="str">
        <f>IF('[1]Alpha'!P85=""," ",'[1]Alpha'!P85)</f>
        <v>jmattos@islesboro.k12.me.us</v>
      </c>
    </row>
    <row r="90" spans="1:11" s="32" customFormat="1" ht="16.5" customHeight="1">
      <c r="A90" s="47">
        <f>'[1]Alpha'!A86</f>
        <v>1081</v>
      </c>
      <c r="B90" s="47">
        <f>'[1]Alpha'!B86</f>
        <v>215</v>
      </c>
      <c r="C90" s="47">
        <f>IF('[1]Alpha'!C86=0," ",'[1]Alpha'!C86)</f>
        <v>893</v>
      </c>
      <c r="D90" s="48" t="str">
        <f>'[1]Alpha'!D86</f>
        <v>Jefferson Public Schools</v>
      </c>
      <c r="E90" s="49" t="str">
        <f>IF('[1]Alpha'!H86=0," ",'[1]Alpha'!H86)</f>
        <v>Approved</v>
      </c>
      <c r="F90" s="50">
        <f>'[1]Alpha'!I86</f>
        <v>0</v>
      </c>
      <c r="G90" s="50">
        <f>'[1]Alpha'!J86</f>
        <v>0</v>
      </c>
      <c r="H90" s="51">
        <f t="shared" si="1"/>
        <v>0</v>
      </c>
      <c r="I90" s="30"/>
      <c r="J90" s="31" t="str">
        <f>IF('[1]Alpha'!O86=""," ",'[1]Alpha'!O86)</f>
        <v>Peter Gallace</v>
      </c>
      <c r="K90" s="31" t="str">
        <f>IF('[1]Alpha'!P86=""," ",'[1]Alpha'!P86)</f>
        <v>pgallace@aos93.org</v>
      </c>
    </row>
    <row r="91" spans="1:11" s="32" customFormat="1" ht="15.75">
      <c r="A91" s="47">
        <f>'[1]Alpha'!A87</f>
        <v>1082</v>
      </c>
      <c r="B91" s="47">
        <f>'[1]Alpha'!B87</f>
        <v>216</v>
      </c>
      <c r="C91" s="47">
        <f>IF('[1]Alpha'!C87=0," ",'[1]Alpha'!C87)</f>
        <v>896</v>
      </c>
      <c r="D91" s="48" t="str">
        <f>'[1]Alpha'!D87</f>
        <v>Jonesboro Public Schools</v>
      </c>
      <c r="E91" s="49" t="str">
        <f>IF('[1]Alpha'!H87=0," ",'[1]Alpha'!H87)</f>
        <v>Waiver</v>
      </c>
      <c r="F91" s="50">
        <f>'[1]Alpha'!I87</f>
        <v>0</v>
      </c>
      <c r="G91" s="50">
        <f>'[1]Alpha'!J87</f>
        <v>0</v>
      </c>
      <c r="H91" s="51">
        <f t="shared" si="1"/>
        <v>0</v>
      </c>
      <c r="I91" s="30"/>
      <c r="J91" s="31" t="str">
        <f>IF('[1]Alpha'!O87=""," ",'[1]Alpha'!O87)</f>
        <v>Joyce Fragale</v>
      </c>
      <c r="K91" s="31" t="str">
        <f>IF('[1]Alpha'!P87=""," ",'[1]Alpha'!P87)</f>
        <v>fragale.joyce@gmail.com</v>
      </c>
    </row>
    <row r="92" spans="1:11" s="32" customFormat="1" ht="16.5" customHeight="1">
      <c r="A92" s="47">
        <f>'[1]Alpha'!A88</f>
        <v>1083</v>
      </c>
      <c r="B92" s="47">
        <f>'[1]Alpha'!B88</f>
        <v>217</v>
      </c>
      <c r="C92" s="47" t="str">
        <f>IF('[1]Alpha'!C88=0," ",'[1]Alpha'!C88)</f>
        <v> </v>
      </c>
      <c r="D92" s="48" t="str">
        <f>'[1]Alpha'!D88</f>
        <v>Jonesport Public Schools</v>
      </c>
      <c r="E92" s="49" t="str">
        <f>IF('[1]Alpha'!H88=0," ",'[1]Alpha'!H88)</f>
        <v>Approved</v>
      </c>
      <c r="F92" s="50">
        <f>'[1]Alpha'!I88</f>
        <v>2030.24</v>
      </c>
      <c r="G92" s="50">
        <f>'[1]Alpha'!J88</f>
        <v>0</v>
      </c>
      <c r="H92" s="51">
        <f t="shared" si="1"/>
        <v>2030.24</v>
      </c>
      <c r="I92" s="30"/>
      <c r="J92" s="31" t="str">
        <f>IF('[1]Alpha'!O88=""," ",'[1]Alpha'!O88)</f>
        <v>Lisa Marin</v>
      </c>
      <c r="K92" s="31" t="str">
        <f>IF('[1]Alpha'!P88=""," ",'[1]Alpha'!P88)</f>
        <v>lmarin@union103.org</v>
      </c>
    </row>
    <row r="93" spans="1:11" s="32" customFormat="1" ht="16.5" customHeight="1">
      <c r="A93" s="52">
        <f>'[1]Alpha'!A89</f>
        <v>1084</v>
      </c>
      <c r="B93" s="52">
        <f>'[1]Alpha'!B89</f>
        <v>222</v>
      </c>
      <c r="C93" s="52" t="str">
        <f>IF('[1]Alpha'!C89=0," ",'[1]Alpha'!C89)</f>
        <v> </v>
      </c>
      <c r="D93" s="53" t="str">
        <f>'[1]Alpha'!D89</f>
        <v>Kingsbury Plt. Public Schools</v>
      </c>
      <c r="E93" s="54" t="s">
        <v>28</v>
      </c>
      <c r="F93" s="55">
        <f>'[1]Alpha'!I89</f>
        <v>0</v>
      </c>
      <c r="G93" s="55">
        <f>'[1]Alpha'!J89</f>
        <v>0</v>
      </c>
      <c r="H93" s="56">
        <f t="shared" si="1"/>
        <v>0</v>
      </c>
      <c r="I93" s="33"/>
      <c r="J93" s="34" t="str">
        <f>IF('[1]Alpha'!O89=""," ",'[1]Alpha'!O89)</f>
        <v> </v>
      </c>
      <c r="K93" s="34" t="str">
        <f>IF('[1]Alpha'!P89=""," ",'[1]Alpha'!P89)</f>
        <v> </v>
      </c>
    </row>
    <row r="94" spans="1:11" s="32" customFormat="1" ht="16.5" customHeight="1">
      <c r="A94" s="47">
        <f>'[1]Alpha'!A90</f>
        <v>1085</v>
      </c>
      <c r="B94" s="47">
        <f>'[1]Alpha'!B90</f>
        <v>223</v>
      </c>
      <c r="C94" s="47" t="str">
        <f>IF('[1]Alpha'!C90=0," ",'[1]Alpha'!C90)</f>
        <v> </v>
      </c>
      <c r="D94" s="48" t="str">
        <f>'[1]Alpha'!D90</f>
        <v>Kittery Public Schools</v>
      </c>
      <c r="E94" s="49" t="str">
        <f>IF('[1]Alpha'!H90=0," ",'[1]Alpha'!H90)</f>
        <v>Not Approved</v>
      </c>
      <c r="F94" s="50">
        <f>'[1]Alpha'!I90</f>
        <v>0</v>
      </c>
      <c r="G94" s="50">
        <f>'[1]Alpha'!J90</f>
        <v>0</v>
      </c>
      <c r="H94" s="51">
        <f t="shared" si="1"/>
        <v>0</v>
      </c>
      <c r="I94" s="30"/>
      <c r="J94" s="31" t="str">
        <f>IF('[1]Alpha'!O90=""," ",'[1]Alpha'!O90)</f>
        <v>Allyn Hutton</v>
      </c>
      <c r="K94" s="31" t="str">
        <f>IF('[1]Alpha'!P90=""," ",'[1]Alpha'!P90)</f>
        <v> </v>
      </c>
    </row>
    <row r="95" spans="1:11" s="32" customFormat="1" ht="16.5" customHeight="1">
      <c r="A95" s="52">
        <f>'[1]Alpha'!A91</f>
        <v>3104</v>
      </c>
      <c r="B95" s="52">
        <f>'[1]Alpha'!B91</f>
        <v>226</v>
      </c>
      <c r="C95" s="52" t="str">
        <f>IF('[1]Alpha'!C91=0," ",'[1]Alpha'!C91)</f>
        <v> </v>
      </c>
      <c r="D95" s="53" t="str">
        <f>'[1]Alpha'!D91</f>
        <v>Lake View Plt. Public Schools</v>
      </c>
      <c r="E95" s="54" t="s">
        <v>28</v>
      </c>
      <c r="F95" s="55">
        <f>'[1]Alpha'!I91</f>
        <v>0</v>
      </c>
      <c r="G95" s="55">
        <f>'[1]Alpha'!J91</f>
        <v>0</v>
      </c>
      <c r="H95" s="56">
        <f t="shared" si="1"/>
        <v>0</v>
      </c>
      <c r="I95" s="33"/>
      <c r="J95" s="34" t="str">
        <f>IF('[1]Alpha'!O91=""," ",'[1]Alpha'!O91)</f>
        <v> </v>
      </c>
      <c r="K95" s="34" t="str">
        <f>IF('[1]Alpha'!P91=""," ",'[1]Alpha'!P91)</f>
        <v> </v>
      </c>
    </row>
    <row r="96" spans="1:11" s="32" customFormat="1" ht="16.5" customHeight="1">
      <c r="A96" s="52">
        <f>'[1]Alpha'!A92</f>
        <v>1086</v>
      </c>
      <c r="B96" s="52">
        <f>'[1]Alpha'!B92</f>
        <v>227</v>
      </c>
      <c r="C96" s="52">
        <f>IF('[1]Alpha'!C92=0," ",'[1]Alpha'!C92)</f>
        <v>890</v>
      </c>
      <c r="D96" s="53" t="str">
        <f>'[1]Alpha'!D92</f>
        <v>Lakeville Public Schools</v>
      </c>
      <c r="E96" s="54" t="s">
        <v>28</v>
      </c>
      <c r="F96" s="55">
        <f>'[1]Alpha'!I92</f>
        <v>0</v>
      </c>
      <c r="G96" s="55">
        <f>'[1]Alpha'!J92</f>
        <v>0</v>
      </c>
      <c r="H96" s="56">
        <f t="shared" si="1"/>
        <v>0</v>
      </c>
      <c r="I96" s="33"/>
      <c r="J96" s="34" t="str">
        <f>IF('[1]Alpha'!O92=""," ",'[1]Alpha'!O92)</f>
        <v> </v>
      </c>
      <c r="K96" s="34" t="str">
        <f>IF('[1]Alpha'!P92=""," ",'[1]Alpha'!P92)</f>
        <v> </v>
      </c>
    </row>
    <row r="97" spans="1:11" s="32" customFormat="1" ht="16.5" customHeight="1">
      <c r="A97" s="47">
        <f>'[1]Alpha'!A93</f>
        <v>1087</v>
      </c>
      <c r="B97" s="47">
        <f>'[1]Alpha'!B93</f>
        <v>228</v>
      </c>
      <c r="C97" s="47" t="str">
        <f>IF('[1]Alpha'!C93=0," ",'[1]Alpha'!C93)</f>
        <v> </v>
      </c>
      <c r="D97" s="48" t="str">
        <f>'[1]Alpha'!D93</f>
        <v>Lamoine Public Schools</v>
      </c>
      <c r="E97" s="49" t="str">
        <f>IF('[1]Alpha'!H93=0," ",'[1]Alpha'!H93)</f>
        <v>Approved</v>
      </c>
      <c r="F97" s="50">
        <f>'[1]Alpha'!I93</f>
        <v>9424.44</v>
      </c>
      <c r="G97" s="50">
        <f>'[1]Alpha'!J93</f>
        <v>0</v>
      </c>
      <c r="H97" s="51">
        <f t="shared" si="1"/>
        <v>9424.44</v>
      </c>
      <c r="I97" s="30"/>
      <c r="J97" s="31" t="str">
        <f>IF('[1]Alpha'!O93=""," ",'[1]Alpha'!O93)</f>
        <v>Katrina Kane</v>
      </c>
      <c r="K97" s="31" t="str">
        <f>IF('[1]Alpha'!P93=""," ",'[1]Alpha'!P93)</f>
        <v>kkane@lamoineconsolidated.org</v>
      </c>
    </row>
    <row r="98" spans="1:11" s="32" customFormat="1" ht="15.75">
      <c r="A98" s="47">
        <f>'[1]Alpha'!A94</f>
        <v>1088</v>
      </c>
      <c r="B98" s="47">
        <f>'[1]Alpha'!B94</f>
        <v>233</v>
      </c>
      <c r="C98" s="47" t="str">
        <f>IF('[1]Alpha'!C94=0," ",'[1]Alpha'!C94)</f>
        <v> </v>
      </c>
      <c r="D98" s="48" t="str">
        <f>'[1]Alpha'!D94</f>
        <v>Lewiston Public Schools</v>
      </c>
      <c r="E98" s="49" t="str">
        <f>IF('[1]Alpha'!H94=0," ",'[1]Alpha'!H94)</f>
        <v>Approved</v>
      </c>
      <c r="F98" s="50">
        <f>'[1]Alpha'!I94</f>
        <v>149468</v>
      </c>
      <c r="G98" s="50">
        <f>'[1]Alpha'!J94</f>
        <v>5000</v>
      </c>
      <c r="H98" s="51">
        <f t="shared" si="1"/>
        <v>154468</v>
      </c>
      <c r="I98" s="30"/>
      <c r="J98" s="31" t="str">
        <f>IF('[1]Alpha'!O94=""," ",'[1]Alpha'!O94)</f>
        <v>Susan Martin</v>
      </c>
      <c r="K98" s="31" t="str">
        <f>IF('[1]Alpha'!P94=""," ",'[1]Alpha'!P94)</f>
        <v>smartin@lewistonpublicschools.org</v>
      </c>
    </row>
    <row r="99" spans="1:11" s="32" customFormat="1" ht="16.5" customHeight="1">
      <c r="A99" s="52">
        <f>'[1]Alpha'!A95</f>
        <v>1090</v>
      </c>
      <c r="B99" s="52">
        <f>'[1]Alpha'!B95</f>
        <v>239</v>
      </c>
      <c r="C99" s="52" t="str">
        <f>IF('[1]Alpha'!C95=0," ",'[1]Alpha'!C95)</f>
        <v> </v>
      </c>
      <c r="D99" s="53" t="str">
        <f>'[1]Alpha'!D95</f>
        <v>Lincoln Plt. Public Schools</v>
      </c>
      <c r="E99" s="54" t="s">
        <v>28</v>
      </c>
      <c r="F99" s="55">
        <f>'[1]Alpha'!I95</f>
        <v>0</v>
      </c>
      <c r="G99" s="55">
        <f>'[1]Alpha'!J95</f>
        <v>0</v>
      </c>
      <c r="H99" s="56">
        <f t="shared" si="1"/>
        <v>0</v>
      </c>
      <c r="I99" s="33"/>
      <c r="J99" s="34" t="str">
        <f>IF('[1]Alpha'!O95=""," ",'[1]Alpha'!O95)</f>
        <v> </v>
      </c>
      <c r="K99" s="34" t="str">
        <f>IF('[1]Alpha'!P95=""," ",'[1]Alpha'!P95)</f>
        <v> </v>
      </c>
    </row>
    <row r="100" spans="1:11" s="32" customFormat="1" ht="16.5" customHeight="1">
      <c r="A100" s="47">
        <f>'[1]Alpha'!A96</f>
        <v>1091</v>
      </c>
      <c r="B100" s="47">
        <f>'[1]Alpha'!B96</f>
        <v>240</v>
      </c>
      <c r="C100" s="47" t="str">
        <f>IF('[1]Alpha'!C96=0," ",'[1]Alpha'!C96)</f>
        <v> </v>
      </c>
      <c r="D100" s="48" t="str">
        <f>'[1]Alpha'!D96</f>
        <v>Lincolnville Public Schools</v>
      </c>
      <c r="E100" s="49" t="str">
        <f>IF('[1]Alpha'!H96=0," ",'[1]Alpha'!H96)</f>
        <v>Approved</v>
      </c>
      <c r="F100" s="50">
        <f>'[1]Alpha'!I96</f>
        <v>29149</v>
      </c>
      <c r="G100" s="50">
        <f>'[1]Alpha'!J96</f>
        <v>0</v>
      </c>
      <c r="H100" s="51">
        <f t="shared" si="1"/>
        <v>29149</v>
      </c>
      <c r="I100" s="30"/>
      <c r="J100" s="31" t="str">
        <f>IF('[1]Alpha'!O96=""," ",'[1]Alpha'!O96)</f>
        <v>Carolyn Russo</v>
      </c>
      <c r="K100" s="31" t="str">
        <f>IF('[1]Alpha'!P96=""," ",'[1]Alpha'!P96)</f>
        <v>carolyn_russo@fivetowns.net</v>
      </c>
    </row>
    <row r="101" spans="1:11" s="32" customFormat="1" ht="16.5" customHeight="1">
      <c r="A101" s="47">
        <f>'[1]Alpha'!A97</f>
        <v>1092</v>
      </c>
      <c r="B101" s="47">
        <f>'[1]Alpha'!B97</f>
        <v>242</v>
      </c>
      <c r="C101" s="47" t="str">
        <f>IF('[1]Alpha'!C97=0," ",'[1]Alpha'!C97)</f>
        <v> </v>
      </c>
      <c r="D101" s="48" t="str">
        <f>'[1]Alpha'!D97</f>
        <v>Lisbon Public Schools</v>
      </c>
      <c r="E101" s="49" t="str">
        <f>IF('[1]Alpha'!H97=0," ",'[1]Alpha'!H97)</f>
        <v>Approved</v>
      </c>
      <c r="F101" s="50">
        <f>'[1]Alpha'!I97</f>
        <v>89725</v>
      </c>
      <c r="G101" s="50">
        <f>'[1]Alpha'!J97</f>
        <v>28180</v>
      </c>
      <c r="H101" s="51">
        <f t="shared" si="1"/>
        <v>117905</v>
      </c>
      <c r="I101" s="30"/>
      <c r="J101" s="31" t="str">
        <f>IF('[1]Alpha'!O97=""," ",'[1]Alpha'!O97)</f>
        <v>Heather Wilmot</v>
      </c>
      <c r="K101" s="31" t="str">
        <f>IF('[1]Alpha'!P97=""," ",'[1]Alpha'!P97)</f>
        <v>hwilmot@lisbonschoolsme.org</v>
      </c>
    </row>
    <row r="102" spans="1:11" s="32" customFormat="1" ht="16.5" customHeight="1">
      <c r="A102" s="47">
        <f>'[1]Alpha'!A98</f>
        <v>1135</v>
      </c>
      <c r="B102" s="47">
        <f>'[1]Alpha'!B98</f>
        <v>355</v>
      </c>
      <c r="C102" s="47" t="str">
        <f>IF('[1]Alpha'!C98=0," ",'[1]Alpha'!C98)</f>
        <v> </v>
      </c>
      <c r="D102" s="48" t="str">
        <f>'[1]Alpha'!D98</f>
        <v>Long Island Public Schools</v>
      </c>
      <c r="E102" s="49" t="str">
        <f>IF('[1]Alpha'!H98=0," ",'[1]Alpha'!H98)</f>
        <v>Waiver</v>
      </c>
      <c r="F102" s="50">
        <f>'[1]Alpha'!I98</f>
        <v>0</v>
      </c>
      <c r="G102" s="50">
        <f>'[1]Alpha'!J98</f>
        <v>0</v>
      </c>
      <c r="H102" s="51">
        <f t="shared" si="1"/>
        <v>0</v>
      </c>
      <c r="I102" s="30"/>
      <c r="J102" s="31" t="str">
        <f>IF('[1]Alpha'!O98=""," ",'[1]Alpha'!O98)</f>
        <v>Alton Hadley</v>
      </c>
      <c r="K102" s="31" t="str">
        <f>IF('[1]Alpha'!P98=""," ",'[1]Alpha'!P98)</f>
        <v>ahadley1@maine.rr.com</v>
      </c>
    </row>
    <row r="103" spans="1:11" s="32" customFormat="1" ht="16.5" customHeight="1">
      <c r="A103" s="52">
        <f>'[1]Alpha'!A99</f>
        <v>3130</v>
      </c>
      <c r="B103" s="52">
        <f>'[1]Alpha'!B99</f>
        <v>249</v>
      </c>
      <c r="C103" s="52" t="str">
        <f>IF('[1]Alpha'!C99=0," ",'[1]Alpha'!C99)</f>
        <v> </v>
      </c>
      <c r="D103" s="53" t="str">
        <f>'[1]Alpha'!D99</f>
        <v>Lowell Public Schools</v>
      </c>
      <c r="E103" s="54" t="s">
        <v>28</v>
      </c>
      <c r="F103" s="55">
        <f>'[1]Alpha'!I99</f>
        <v>0</v>
      </c>
      <c r="G103" s="55">
        <f>'[1]Alpha'!J99</f>
        <v>0</v>
      </c>
      <c r="H103" s="56">
        <f t="shared" si="1"/>
        <v>0</v>
      </c>
      <c r="I103" s="33"/>
      <c r="J103" s="34" t="str">
        <f>IF('[1]Alpha'!O99=""," ",'[1]Alpha'!O99)</f>
        <v> </v>
      </c>
      <c r="K103" s="34" t="str">
        <f>IF('[1]Alpha'!P99=""," ",'[1]Alpha'!P99)</f>
        <v> </v>
      </c>
    </row>
    <row r="104" spans="1:11" s="32" customFormat="1" ht="16.5" customHeight="1">
      <c r="A104" s="47">
        <f>'[1]Alpha'!A100</f>
        <v>1095</v>
      </c>
      <c r="B104" s="47">
        <f>'[1]Alpha'!B100</f>
        <v>253</v>
      </c>
      <c r="C104" s="47">
        <f>IF('[1]Alpha'!C100=0," ",'[1]Alpha'!C100)</f>
        <v>896</v>
      </c>
      <c r="D104" s="48" t="str">
        <f>'[1]Alpha'!D100</f>
        <v>Machias Public Schools</v>
      </c>
      <c r="E104" s="49" t="str">
        <f>IF('[1]Alpha'!H100=0," ",'[1]Alpha'!H100)</f>
        <v>Approved</v>
      </c>
      <c r="F104" s="50">
        <f>'[1]Alpha'!I100</f>
        <v>57149</v>
      </c>
      <c r="G104" s="50">
        <f>'[1]Alpha'!J100</f>
        <v>15162</v>
      </c>
      <c r="H104" s="51">
        <f t="shared" si="1"/>
        <v>72311</v>
      </c>
      <c r="I104" s="30"/>
      <c r="J104" s="31" t="str">
        <f>IF('[1]Alpha'!O100=""," ",'[1]Alpha'!O100)</f>
        <v>Joyce Fragale</v>
      </c>
      <c r="K104" s="31" t="str">
        <f>IF('[1]Alpha'!P100=""," ",'[1]Alpha'!P100)</f>
        <v>fragale.joyce@gmail.com </v>
      </c>
    </row>
    <row r="105" spans="1:11" s="32" customFormat="1" ht="16.5" customHeight="1">
      <c r="A105" s="47">
        <f>'[1]Alpha'!A101</f>
        <v>3137</v>
      </c>
      <c r="B105" s="47">
        <f>'[1]Alpha'!B101</f>
        <v>254</v>
      </c>
      <c r="C105" s="47">
        <f>IF('[1]Alpha'!C101=0," ",'[1]Alpha'!C101)</f>
        <v>896</v>
      </c>
      <c r="D105" s="48" t="str">
        <f>'[1]Alpha'!D101</f>
        <v>Machiasport Public Schools</v>
      </c>
      <c r="E105" s="49" t="str">
        <f>IF('[1]Alpha'!H101=0," ",'[1]Alpha'!H101)</f>
        <v>Approved</v>
      </c>
      <c r="F105" s="50">
        <f>'[1]Alpha'!I101</f>
        <v>2626.6</v>
      </c>
      <c r="G105" s="50">
        <f>'[1]Alpha'!J101</f>
        <v>0</v>
      </c>
      <c r="H105" s="51">
        <f t="shared" si="1"/>
        <v>2626.6</v>
      </c>
      <c r="I105" s="30"/>
      <c r="J105" s="31" t="str">
        <f>IF('[1]Alpha'!O101=""," ",'[1]Alpha'!O101)</f>
        <v>Joyce Fragale</v>
      </c>
      <c r="K105" s="31" t="str">
        <f>IF('[1]Alpha'!P101=""," ",'[1]Alpha'!P101)</f>
        <v>fragale.joyce@gmail.com </v>
      </c>
    </row>
    <row r="106" spans="1:11" s="32" customFormat="1" ht="16.5" customHeight="1">
      <c r="A106" s="52">
        <f>'[1]Alpha'!A102</f>
        <v>1096</v>
      </c>
      <c r="B106" s="52">
        <f>'[1]Alpha'!B102</f>
        <v>255</v>
      </c>
      <c r="C106" s="52">
        <f>IF('[1]Alpha'!C102=0," ",'[1]Alpha'!C102)</f>
        <v>890</v>
      </c>
      <c r="D106" s="53" t="str">
        <f>'[1]Alpha'!D102</f>
        <v>Macwahoc Plt. Public Schools</v>
      </c>
      <c r="E106" s="54" t="s">
        <v>28</v>
      </c>
      <c r="F106" s="55">
        <f>'[1]Alpha'!I102</f>
        <v>0</v>
      </c>
      <c r="G106" s="55">
        <f>'[1]Alpha'!J102</f>
        <v>0</v>
      </c>
      <c r="H106" s="56">
        <f t="shared" si="1"/>
        <v>0</v>
      </c>
      <c r="I106" s="30"/>
      <c r="J106" s="34" t="str">
        <f>IF('[1]Alpha'!O102=""," ",'[1]Alpha'!O102)</f>
        <v> </v>
      </c>
      <c r="K106" s="34" t="str">
        <f>IF('[1]Alpha'!P102=""," ",'[1]Alpha'!P102)</f>
        <v> </v>
      </c>
    </row>
    <row r="107" spans="1:11" s="32" customFormat="1" ht="16.5" customHeight="1">
      <c r="A107" s="47">
        <f>'[1]Alpha'!A103</f>
        <v>1097</v>
      </c>
      <c r="B107" s="47">
        <f>'[1]Alpha'!B103</f>
        <v>256</v>
      </c>
      <c r="C107" s="47" t="str">
        <f>IF('[1]Alpha'!C103=0," ",'[1]Alpha'!C103)</f>
        <v> </v>
      </c>
      <c r="D107" s="48" t="str">
        <f>'[1]Alpha'!D103</f>
        <v>Madawaska Public Schools</v>
      </c>
      <c r="E107" s="49" t="str">
        <f>IF('[1]Alpha'!H103=0," ",'[1]Alpha'!H103)</f>
        <v>Approved</v>
      </c>
      <c r="F107" s="50">
        <f>'[1]Alpha'!I103</f>
        <v>41258</v>
      </c>
      <c r="G107" s="50">
        <f>'[1]Alpha'!J103</f>
        <v>28858</v>
      </c>
      <c r="H107" s="51">
        <f t="shared" si="1"/>
        <v>70116</v>
      </c>
      <c r="I107" s="30"/>
      <c r="J107" s="31" t="str">
        <f>IF('[1]Alpha'!O103=""," ",'[1]Alpha'!O103)</f>
        <v>Gisele Faucher</v>
      </c>
      <c r="K107" s="31" t="str">
        <f>IF('[1]Alpha'!P103=""," ",'[1]Alpha'!P103)</f>
        <v>gisele@madawaskaschools.org</v>
      </c>
    </row>
    <row r="108" spans="1:11" s="32" customFormat="1" ht="16.5" customHeight="1">
      <c r="A108" s="52">
        <f>'[1]Alpha'!A104</f>
        <v>1102</v>
      </c>
      <c r="B108" s="52">
        <f>'[1]Alpha'!B104</f>
        <v>263</v>
      </c>
      <c r="C108" s="52">
        <f>IF('[1]Alpha'!C104=0," ",'[1]Alpha'!C104)</f>
        <v>896</v>
      </c>
      <c r="D108" s="53" t="str">
        <f>'[1]Alpha'!D104</f>
        <v>Marshfield Public Schools</v>
      </c>
      <c r="E108" s="54" t="s">
        <v>28</v>
      </c>
      <c r="F108" s="55">
        <f>'[1]Alpha'!I104</f>
        <v>0</v>
      </c>
      <c r="G108" s="55">
        <f>'[1]Alpha'!J104</f>
        <v>0</v>
      </c>
      <c r="H108" s="56">
        <f t="shared" si="1"/>
        <v>0</v>
      </c>
      <c r="I108" s="30"/>
      <c r="J108" s="34" t="str">
        <f>IF('[1]Alpha'!O104=""," ",'[1]Alpha'!O104)</f>
        <v> </v>
      </c>
      <c r="K108" s="34" t="str">
        <f>IF('[1]Alpha'!P104=""," ",'[1]Alpha'!P104)</f>
        <v> </v>
      </c>
    </row>
    <row r="109" spans="1:11" s="32" customFormat="1" ht="16.5" customHeight="1">
      <c r="A109" s="52">
        <f>'[1]Alpha'!A105</f>
        <v>1104</v>
      </c>
      <c r="B109" s="52">
        <f>'[1]Alpha'!B105</f>
        <v>270</v>
      </c>
      <c r="C109" s="52">
        <f>IF('[1]Alpha'!C105=0," ",'[1]Alpha'!C105)</f>
        <v>890</v>
      </c>
      <c r="D109" s="53" t="str">
        <f>'[1]Alpha'!D105</f>
        <v>Meddybemps Public Schools</v>
      </c>
      <c r="E109" s="54" t="s">
        <v>28</v>
      </c>
      <c r="F109" s="55">
        <f>'[1]Alpha'!I105</f>
        <v>0</v>
      </c>
      <c r="G109" s="55">
        <f>'[1]Alpha'!J105</f>
        <v>0</v>
      </c>
      <c r="H109" s="56">
        <f t="shared" si="1"/>
        <v>0</v>
      </c>
      <c r="I109" s="30"/>
      <c r="J109" s="34" t="str">
        <f>IF('[1]Alpha'!O105=""," ",'[1]Alpha'!O105)</f>
        <v> </v>
      </c>
      <c r="K109" s="34" t="str">
        <f>IF('[1]Alpha'!P105=""," ",'[1]Alpha'!P105)</f>
        <v> </v>
      </c>
    </row>
    <row r="110" spans="1:11" s="32" customFormat="1" ht="15.75">
      <c r="A110" s="52">
        <f>'[1]Alpha'!A106</f>
        <v>1193</v>
      </c>
      <c r="B110" s="52">
        <f>'[1]Alpha'!B106</f>
        <v>495</v>
      </c>
      <c r="C110" s="52" t="str">
        <f>IF('[1]Alpha'!C106=0," ",'[1]Alpha'!C106)</f>
        <v> </v>
      </c>
      <c r="D110" s="53" t="str">
        <f>'[1]Alpha'!D106</f>
        <v>Medford Public Schools</v>
      </c>
      <c r="E110" s="54" t="s">
        <v>28</v>
      </c>
      <c r="F110" s="55">
        <f>'[1]Alpha'!I106</f>
        <v>0</v>
      </c>
      <c r="G110" s="55">
        <f>'[1]Alpha'!J106</f>
        <v>0</v>
      </c>
      <c r="H110" s="56">
        <f t="shared" si="1"/>
        <v>0</v>
      </c>
      <c r="I110" s="30"/>
      <c r="J110" s="34" t="str">
        <f>IF('[1]Alpha'!O106=""," ",'[1]Alpha'!O106)</f>
        <v> </v>
      </c>
      <c r="K110" s="34" t="str">
        <f>IF('[1]Alpha'!P106=""," ",'[1]Alpha'!P106)</f>
        <v> </v>
      </c>
    </row>
    <row r="111" spans="1:11" s="32" customFormat="1" ht="16.5" customHeight="1">
      <c r="A111" s="47">
        <f>'[1]Alpha'!A107</f>
        <v>1105</v>
      </c>
      <c r="B111" s="47">
        <f>'[1]Alpha'!B107</f>
        <v>271</v>
      </c>
      <c r="C111" s="47">
        <f>IF('[1]Alpha'!C107=0," ",'[1]Alpha'!C107)</f>
        <v>866</v>
      </c>
      <c r="D111" s="48" t="str">
        <f>'[1]Alpha'!D107</f>
        <v>Medway Public Schools</v>
      </c>
      <c r="E111" s="49" t="str">
        <f>IF('[1]Alpha'!H107=0," ",'[1]Alpha'!H107)</f>
        <v>Approved</v>
      </c>
      <c r="F111" s="50">
        <f>'[1]Alpha'!I107</f>
        <v>13062.8</v>
      </c>
      <c r="G111" s="50">
        <f>'[1]Alpha'!J107</f>
        <v>0</v>
      </c>
      <c r="H111" s="51">
        <f t="shared" si="1"/>
        <v>13062.8</v>
      </c>
      <c r="I111" s="30"/>
      <c r="J111" s="31" t="str">
        <f>IF('[1]Alpha'!O107=""," ",'[1]Alpha'!O107)</f>
        <v>Jesse Page</v>
      </c>
      <c r="K111" s="31" t="str">
        <f>IF('[1]Alpha'!P107=""," ",'[1]Alpha'!P107)</f>
        <v>jdpage@emmm.org</v>
      </c>
    </row>
    <row r="112" spans="1:11" s="32" customFormat="1" ht="16.5" customHeight="1">
      <c r="A112" s="47">
        <f>'[1]Alpha'!A108</f>
        <v>1106</v>
      </c>
      <c r="B112" s="47">
        <f>'[1]Alpha'!B108</f>
        <v>276</v>
      </c>
      <c r="C112" s="47" t="str">
        <f>IF('[1]Alpha'!C108=0," ",'[1]Alpha'!C108)</f>
        <v> </v>
      </c>
      <c r="D112" s="48" t="str">
        <f>'[1]Alpha'!D108</f>
        <v>Milford Public Schools</v>
      </c>
      <c r="E112" s="49" t="str">
        <f>IF('[1]Alpha'!H108=0," ",'[1]Alpha'!H108)</f>
        <v>Approved</v>
      </c>
      <c r="F112" s="50">
        <f>'[1]Alpha'!I108</f>
        <v>21173.5</v>
      </c>
      <c r="G112" s="50">
        <f>'[1]Alpha'!J108</f>
        <v>0</v>
      </c>
      <c r="H112" s="51">
        <f t="shared" si="1"/>
        <v>21173.5</v>
      </c>
      <c r="I112" s="30"/>
      <c r="J112" s="31" t="str">
        <f>IF('[1]Alpha'!O108=""," ",'[1]Alpha'!O108)</f>
        <v>Trish Clark</v>
      </c>
      <c r="K112" s="31" t="str">
        <f>IF('[1]Alpha'!P108=""," ",'[1]Alpha'!P108)</f>
        <v>tclark@lewislibby.org</v>
      </c>
    </row>
    <row r="113" spans="1:11" s="32" customFormat="1" ht="16.5" customHeight="1">
      <c r="A113" s="47">
        <f>'[1]Alpha'!A109</f>
        <v>1107</v>
      </c>
      <c r="B113" s="47">
        <f>'[1]Alpha'!B109</f>
        <v>277</v>
      </c>
      <c r="C113" s="47" t="str">
        <f>IF('[1]Alpha'!C109=0," ",'[1]Alpha'!C109)</f>
        <v> </v>
      </c>
      <c r="D113" s="48" t="str">
        <f>'[1]Alpha'!D109</f>
        <v>Millinocket Public Schools</v>
      </c>
      <c r="E113" s="49" t="str">
        <f>IF('[1]Alpha'!H109=0," ",'[1]Alpha'!H109)</f>
        <v>Waiver</v>
      </c>
      <c r="F113" s="50">
        <f>'[1]Alpha'!I109</f>
        <v>0</v>
      </c>
      <c r="G113" s="50">
        <f>'[1]Alpha'!J109</f>
        <v>0</v>
      </c>
      <c r="H113" s="51">
        <f t="shared" si="1"/>
        <v>0</v>
      </c>
      <c r="I113" s="30"/>
      <c r="J113" s="31" t="str">
        <f>IF('[1]Alpha'!O109=""," ",'[1]Alpha'!O109)</f>
        <v>Francis Boynton</v>
      </c>
      <c r="K113" s="31" t="str">
        <f>IF('[1]Alpha'!P109=""," ",'[1]Alpha'!P109)</f>
        <v>fboynton@emmm.org</v>
      </c>
    </row>
    <row r="114" spans="1:11" s="32" customFormat="1" ht="16.5" customHeight="1">
      <c r="A114" s="47">
        <f>'[1]Alpha'!A110</f>
        <v>1109</v>
      </c>
      <c r="B114" s="47">
        <f>'[1]Alpha'!B110</f>
        <v>280</v>
      </c>
      <c r="C114" s="47" t="str">
        <f>IF('[1]Alpha'!C110=0," ",'[1]Alpha'!C110)</f>
        <v> </v>
      </c>
      <c r="D114" s="48" t="str">
        <f>'[1]Alpha'!D110</f>
        <v>Monhegan Plt Public Schools</v>
      </c>
      <c r="E114" s="49" t="str">
        <f>IF('[1]Alpha'!H110=0," ",'[1]Alpha'!H110)</f>
        <v>Waiver</v>
      </c>
      <c r="F114" s="50">
        <f>'[1]Alpha'!I110</f>
        <v>0</v>
      </c>
      <c r="G114" s="50">
        <f>'[1]Alpha'!J110</f>
        <v>0</v>
      </c>
      <c r="H114" s="51">
        <f t="shared" si="1"/>
        <v>0</v>
      </c>
      <c r="I114" s="30"/>
      <c r="J114" s="31" t="str">
        <f>IF('[1]Alpha'!O110=""," ",'[1]Alpha'!O110)</f>
        <v>William Shuttleworth</v>
      </c>
      <c r="K114" s="31" t="str">
        <f>IF('[1]Alpha'!P110=""," ",'[1]Alpha'!P110)</f>
        <v>wshuttleworth@hotmail.com</v>
      </c>
    </row>
    <row r="115" spans="1:11" s="32" customFormat="1" ht="16.5" customHeight="1">
      <c r="A115" s="47">
        <f>'[1]Alpha'!A111</f>
        <v>1292</v>
      </c>
      <c r="B115" s="47">
        <f>'[1]Alpha'!B111</f>
        <v>917</v>
      </c>
      <c r="C115" s="47" t="str">
        <f>IF('[1]Alpha'!C111=0," ",'[1]Alpha'!C111)</f>
        <v> </v>
      </c>
      <c r="D115" s="48" t="str">
        <f>'[1]Alpha'!D111</f>
        <v>Moosabec CSD</v>
      </c>
      <c r="E115" s="49" t="str">
        <f>IF('[1]Alpha'!H111=0," ",'[1]Alpha'!H111)</f>
        <v>Approved</v>
      </c>
      <c r="F115" s="50">
        <f>'[1]Alpha'!I111</f>
        <v>0</v>
      </c>
      <c r="G115" s="50">
        <f>'[1]Alpha'!J111</f>
        <v>3877.73</v>
      </c>
      <c r="H115" s="51">
        <f t="shared" si="1"/>
        <v>3877.73</v>
      </c>
      <c r="I115" s="30"/>
      <c r="J115" s="31" t="str">
        <f>IF('[1]Alpha'!O111=""," ",'[1]Alpha'!O111)</f>
        <v>Lisa Marin</v>
      </c>
      <c r="K115" s="31" t="str">
        <f>IF('[1]Alpha'!P111=""," ",'[1]Alpha'!P111)</f>
        <v>lmarin@union103.org</v>
      </c>
    </row>
    <row r="116" spans="1:11" s="32" customFormat="1" ht="16.5" customHeight="1">
      <c r="A116" s="47">
        <f>'[1]Alpha'!A112</f>
        <v>1112</v>
      </c>
      <c r="B116" s="47">
        <f>'[1]Alpha'!B112</f>
        <v>291</v>
      </c>
      <c r="C116" s="47">
        <f>IF('[1]Alpha'!C112=0," ",'[1]Alpha'!C112)</f>
        <v>891</v>
      </c>
      <c r="D116" s="48" t="str">
        <f>'[1]Alpha'!D112</f>
        <v>Mount Desert Public Schools</v>
      </c>
      <c r="E116" s="49" t="str">
        <f>IF('[1]Alpha'!H112=0," ",'[1]Alpha'!H112)</f>
        <v>Approved</v>
      </c>
      <c r="F116" s="50">
        <f>'[1]Alpha'!I112</f>
        <v>28231</v>
      </c>
      <c r="G116" s="50">
        <f>'[1]Alpha'!J112</f>
        <v>0</v>
      </c>
      <c r="H116" s="51">
        <f t="shared" si="1"/>
        <v>28231</v>
      </c>
      <c r="I116" s="30"/>
      <c r="J116" s="31" t="str">
        <f>IF('[1]Alpha'!O112=""," ",'[1]Alpha'!O112)</f>
        <v>Kate St. Denis</v>
      </c>
      <c r="K116" s="31" t="str">
        <f>IF('[1]Alpha'!P112=""," ",'[1]Alpha'!P112)</f>
        <v>kstdenis@mdirss.org</v>
      </c>
    </row>
    <row r="117" spans="1:11" s="32" customFormat="1" ht="16.5" customHeight="1">
      <c r="A117" s="52">
        <f>'[1]Alpha'!A113</f>
        <v>1204</v>
      </c>
      <c r="B117" s="52">
        <f>'[1]Alpha'!B113</f>
        <v>510</v>
      </c>
      <c r="C117" s="52">
        <f>IF('[1]Alpha'!C113=0," ",'[1]Alpha'!C113)</f>
        <v>895</v>
      </c>
      <c r="D117" s="53" t="str">
        <f>'[1]Alpha'!D113</f>
        <v>MSAD 10</v>
      </c>
      <c r="E117" s="54" t="s">
        <v>28</v>
      </c>
      <c r="F117" s="55">
        <f>'[1]Alpha'!I113</f>
        <v>0</v>
      </c>
      <c r="G117" s="55">
        <f>'[1]Alpha'!J113</f>
        <v>0</v>
      </c>
      <c r="H117" s="56">
        <f t="shared" si="1"/>
        <v>0</v>
      </c>
      <c r="I117" s="33"/>
      <c r="J117" s="34" t="str">
        <f>IF('[1]Alpha'!O113=""," ",'[1]Alpha'!O113)</f>
        <v> </v>
      </c>
      <c r="K117" s="34" t="str">
        <f>IF('[1]Alpha'!P113=""," ",'[1]Alpha'!P113)</f>
        <v> </v>
      </c>
    </row>
    <row r="118" spans="1:11" s="32" customFormat="1" ht="16.5" customHeight="1">
      <c r="A118" s="47">
        <f>'[1]Alpha'!A114</f>
        <v>1221</v>
      </c>
      <c r="B118" s="47">
        <f>'[1]Alpha'!B114</f>
        <v>527</v>
      </c>
      <c r="C118" s="47">
        <f>IF('[1]Alpha'!C114=0," ",'[1]Alpha'!C114)</f>
        <v>895</v>
      </c>
      <c r="D118" s="48" t="str">
        <f>'[1]Alpha'!D114</f>
        <v>MSAD 27</v>
      </c>
      <c r="E118" s="49" t="str">
        <f>IF('[1]Alpha'!H114=0," ",'[1]Alpha'!H114)</f>
        <v>Approved</v>
      </c>
      <c r="F118" s="50">
        <f>'[1]Alpha'!I114</f>
        <v>78994.18</v>
      </c>
      <c r="G118" s="50">
        <f>'[1]Alpha'!J114</f>
        <v>32593.79</v>
      </c>
      <c r="H118" s="51">
        <f t="shared" si="1"/>
        <v>111587.97</v>
      </c>
      <c r="I118" s="30"/>
      <c r="J118" s="31" t="str">
        <f>IF('[1]Alpha'!O114=""," ",'[1]Alpha'!O114)</f>
        <v>Jamie Pelleitier</v>
      </c>
      <c r="K118" s="31" t="str">
        <f>IF('[1]Alpha'!P114=""," ",'[1]Alpha'!P114)</f>
        <v>jamiepelletier@sad27.org</v>
      </c>
    </row>
    <row r="119" spans="1:11" s="32" customFormat="1" ht="15.75">
      <c r="A119" s="47">
        <f>'[1]Alpha'!A115</f>
        <v>1240</v>
      </c>
      <c r="B119" s="47">
        <f>'[1]Alpha'!B115</f>
        <v>546</v>
      </c>
      <c r="C119" s="47">
        <f>IF('[1]Alpha'!C115=0," ",'[1]Alpha'!C115)</f>
        <v>894</v>
      </c>
      <c r="D119" s="48" t="str">
        <f>'[1]Alpha'!D115</f>
        <v>MSAD 46</v>
      </c>
      <c r="E119" s="49" t="str">
        <f>IF('[1]Alpha'!H115=0," ",'[1]Alpha'!H115)</f>
        <v>Not Approved</v>
      </c>
      <c r="F119" s="50">
        <f>'[1]Alpha'!I115</f>
        <v>0</v>
      </c>
      <c r="G119" s="50">
        <f>'[1]Alpha'!J115</f>
        <v>0</v>
      </c>
      <c r="H119" s="51">
        <f t="shared" si="1"/>
        <v>0</v>
      </c>
      <c r="I119" s="30"/>
      <c r="J119" s="31" t="str">
        <f>IF('[1]Alpha'!O115=""," ",'[1]Alpha'!O115)</f>
        <v>Kevin Jordan</v>
      </c>
      <c r="K119" s="31" t="str">
        <f>IF('[1]Alpha'!P115=""," ",'[1]Alpha'!P115)</f>
        <v> </v>
      </c>
    </row>
    <row r="120" spans="1:11" s="32" customFormat="1" ht="16.5" customHeight="1">
      <c r="A120" s="47">
        <f>'[1]Alpha'!A116</f>
        <v>1267</v>
      </c>
      <c r="B120" s="47">
        <f>'[1]Alpha'!B116</f>
        <v>576</v>
      </c>
      <c r="C120" s="47">
        <f>IF('[1]Alpha'!C116=0," ",'[1]Alpha'!C116)</f>
        <v>891</v>
      </c>
      <c r="D120" s="48" t="str">
        <f>'[1]Alpha'!D116</f>
        <v>MSAD 76</v>
      </c>
      <c r="E120" s="49" t="str">
        <f>IF('[1]Alpha'!H116=0," ",'[1]Alpha'!H116)</f>
        <v>Waiver</v>
      </c>
      <c r="F120" s="50">
        <f>'[1]Alpha'!I116</f>
        <v>0</v>
      </c>
      <c r="G120" s="50">
        <f>'[1]Alpha'!J116</f>
        <v>0</v>
      </c>
      <c r="H120" s="51">
        <f t="shared" si="1"/>
        <v>0</v>
      </c>
      <c r="I120" s="30"/>
      <c r="J120" s="31" t="str">
        <f>IF('[1]Alpha'!O116=""," ",'[1]Alpha'!O116)</f>
        <v>Kelley Sanborn</v>
      </c>
      <c r="K120" s="31" t="str">
        <f>IF('[1]Alpha'!P116=""," ",'[1]Alpha'!P116)</f>
        <v>ksanborn@mdirss.org</v>
      </c>
    </row>
    <row r="121" spans="1:11" s="32" customFormat="1" ht="16.5" customHeight="1">
      <c r="A121" s="47">
        <f>'[1]Alpha'!A117</f>
        <v>1283</v>
      </c>
      <c r="B121" s="47">
        <f>'[1]Alpha'!B117</f>
        <v>907</v>
      </c>
      <c r="C121" s="47">
        <f>IF('[1]Alpha'!C117=0," ",'[1]Alpha'!C117)</f>
        <v>891</v>
      </c>
      <c r="D121" s="48" t="str">
        <f>'[1]Alpha'!D117</f>
        <v>Mt Desert CSD</v>
      </c>
      <c r="E121" s="49" t="str">
        <f>IF('[1]Alpha'!H117=0," ",'[1]Alpha'!H117)</f>
        <v>Approved</v>
      </c>
      <c r="F121" s="50">
        <f>'[1]Alpha'!I117</f>
        <v>0</v>
      </c>
      <c r="G121" s="50">
        <f>'[1]Alpha'!J117</f>
        <v>57672</v>
      </c>
      <c r="H121" s="51">
        <f t="shared" si="1"/>
        <v>57672</v>
      </c>
      <c r="I121" s="30"/>
      <c r="J121" s="31" t="str">
        <f>IF('[1]Alpha'!O117=""," ",'[1]Alpha'!O117)</f>
        <v>Megan McOsker</v>
      </c>
      <c r="K121" s="31" t="str">
        <f>IF('[1]Alpha'!P117=""," ",'[1]Alpha'!P117)</f>
        <v>mmcosker@mdirss.org</v>
      </c>
    </row>
    <row r="122" spans="1:11" s="32" customFormat="1" ht="16.5" customHeight="1">
      <c r="A122" s="52">
        <f>'[1]Alpha'!A118</f>
        <v>1114</v>
      </c>
      <c r="B122" s="52">
        <f>'[1]Alpha'!B118</f>
        <v>294</v>
      </c>
      <c r="C122" s="52" t="str">
        <f>IF('[1]Alpha'!C118=0," ",'[1]Alpha'!C118)</f>
        <v> </v>
      </c>
      <c r="D122" s="53" t="str">
        <f>'[1]Alpha'!D118</f>
        <v>Nashville Plt. Public Schools</v>
      </c>
      <c r="E122" s="54" t="s">
        <v>28</v>
      </c>
      <c r="F122" s="55">
        <f>'[1]Alpha'!I118</f>
        <v>0</v>
      </c>
      <c r="G122" s="55">
        <f>'[1]Alpha'!J118</f>
        <v>0</v>
      </c>
      <c r="H122" s="56">
        <f t="shared" si="1"/>
        <v>0</v>
      </c>
      <c r="I122" s="33"/>
      <c r="J122" s="34" t="str">
        <f>IF('[1]Alpha'!O118=""," ",'[1]Alpha'!O118)</f>
        <v> </v>
      </c>
      <c r="K122" s="34" t="str">
        <f>IF('[1]Alpha'!P118=""," ",'[1]Alpha'!P118)</f>
        <v> </v>
      </c>
    </row>
    <row r="123" spans="1:11" s="32" customFormat="1" ht="16.5" customHeight="1">
      <c r="A123" s="47">
        <f>'[1]Alpha'!A119</f>
        <v>1116</v>
      </c>
      <c r="B123" s="47">
        <f>'[1]Alpha'!B119</f>
        <v>305</v>
      </c>
      <c r="C123" s="47" t="str">
        <f>IF('[1]Alpha'!C119=0," ",'[1]Alpha'!C119)</f>
        <v> </v>
      </c>
      <c r="D123" s="48" t="str">
        <f>'[1]Alpha'!D119</f>
        <v>New Sweden Public Schools</v>
      </c>
      <c r="E123" s="49" t="str">
        <f>IF('[1]Alpha'!H119=0," ",'[1]Alpha'!H119)</f>
        <v>Approved</v>
      </c>
      <c r="F123" s="50">
        <f>'[1]Alpha'!I119</f>
        <v>5248</v>
      </c>
      <c r="G123" s="50">
        <f>'[1]Alpha'!J119</f>
        <v>0</v>
      </c>
      <c r="H123" s="51">
        <f t="shared" si="1"/>
        <v>5248</v>
      </c>
      <c r="I123" s="30"/>
      <c r="J123" s="31" t="str">
        <f>IF('[1]Alpha'!O119=""," ",'[1]Alpha'!O119)</f>
        <v>Linda Ross</v>
      </c>
      <c r="K123" s="31" t="str">
        <f>IF('[1]Alpha'!P119=""," ",'[1]Alpha'!P119)</f>
        <v>linda.ross@schoolunion122.net </v>
      </c>
    </row>
    <row r="124" spans="1:11" s="32" customFormat="1" ht="16.5" customHeight="1">
      <c r="A124" s="52">
        <f>'[1]Alpha'!A120</f>
        <v>1115</v>
      </c>
      <c r="B124" s="52">
        <f>'[1]Alpha'!B120</f>
        <v>297</v>
      </c>
      <c r="C124" s="52">
        <f>IF('[1]Alpha'!C120=0," ",'[1]Alpha'!C120)</f>
        <v>893</v>
      </c>
      <c r="D124" s="53" t="str">
        <f>'[1]Alpha'!D120</f>
        <v>Newcastle Public Schools</v>
      </c>
      <c r="E124" s="54" t="s">
        <v>28</v>
      </c>
      <c r="F124" s="55">
        <f>'[1]Alpha'!I120</f>
        <v>0</v>
      </c>
      <c r="G124" s="55">
        <f>'[1]Alpha'!J120</f>
        <v>0</v>
      </c>
      <c r="H124" s="56">
        <f t="shared" si="1"/>
        <v>0</v>
      </c>
      <c r="I124" s="33"/>
      <c r="J124" s="34" t="str">
        <f>IF('[1]Alpha'!O120=""," ",'[1]Alpha'!O120)</f>
        <v> </v>
      </c>
      <c r="K124" s="34" t="str">
        <f>IF('[1]Alpha'!P120=""," ",'[1]Alpha'!P120)</f>
        <v> </v>
      </c>
    </row>
    <row r="125" spans="1:11" s="32" customFormat="1" ht="15.75">
      <c r="A125" s="47">
        <f>'[1]Alpha'!A121</f>
        <v>1117</v>
      </c>
      <c r="B125" s="47">
        <f>'[1]Alpha'!B121</f>
        <v>307</v>
      </c>
      <c r="C125" s="47">
        <f>IF('[1]Alpha'!C121=0," ",'[1]Alpha'!C121)</f>
        <v>893</v>
      </c>
      <c r="D125" s="48" t="str">
        <f>'[1]Alpha'!D121</f>
        <v>Nobleboro Public Schools</v>
      </c>
      <c r="E125" s="49" t="str">
        <f>IF('[1]Alpha'!H121=0," ",'[1]Alpha'!H121)</f>
        <v>Approved</v>
      </c>
      <c r="F125" s="50">
        <f>'[1]Alpha'!I121</f>
        <v>0</v>
      </c>
      <c r="G125" s="50">
        <f>'[1]Alpha'!J121</f>
        <v>0</v>
      </c>
      <c r="H125" s="51">
        <f t="shared" si="1"/>
        <v>0</v>
      </c>
      <c r="I125" s="30"/>
      <c r="J125" s="31" t="str">
        <f>IF('[1]Alpha'!O121=""," ",'[1]Alpha'!O121)</f>
        <v>Ann Hassett</v>
      </c>
      <c r="K125" s="31" t="str">
        <f>IF('[1]Alpha'!P121=""," ",'[1]Alpha'!P121)</f>
        <v>ahassett@aos93.org</v>
      </c>
    </row>
    <row r="126" spans="1:11" s="32" customFormat="1" ht="16.5" customHeight="1">
      <c r="A126" s="52">
        <f>'[1]Alpha'!A122</f>
        <v>1118</v>
      </c>
      <c r="B126" s="52">
        <f>'[1]Alpha'!B122</f>
        <v>310</v>
      </c>
      <c r="C126" s="52">
        <f>IF('[1]Alpha'!C122=0," ",'[1]Alpha'!C122)</f>
        <v>896</v>
      </c>
      <c r="D126" s="53" t="str">
        <f>'[1]Alpha'!D122</f>
        <v>Northfield Public Schools</v>
      </c>
      <c r="E126" s="54" t="s">
        <v>28</v>
      </c>
      <c r="F126" s="55">
        <f>'[1]Alpha'!I122</f>
        <v>0</v>
      </c>
      <c r="G126" s="55">
        <f>'[1]Alpha'!J122</f>
        <v>0</v>
      </c>
      <c r="H126" s="56">
        <f t="shared" si="1"/>
        <v>0</v>
      </c>
      <c r="I126" s="33"/>
      <c r="J126" s="34" t="str">
        <f>IF('[1]Alpha'!O122=""," ",'[1]Alpha'!O122)</f>
        <v> </v>
      </c>
      <c r="K126" s="34" t="str">
        <f>IF('[1]Alpha'!P122=""," ",'[1]Alpha'!P122)</f>
        <v> </v>
      </c>
    </row>
    <row r="127" spans="1:11" s="32" customFormat="1" ht="15.75">
      <c r="A127" s="52">
        <f>'[1]Alpha'!A123</f>
        <v>1121</v>
      </c>
      <c r="B127" s="52">
        <f>'[1]Alpha'!B123</f>
        <v>322</v>
      </c>
      <c r="C127" s="52" t="str">
        <f>IF('[1]Alpha'!C123=0," ",'[1]Alpha'!C123)</f>
        <v> </v>
      </c>
      <c r="D127" s="53" t="str">
        <f>'[1]Alpha'!D123</f>
        <v>Orient Public Schools</v>
      </c>
      <c r="E127" s="54" t="s">
        <v>28</v>
      </c>
      <c r="F127" s="55">
        <f>'[1]Alpha'!I123</f>
        <v>0</v>
      </c>
      <c r="G127" s="55">
        <f>'[1]Alpha'!J123</f>
        <v>0</v>
      </c>
      <c r="H127" s="56">
        <f t="shared" si="1"/>
        <v>0</v>
      </c>
      <c r="I127" s="33"/>
      <c r="J127" s="34" t="str">
        <f>IF('[1]Alpha'!O123=""," ",'[1]Alpha'!O123)</f>
        <v> </v>
      </c>
      <c r="K127" s="34" t="str">
        <f>IF('[1]Alpha'!P123=""," ",'[1]Alpha'!P123)</f>
        <v> </v>
      </c>
    </row>
    <row r="128" spans="1:11" s="32" customFormat="1" ht="16.5" customHeight="1">
      <c r="A128" s="47">
        <f>'[1]Alpha'!A124</f>
        <v>1124</v>
      </c>
      <c r="B128" s="47">
        <f>'[1]Alpha'!B124</f>
        <v>325</v>
      </c>
      <c r="C128" s="47">
        <f>IF('[1]Alpha'!C124=0," ",'[1]Alpha'!C124)</f>
        <v>847</v>
      </c>
      <c r="D128" s="48" t="str">
        <f>'[1]Alpha'!D124</f>
        <v>Orrington Public Schools</v>
      </c>
      <c r="E128" s="49" t="str">
        <f>IF('[1]Alpha'!H124=0," ",'[1]Alpha'!H124)</f>
        <v>Approved</v>
      </c>
      <c r="F128" s="50">
        <f>'[1]Alpha'!I124</f>
        <v>21534</v>
      </c>
      <c r="G128" s="50">
        <f>'[1]Alpha'!J124</f>
        <v>0</v>
      </c>
      <c r="H128" s="51">
        <f t="shared" si="1"/>
        <v>21534</v>
      </c>
      <c r="I128" s="30"/>
      <c r="J128" s="31" t="str">
        <f>IF('[1]Alpha'!O124=""," ",'[1]Alpha'!O124)</f>
        <v>James Stoneton</v>
      </c>
      <c r="K128" s="31" t="str">
        <f>IF('[1]Alpha'!P124=""," ",'[1]Alpha'!P124)</f>
        <v>jstoneton@cdsedu.org</v>
      </c>
    </row>
    <row r="129" spans="1:11" s="32" customFormat="1" ht="15.75">
      <c r="A129" s="47">
        <f>'[1]Alpha'!A125</f>
        <v>1125</v>
      </c>
      <c r="B129" s="47">
        <f>'[1]Alpha'!B125</f>
        <v>327</v>
      </c>
      <c r="C129" s="47" t="str">
        <f>IF('[1]Alpha'!C125=0," ",'[1]Alpha'!C125)</f>
        <v> </v>
      </c>
      <c r="D129" s="48" t="str">
        <f>'[1]Alpha'!D125</f>
        <v>Otis Public Schools</v>
      </c>
      <c r="E129" s="49" t="str">
        <f>IF('[1]Alpha'!H125=0," ",'[1]Alpha'!H125)</f>
        <v>Approved</v>
      </c>
      <c r="F129" s="50">
        <f>'[1]Alpha'!I125</f>
        <v>0</v>
      </c>
      <c r="G129" s="50">
        <f>'[1]Alpha'!J125</f>
        <v>0</v>
      </c>
      <c r="H129" s="51">
        <f t="shared" si="1"/>
        <v>0</v>
      </c>
      <c r="I129" s="30"/>
      <c r="J129" s="31" t="str">
        <f>IF('[1]Alpha'!O125=""," ",'[1]Alpha'!O125)</f>
        <v>Mary Ann Parkes</v>
      </c>
      <c r="K129" s="31" t="str">
        <f>IF('[1]Alpha'!P125=""," ",'[1]Alpha'!P125)</f>
        <v>mparkes@beechhillschool.org</v>
      </c>
    </row>
    <row r="130" spans="1:11" s="32" customFormat="1" ht="16.5" customHeight="1">
      <c r="A130" s="47">
        <f>'[1]Alpha'!A126</f>
        <v>1127</v>
      </c>
      <c r="B130" s="47">
        <f>'[1]Alpha'!B126</f>
        <v>339</v>
      </c>
      <c r="C130" s="47">
        <f>IF('[1]Alpha'!C126=0," ",'[1]Alpha'!C126)</f>
        <v>877</v>
      </c>
      <c r="D130" s="48" t="str">
        <f>'[1]Alpha'!D126</f>
        <v>Pembroke Public Schools</v>
      </c>
      <c r="E130" s="49" t="str">
        <f>IF('[1]Alpha'!H126=0," ",'[1]Alpha'!H126)</f>
        <v>Approved</v>
      </c>
      <c r="F130" s="50">
        <f>'[1]Alpha'!I126</f>
        <v>2766</v>
      </c>
      <c r="G130" s="50">
        <f>'[1]Alpha'!J126</f>
        <v>0</v>
      </c>
      <c r="H130" s="51">
        <f t="shared" si="1"/>
        <v>2766</v>
      </c>
      <c r="I130" s="30"/>
      <c r="J130" s="31" t="str">
        <f>IF('[1]Alpha'!O126=""," ",'[1]Alpha'!O126)</f>
        <v>Deborah Jamieson</v>
      </c>
      <c r="K130" s="31" t="str">
        <f>IF('[1]Alpha'!P126=""," ",'[1]Alpha'!P126)</f>
        <v>dmj_04666@yahoo.com</v>
      </c>
    </row>
    <row r="131" spans="1:11" s="32" customFormat="1" ht="16.5" customHeight="1">
      <c r="A131" s="47">
        <f>'[1]Alpha'!A127</f>
        <v>1128</v>
      </c>
      <c r="B131" s="47">
        <f>'[1]Alpha'!B127</f>
        <v>340</v>
      </c>
      <c r="C131" s="47" t="str">
        <f>IF('[1]Alpha'!C127=0," ",'[1]Alpha'!C127)</f>
        <v> </v>
      </c>
      <c r="D131" s="48" t="str">
        <f>'[1]Alpha'!D127</f>
        <v>Penobscot Public Schools</v>
      </c>
      <c r="E131" s="49" t="str">
        <f>IF('[1]Alpha'!H127=0," ",'[1]Alpha'!H127)</f>
        <v>Approved</v>
      </c>
      <c r="F131" s="50">
        <f>'[1]Alpha'!I127</f>
        <v>3700</v>
      </c>
      <c r="G131" s="50">
        <f>'[1]Alpha'!J127</f>
        <v>0</v>
      </c>
      <c r="H131" s="51">
        <f t="shared" si="1"/>
        <v>3700</v>
      </c>
      <c r="I131" s="30"/>
      <c r="J131" s="31" t="str">
        <f>IF('[1]Alpha'!O127=""," ",'[1]Alpha'!O127)</f>
        <v>Michelle Schildroth</v>
      </c>
      <c r="K131" s="31" t="str">
        <f>IF('[1]Alpha'!P127=""," ",'[1]Alpha'!P127)</f>
        <v>sschildroth@schoolunion93,org</v>
      </c>
    </row>
    <row r="132" spans="1:11" s="32" customFormat="1" ht="16.5" customHeight="1">
      <c r="A132" s="47">
        <f>'[1]Alpha'!A128</f>
        <v>1129</v>
      </c>
      <c r="B132" s="47">
        <f>'[1]Alpha'!B128</f>
        <v>342</v>
      </c>
      <c r="C132" s="47">
        <f>IF('[1]Alpha'!C128=0," ",'[1]Alpha'!C128)</f>
        <v>877</v>
      </c>
      <c r="D132" s="48" t="str">
        <f>'[1]Alpha'!D128</f>
        <v>Perry Public Schools</v>
      </c>
      <c r="E132" s="49" t="str">
        <f>IF('[1]Alpha'!H128=0," ",'[1]Alpha'!H128)</f>
        <v>Approved</v>
      </c>
      <c r="F132" s="50">
        <f>'[1]Alpha'!I128</f>
        <v>5500</v>
      </c>
      <c r="G132" s="50">
        <f>'[1]Alpha'!J128</f>
        <v>0</v>
      </c>
      <c r="H132" s="51">
        <f t="shared" si="1"/>
        <v>5500</v>
      </c>
      <c r="I132" s="30"/>
      <c r="J132" s="31" t="str">
        <f>IF('[1]Alpha'!O128=""," ",'[1]Alpha'!O128)</f>
        <v>Jeanne Schrumpf</v>
      </c>
      <c r="K132" s="31" t="str">
        <f>IF('[1]Alpha'!P128=""," ",'[1]Alpha'!P128)</f>
        <v>jeanneschrumpf@yahoo.com</v>
      </c>
    </row>
    <row r="133" spans="1:11" s="32" customFormat="1" ht="15.75">
      <c r="A133" s="47">
        <f>'[1]Alpha'!A129</f>
        <v>1272</v>
      </c>
      <c r="B133" s="47">
        <f>'[1]Alpha'!B129</f>
        <v>793</v>
      </c>
      <c r="C133" s="47" t="str">
        <f>IF('[1]Alpha'!C129=0," ",'[1]Alpha'!C129)</f>
        <v> </v>
      </c>
      <c r="D133" s="48" t="str">
        <f>'[1]Alpha'!D129</f>
        <v>Pleasant Point</v>
      </c>
      <c r="E133" s="49" t="str">
        <f>IF('[1]Alpha'!H129=0," ",'[1]Alpha'!H129)</f>
        <v>Not Approved</v>
      </c>
      <c r="F133" s="50">
        <f>'[1]Alpha'!I129</f>
        <v>0</v>
      </c>
      <c r="G133" s="50">
        <f>'[1]Alpha'!J129</f>
        <v>0</v>
      </c>
      <c r="H133" s="51">
        <f t="shared" si="1"/>
        <v>0</v>
      </c>
      <c r="I133" s="30"/>
      <c r="J133" s="31" t="str">
        <f>IF('[1]Alpha'!O129=""," ",'[1]Alpha'!O129)</f>
        <v>Ronald Jenkins</v>
      </c>
      <c r="K133" s="31" t="str">
        <f>IF('[1]Alpha'!P129=""," ",'[1]Alpha'!P129)</f>
        <v> </v>
      </c>
    </row>
    <row r="134" spans="1:11" s="32" customFormat="1" ht="16.5" customHeight="1">
      <c r="A134" s="52">
        <f>'[1]Alpha'!A130</f>
        <v>1132</v>
      </c>
      <c r="B134" s="52">
        <f>'[1]Alpha'!B130</f>
        <v>348</v>
      </c>
      <c r="C134" s="52" t="str">
        <f>IF('[1]Alpha'!C130=0," ",'[1]Alpha'!C130)</f>
        <v> </v>
      </c>
      <c r="D134" s="53" t="str">
        <f>'[1]Alpha'!D130</f>
        <v>Pleasant Rdge Pl Public Schools</v>
      </c>
      <c r="E134" s="54" t="s">
        <v>28</v>
      </c>
      <c r="F134" s="55">
        <f>'[1]Alpha'!I130</f>
        <v>0</v>
      </c>
      <c r="G134" s="55">
        <f>'[1]Alpha'!J130</f>
        <v>0</v>
      </c>
      <c r="H134" s="56">
        <f t="shared" si="1"/>
        <v>0</v>
      </c>
      <c r="I134" s="33"/>
      <c r="J134" s="34" t="str">
        <f>IF('[1]Alpha'!O130=""," ",'[1]Alpha'!O130)</f>
        <v> </v>
      </c>
      <c r="K134" s="34" t="str">
        <f>IF('[1]Alpha'!P130=""," ",'[1]Alpha'!P130)</f>
        <v> </v>
      </c>
    </row>
    <row r="135" spans="1:11" s="32" customFormat="1" ht="16.5" customHeight="1">
      <c r="A135" s="52">
        <f>'[1]Alpha'!A131</f>
        <v>3208</v>
      </c>
      <c r="B135" s="52">
        <f>'[1]Alpha'!B131</f>
        <v>351</v>
      </c>
      <c r="C135" s="52" t="str">
        <f>IF('[1]Alpha'!C131=0," ",'[1]Alpha'!C131)</f>
        <v> </v>
      </c>
      <c r="D135" s="53" t="str">
        <f>'[1]Alpha'!D131</f>
        <v>Portage Lake Public Schools</v>
      </c>
      <c r="E135" s="54" t="s">
        <v>28</v>
      </c>
      <c r="F135" s="55">
        <f>'[1]Alpha'!I131</f>
        <v>0</v>
      </c>
      <c r="G135" s="55">
        <f>'[1]Alpha'!J131</f>
        <v>0</v>
      </c>
      <c r="H135" s="56">
        <f t="shared" si="1"/>
        <v>0</v>
      </c>
      <c r="I135" s="33"/>
      <c r="J135" s="34" t="str">
        <f>IF('[1]Alpha'!O131=""," ",'[1]Alpha'!O131)</f>
        <v> </v>
      </c>
      <c r="K135" s="34" t="str">
        <f>IF('[1]Alpha'!P131=""," ",'[1]Alpha'!P131)</f>
        <v> </v>
      </c>
    </row>
    <row r="136" spans="1:11" s="32" customFormat="1" ht="16.5" customHeight="1">
      <c r="A136" s="47">
        <f>'[1]Alpha'!A132</f>
        <v>1134</v>
      </c>
      <c r="B136" s="47">
        <f>'[1]Alpha'!B132</f>
        <v>353</v>
      </c>
      <c r="C136" s="47" t="str">
        <f>IF('[1]Alpha'!C132=0," ",'[1]Alpha'!C132)</f>
        <v> </v>
      </c>
      <c r="D136" s="48" t="str">
        <f>'[1]Alpha'!D132</f>
        <v>Portland Public Schools</v>
      </c>
      <c r="E136" s="49" t="str">
        <f>IF('[1]Alpha'!H132=0," ",'[1]Alpha'!H132)</f>
        <v>Approved</v>
      </c>
      <c r="F136" s="50">
        <f>'[1]Alpha'!I132</f>
        <v>334937.56</v>
      </c>
      <c r="G136" s="50">
        <f>'[1]Alpha'!J132</f>
        <v>7982.41</v>
      </c>
      <c r="H136" s="51">
        <f t="shared" si="1"/>
        <v>342919.97</v>
      </c>
      <c r="I136" s="30"/>
      <c r="J136" s="31" t="str">
        <f>IF('[1]Alpha'!O132=""," ",'[1]Alpha'!O132)</f>
        <v>Kathleen Ball</v>
      </c>
      <c r="K136" s="31" t="str">
        <f>IF('[1]Alpha'!P132=""," ",'[1]Alpha'!P132)</f>
        <v>ballk@portlandschools.org</v>
      </c>
    </row>
    <row r="137" spans="1:11" s="32" customFormat="1" ht="16.5" customHeight="1">
      <c r="A137" s="47">
        <f>'[1]Alpha'!A133</f>
        <v>1136</v>
      </c>
      <c r="B137" s="47">
        <f>'[1]Alpha'!B133</f>
        <v>357</v>
      </c>
      <c r="C137" s="47">
        <f>IF('[1]Alpha'!C133=0," ",'[1]Alpha'!C133)</f>
        <v>890</v>
      </c>
      <c r="D137" s="48" t="str">
        <f>'[1]Alpha'!D133</f>
        <v>Princeton Public Schools</v>
      </c>
      <c r="E137" s="49" t="str">
        <f>IF('[1]Alpha'!H133=0," ",'[1]Alpha'!H133)</f>
        <v>Approved</v>
      </c>
      <c r="F137" s="50">
        <f>'[1]Alpha'!I133</f>
        <v>33077</v>
      </c>
      <c r="G137" s="50">
        <f>'[1]Alpha'!J133</f>
        <v>0</v>
      </c>
      <c r="H137" s="51">
        <f t="shared" si="1"/>
        <v>33077</v>
      </c>
      <c r="I137" s="30"/>
      <c r="J137" s="31" t="str">
        <f>IF('[1]Alpha'!O133=""," ",'[1]Alpha'!O133)</f>
        <v>Michele Cochran-Barnes</v>
      </c>
      <c r="K137" s="31" t="str">
        <f>IF('[1]Alpha'!P133=""," ",'[1]Alpha'!P133)</f>
        <v>mcbarnes@su107.org</v>
      </c>
    </row>
    <row r="138" spans="1:11" s="32" customFormat="1" ht="16.5" customHeight="1">
      <c r="A138" s="52">
        <f>'[1]Alpha'!A134</f>
        <v>1141</v>
      </c>
      <c r="B138" s="52">
        <f>'[1]Alpha'!B134</f>
        <v>364</v>
      </c>
      <c r="C138" s="52">
        <f>IF('[1]Alpha'!C134=0," ",'[1]Alpha'!C134)</f>
        <v>890</v>
      </c>
      <c r="D138" s="53" t="str">
        <f>'[1]Alpha'!D134</f>
        <v>Reed Plt. Public Schools</v>
      </c>
      <c r="E138" s="54" t="s">
        <v>28</v>
      </c>
      <c r="F138" s="55">
        <f>'[1]Alpha'!I134</f>
        <v>0</v>
      </c>
      <c r="G138" s="55">
        <f>'[1]Alpha'!J134</f>
        <v>0</v>
      </c>
      <c r="H138" s="56">
        <f aca="true" t="shared" si="2" ref="H138:H201">SUM(F138:G138)</f>
        <v>0</v>
      </c>
      <c r="I138" s="33"/>
      <c r="J138" s="34" t="str">
        <f>IF('[1]Alpha'!O134=""," ",'[1]Alpha'!O134)</f>
        <v> </v>
      </c>
      <c r="K138" s="34" t="str">
        <f>IF('[1]Alpha'!P134=""," ",'[1]Alpha'!P134)</f>
        <v> </v>
      </c>
    </row>
    <row r="139" spans="1:11" s="32" customFormat="1" ht="16.5" customHeight="1">
      <c r="A139" s="47">
        <f>'[1]Alpha'!A135</f>
        <v>1143</v>
      </c>
      <c r="B139" s="47">
        <f>'[1]Alpha'!B135</f>
        <v>367</v>
      </c>
      <c r="C139" s="47">
        <f>IF('[1]Alpha'!C135=0," ",'[1]Alpha'!C135)</f>
        <v>877</v>
      </c>
      <c r="D139" s="48" t="str">
        <f>'[1]Alpha'!D135</f>
        <v>Robbinston Public Schools</v>
      </c>
      <c r="E139" s="49" t="str">
        <f>IF('[1]Alpha'!H135=0," ",'[1]Alpha'!H135)</f>
        <v>Not Approved</v>
      </c>
      <c r="F139" s="50">
        <f>'[1]Alpha'!I135</f>
        <v>0</v>
      </c>
      <c r="G139" s="50">
        <f>'[1]Alpha'!J135</f>
        <v>0</v>
      </c>
      <c r="H139" s="51">
        <f t="shared" si="2"/>
        <v>0</v>
      </c>
      <c r="I139" s="30"/>
      <c r="J139" s="31" t="str">
        <f>IF('[1]Alpha'!O135=""," ",'[1]Alpha'!O135)</f>
        <v>James Underwood</v>
      </c>
      <c r="K139" s="31" t="str">
        <f>IF('[1]Alpha'!P135=""," ",'[1]Alpha'!P135)</f>
        <v> </v>
      </c>
    </row>
    <row r="140" spans="1:11" s="32" customFormat="1" ht="16.5" customHeight="1">
      <c r="A140" s="52">
        <f>'[1]Alpha'!A136</f>
        <v>1145</v>
      </c>
      <c r="B140" s="52">
        <f>'[1]Alpha'!B136</f>
        <v>371</v>
      </c>
      <c r="C140" s="52">
        <f>IF('[1]Alpha'!C136=0," ",'[1]Alpha'!C136)</f>
        <v>896</v>
      </c>
      <c r="D140" s="53" t="str">
        <f>'[1]Alpha'!D136</f>
        <v>Roque Bluffs Public Schools</v>
      </c>
      <c r="E140" s="54" t="s">
        <v>28</v>
      </c>
      <c r="F140" s="55">
        <f>'[1]Alpha'!I136</f>
        <v>0</v>
      </c>
      <c r="G140" s="55">
        <f>'[1]Alpha'!J136</f>
        <v>0</v>
      </c>
      <c r="H140" s="56">
        <f t="shared" si="2"/>
        <v>0</v>
      </c>
      <c r="I140" s="33"/>
      <c r="J140" s="34" t="str">
        <f>IF('[1]Alpha'!O136=""," ",'[1]Alpha'!O136)</f>
        <v> </v>
      </c>
      <c r="K140" s="34" t="str">
        <f>IF('[1]Alpha'!P136=""," ",'[1]Alpha'!P136)</f>
        <v> </v>
      </c>
    </row>
    <row r="141" spans="1:11" s="32" customFormat="1" ht="16.5" customHeight="1">
      <c r="A141" s="47">
        <f>'[1]Alpha'!A137</f>
        <v>3152</v>
      </c>
      <c r="B141" s="47">
        <f>'[1]Alpha'!B137</f>
        <v>801</v>
      </c>
      <c r="C141" s="47" t="str">
        <f>IF('[1]Alpha'!C137=0," ",'[1]Alpha'!C137)</f>
        <v> </v>
      </c>
      <c r="D141" s="48" t="str">
        <f>'[1]Alpha'!D137</f>
        <v>RSU 01 - LKRSU</v>
      </c>
      <c r="E141" s="49" t="str">
        <f>IF('[1]Alpha'!H137=0," ",'[1]Alpha'!H137)</f>
        <v>Approved</v>
      </c>
      <c r="F141" s="50">
        <f>'[1]Alpha'!I137</f>
        <v>115259.46</v>
      </c>
      <c r="G141" s="50">
        <f>'[1]Alpha'!J137</f>
        <v>11122.05</v>
      </c>
      <c r="H141" s="51">
        <f t="shared" si="2"/>
        <v>126381.51000000001</v>
      </c>
      <c r="I141" s="30"/>
      <c r="J141" s="31" t="str">
        <f>IF('[1]Alpha'!O137=""," ",'[1]Alpha'!O137)</f>
        <v>Judith Harvey</v>
      </c>
      <c r="K141" s="31" t="str">
        <f>IF('[1]Alpha'!P137=""," ",'[1]Alpha'!P137)</f>
        <v>jharvey@rsu1.org</v>
      </c>
    </row>
    <row r="142" spans="1:11" s="32" customFormat="1" ht="15.75">
      <c r="A142" s="47">
        <f>'[1]Alpha'!A138</f>
        <v>3156</v>
      </c>
      <c r="B142" s="47">
        <f>'[1]Alpha'!B138</f>
        <v>802</v>
      </c>
      <c r="C142" s="47" t="str">
        <f>IF('[1]Alpha'!C138=0," ",'[1]Alpha'!C138)</f>
        <v> </v>
      </c>
      <c r="D142" s="48" t="str">
        <f>'[1]Alpha'!D138</f>
        <v>RSU 02</v>
      </c>
      <c r="E142" s="49" t="str">
        <f>IF('[1]Alpha'!H138=0," ",'[1]Alpha'!H138)</f>
        <v>Waiver</v>
      </c>
      <c r="F142" s="50">
        <f>'[1]Alpha'!I138</f>
        <v>0</v>
      </c>
      <c r="G142" s="50">
        <f>'[1]Alpha'!J138</f>
        <v>0</v>
      </c>
      <c r="H142" s="51">
        <f t="shared" si="2"/>
        <v>0</v>
      </c>
      <c r="I142" s="30"/>
      <c r="J142" s="31" t="str">
        <f>IF('[1]Alpha'!O138=""," ",'[1]Alpha'!O138)</f>
        <v>Matthew Shea</v>
      </c>
      <c r="K142" s="31" t="str">
        <f>IF('[1]Alpha'!P138=""," ",'[1]Alpha'!P138)</f>
        <v>mshea@kidsrsu.org</v>
      </c>
    </row>
    <row r="143" spans="1:11" s="32" customFormat="1" ht="15.75">
      <c r="A143" s="47">
        <f>'[1]Alpha'!A139</f>
        <v>1197</v>
      </c>
      <c r="B143" s="47">
        <f>'[1]Alpha'!B139</f>
        <v>503</v>
      </c>
      <c r="C143" s="47" t="str">
        <f>IF('[1]Alpha'!C139=0," ",'[1]Alpha'!C139)</f>
        <v> </v>
      </c>
      <c r="D143" s="48" t="str">
        <f>'[1]Alpha'!D139</f>
        <v>RSU 03/MSAD 03</v>
      </c>
      <c r="E143" s="49" t="str">
        <f>IF('[1]Alpha'!H139=0," ",'[1]Alpha'!H139)</f>
        <v>Approved</v>
      </c>
      <c r="F143" s="50">
        <f>'[1]Alpha'!I139</f>
        <v>72900</v>
      </c>
      <c r="G143" s="50">
        <f>'[1]Alpha'!J139</f>
        <v>24500</v>
      </c>
      <c r="H143" s="51">
        <f t="shared" si="2"/>
        <v>97400</v>
      </c>
      <c r="I143" s="30"/>
      <c r="J143" s="31" t="str">
        <f>IF('[1]Alpha'!O139=""," ",'[1]Alpha'!O139)</f>
        <v>Debra McIntyre</v>
      </c>
      <c r="K143" s="31" t="str">
        <f>IF('[1]Alpha'!P139=""," ",'[1]Alpha'!P139)</f>
        <v>dmcintyre@rsu3.org</v>
      </c>
    </row>
    <row r="144" spans="1:11" s="32" customFormat="1" ht="16.5" customHeight="1">
      <c r="A144" s="47">
        <f>'[1]Alpha'!A140</f>
        <v>3157</v>
      </c>
      <c r="B144" s="47">
        <f>'[1]Alpha'!B140</f>
        <v>804</v>
      </c>
      <c r="C144" s="47" t="str">
        <f>IF('[1]Alpha'!C140=0," ",'[1]Alpha'!C140)</f>
        <v> </v>
      </c>
      <c r="D144" s="48" t="str">
        <f>'[1]Alpha'!D140</f>
        <v>RSU 04</v>
      </c>
      <c r="E144" s="49" t="str">
        <f>IF('[1]Alpha'!H140=0," ",'[1]Alpha'!H140)</f>
        <v>Approved</v>
      </c>
      <c r="F144" s="50">
        <f>'[1]Alpha'!I140</f>
        <v>58113.25</v>
      </c>
      <c r="G144" s="50">
        <f>'[1]Alpha'!J140</f>
        <v>26347.75</v>
      </c>
      <c r="H144" s="51">
        <f t="shared" si="2"/>
        <v>84461</v>
      </c>
      <c r="I144" s="30"/>
      <c r="J144" s="31" t="str">
        <f>IF('[1]Alpha'!O140=""," ",'[1]Alpha'!O140)</f>
        <v>Cathy McCue</v>
      </c>
      <c r="K144" s="31" t="str">
        <f>IF('[1]Alpha'!P140=""," ",'[1]Alpha'!P140)</f>
        <v>cathy.mccue@rsu4.org</v>
      </c>
    </row>
    <row r="145" spans="1:11" s="32" customFormat="1" ht="16.5" customHeight="1">
      <c r="A145" s="47">
        <f>'[1]Alpha'!A141</f>
        <v>3158</v>
      </c>
      <c r="B145" s="47">
        <f>'[1]Alpha'!B141</f>
        <v>805</v>
      </c>
      <c r="C145" s="47" t="str">
        <f>IF('[1]Alpha'!C141=0," ",'[1]Alpha'!C141)</f>
        <v> </v>
      </c>
      <c r="D145" s="48" t="str">
        <f>'[1]Alpha'!D141</f>
        <v>RSU 05</v>
      </c>
      <c r="E145" s="49" t="str">
        <f>IF('[1]Alpha'!H141=0," ",'[1]Alpha'!H141)</f>
        <v>Approved</v>
      </c>
      <c r="F145" s="50">
        <f>'[1]Alpha'!I141</f>
        <v>131986.42</v>
      </c>
      <c r="G145" s="50">
        <f>'[1]Alpha'!J141</f>
        <v>78870</v>
      </c>
      <c r="H145" s="51">
        <f t="shared" si="2"/>
        <v>210856.42</v>
      </c>
      <c r="I145" s="30"/>
      <c r="J145" s="31" t="str">
        <f>IF('[1]Alpha'!O141=""," ",'[1]Alpha'!O141)</f>
        <v>Sarah Duffy</v>
      </c>
      <c r="K145" s="31" t="str">
        <f>IF('[1]Alpha'!P141=""," ",'[1]Alpha'!P141)</f>
        <v>duffys@rsu5.org</v>
      </c>
    </row>
    <row r="146" spans="1:11" s="32" customFormat="1" ht="16.5" customHeight="1">
      <c r="A146" s="47">
        <f>'[1]Alpha'!A142</f>
        <v>1200</v>
      </c>
      <c r="B146" s="47">
        <f>'[1]Alpha'!B142</f>
        <v>506</v>
      </c>
      <c r="C146" s="47" t="str">
        <f>IF('[1]Alpha'!C142=0," ",'[1]Alpha'!C142)</f>
        <v> </v>
      </c>
      <c r="D146" s="48" t="str">
        <f>'[1]Alpha'!D142</f>
        <v>RSU 06/MSAD 06</v>
      </c>
      <c r="E146" s="49" t="str">
        <f>IF('[1]Alpha'!H142=0," ",'[1]Alpha'!H142)</f>
        <v>Approved</v>
      </c>
      <c r="F146" s="50">
        <f>'[1]Alpha'!I142</f>
        <v>132417.36</v>
      </c>
      <c r="G146" s="50">
        <f>'[1]Alpha'!J142</f>
        <v>65170.59</v>
      </c>
      <c r="H146" s="51">
        <f t="shared" si="2"/>
        <v>197587.94999999998</v>
      </c>
      <c r="I146" s="30"/>
      <c r="J146" s="31" t="str">
        <f>IF('[1]Alpha'!O142=""," ",'[1]Alpha'!O142)</f>
        <v>Jennifer Donlon</v>
      </c>
      <c r="K146" s="31" t="str">
        <f>IF('[1]Alpha'!P142=""," ",'[1]Alpha'!P142)</f>
        <v>jdonlon@bonnyeagle.org</v>
      </c>
    </row>
    <row r="147" spans="1:11" s="32" customFormat="1" ht="16.5" customHeight="1">
      <c r="A147" s="47">
        <f>'[1]Alpha'!A143</f>
        <v>1201</v>
      </c>
      <c r="B147" s="47">
        <f>'[1]Alpha'!B143</f>
        <v>507</v>
      </c>
      <c r="C147" s="47" t="str">
        <f>IF('[1]Alpha'!C143=0," ",'[1]Alpha'!C143)</f>
        <v> </v>
      </c>
      <c r="D147" s="48" t="str">
        <f>'[1]Alpha'!D143</f>
        <v>RSU 07/MSAD 07</v>
      </c>
      <c r="E147" s="49" t="str">
        <f>IF('[1]Alpha'!H143=0," ",'[1]Alpha'!H143)</f>
        <v>Waiver</v>
      </c>
      <c r="F147" s="50">
        <f>'[1]Alpha'!I143</f>
        <v>0</v>
      </c>
      <c r="G147" s="50">
        <f>'[1]Alpha'!J143</f>
        <v>0</v>
      </c>
      <c r="H147" s="51">
        <f t="shared" si="2"/>
        <v>0</v>
      </c>
      <c r="I147" s="30"/>
      <c r="J147" s="31" t="str">
        <f>IF('[1]Alpha'!O143=""," ",'[1]Alpha'!O143)</f>
        <v>Jay Bartner</v>
      </c>
      <c r="K147" s="31" t="str">
        <f>IF('[1]Alpha'!P143=""," ",'[1]Alpha'!P143)</f>
        <v>jbartner@sad7.k12.me.us</v>
      </c>
    </row>
    <row r="148" spans="1:11" s="32" customFormat="1" ht="16.5" customHeight="1">
      <c r="A148" s="47">
        <f>'[1]Alpha'!A144</f>
        <v>1202</v>
      </c>
      <c r="B148" s="47">
        <f>'[1]Alpha'!B144</f>
        <v>508</v>
      </c>
      <c r="C148" s="47" t="str">
        <f>IF('[1]Alpha'!C144=0," ",'[1]Alpha'!C144)</f>
        <v> </v>
      </c>
      <c r="D148" s="48" t="str">
        <f>'[1]Alpha'!D144</f>
        <v>RSU 08/MSAD 08</v>
      </c>
      <c r="E148" s="49" t="str">
        <f>IF('[1]Alpha'!H144=0," ",'[1]Alpha'!H144)</f>
        <v>Waiver</v>
      </c>
      <c r="F148" s="50">
        <f>'[1]Alpha'!I144</f>
        <v>0</v>
      </c>
      <c r="G148" s="50">
        <f>'[1]Alpha'!J144</f>
        <v>0</v>
      </c>
      <c r="H148" s="51">
        <f t="shared" si="2"/>
        <v>0</v>
      </c>
      <c r="I148" s="30"/>
      <c r="J148" s="31" t="str">
        <f>IF('[1]Alpha'!O144=""," ",'[1]Alpha'!O144)</f>
        <v>Bruce Mailloux</v>
      </c>
      <c r="K148" s="31" t="str">
        <f>IF('[1]Alpha'!P144=""," ",'[1]Alpha'!P144)</f>
        <v>bmailloux@vinalhavenschool.org</v>
      </c>
    </row>
    <row r="149" spans="1:11" s="32" customFormat="1" ht="16.5" customHeight="1">
      <c r="A149" s="47">
        <f>'[1]Alpha'!A145</f>
        <v>3206</v>
      </c>
      <c r="B149" s="47">
        <f>'[1]Alpha'!B145</f>
        <v>809</v>
      </c>
      <c r="C149" s="47" t="str">
        <f>IF('[1]Alpha'!C145=0," ",'[1]Alpha'!C145)</f>
        <v> </v>
      </c>
      <c r="D149" s="48" t="str">
        <f>'[1]Alpha'!D145</f>
        <v>RSU 09</v>
      </c>
      <c r="E149" s="49" t="str">
        <f>IF('[1]Alpha'!H145=0," ",'[1]Alpha'!H145)</f>
        <v>Approved</v>
      </c>
      <c r="F149" s="50">
        <f>'[1]Alpha'!I145</f>
        <v>155839</v>
      </c>
      <c r="G149" s="50">
        <f>'[1]Alpha'!J145</f>
        <v>16562</v>
      </c>
      <c r="H149" s="51">
        <f t="shared" si="2"/>
        <v>172401</v>
      </c>
      <c r="I149" s="30"/>
      <c r="J149" s="31" t="str">
        <f>IF('[1]Alpha'!O145=""," ",'[1]Alpha'!O145)</f>
        <v>Diane Smith</v>
      </c>
      <c r="K149" s="31" t="str">
        <f>IF('[1]Alpha'!P145=""," ",'[1]Alpha'!P145)</f>
        <v>dismith@mtbluersd.org</v>
      </c>
    </row>
    <row r="150" spans="1:11" s="32" customFormat="1" ht="16.5" customHeight="1">
      <c r="A150" s="47">
        <f>'[1]Alpha'!A146</f>
        <v>3159</v>
      </c>
      <c r="B150" s="47">
        <f>'[1]Alpha'!B146</f>
        <v>810</v>
      </c>
      <c r="C150" s="47" t="str">
        <f>IF('[1]Alpha'!C146=0," ",'[1]Alpha'!C146)</f>
        <v> </v>
      </c>
      <c r="D150" s="48" t="str">
        <f>'[1]Alpha'!D146</f>
        <v>RSU 10</v>
      </c>
      <c r="E150" s="49" t="str">
        <f>IF('[1]Alpha'!H146=0," ",'[1]Alpha'!H146)</f>
        <v>Approved</v>
      </c>
      <c r="F150" s="50">
        <f>'[1]Alpha'!I146</f>
        <v>212911.76</v>
      </c>
      <c r="G150" s="50">
        <f>'[1]Alpha'!J146</f>
        <v>76686.24</v>
      </c>
      <c r="H150" s="51">
        <f t="shared" si="2"/>
        <v>289598</v>
      </c>
      <c r="I150" s="30"/>
      <c r="J150" s="31" t="str">
        <f>IF('[1]Alpha'!O146=""," ",'[1]Alpha'!O146)</f>
        <v>Gloria Jenkins</v>
      </c>
      <c r="K150" s="31" t="str">
        <f>IF('[1]Alpha'!P146=""," ",'[1]Alpha'!P146)</f>
        <v>gjenkins@rsu10.org</v>
      </c>
    </row>
    <row r="151" spans="1:11" s="32" customFormat="1" ht="16.5" customHeight="1">
      <c r="A151" s="47">
        <f>'[1]Alpha'!A147</f>
        <v>1205</v>
      </c>
      <c r="B151" s="47">
        <f>'[1]Alpha'!B147</f>
        <v>511</v>
      </c>
      <c r="C151" s="47" t="str">
        <f>IF('[1]Alpha'!C147=0," ",'[1]Alpha'!C147)</f>
        <v> </v>
      </c>
      <c r="D151" s="48" t="str">
        <f>'[1]Alpha'!D147</f>
        <v>RSU 11/MSAD 11</v>
      </c>
      <c r="E151" s="49" t="str">
        <f>IF('[1]Alpha'!H147=0," ",'[1]Alpha'!H147)</f>
        <v>Approved</v>
      </c>
      <c r="F151" s="50">
        <f>'[1]Alpha'!I147</f>
        <v>123513.68</v>
      </c>
      <c r="G151" s="50">
        <f>'[1]Alpha'!J147</f>
        <v>21382.35</v>
      </c>
      <c r="H151" s="51">
        <f t="shared" si="2"/>
        <v>144896.03</v>
      </c>
      <c r="I151" s="30"/>
      <c r="J151" s="31" t="str">
        <f>IF('[1]Alpha'!O147=""," ",'[1]Alpha'!O147)</f>
        <v>Katie Joseph</v>
      </c>
      <c r="K151" s="31" t="str">
        <f>IF('[1]Alpha'!P147=""," ",'[1]Alpha'!P147)</f>
        <v>kjoseph@msad11.org</v>
      </c>
    </row>
    <row r="152" spans="1:11" s="32" customFormat="1" ht="16.5" customHeight="1">
      <c r="A152" s="47">
        <f>'[1]Alpha'!A148</f>
        <v>3160</v>
      </c>
      <c r="B152" s="47">
        <f>'[1]Alpha'!B148</f>
        <v>812</v>
      </c>
      <c r="C152" s="47" t="str">
        <f>IF('[1]Alpha'!C148=0," ",'[1]Alpha'!C148)</f>
        <v> </v>
      </c>
      <c r="D152" s="48" t="str">
        <f>'[1]Alpha'!D148</f>
        <v>RSU 12</v>
      </c>
      <c r="E152" s="49" t="str">
        <f>IF('[1]Alpha'!H148=0," ",'[1]Alpha'!H148)</f>
        <v>Approved</v>
      </c>
      <c r="F152" s="50">
        <f>'[1]Alpha'!I148</f>
        <v>25997.99</v>
      </c>
      <c r="G152" s="50">
        <f>'[1]Alpha'!J148</f>
        <v>0</v>
      </c>
      <c r="H152" s="51">
        <f t="shared" si="2"/>
        <v>25997.99</v>
      </c>
      <c r="I152" s="30"/>
      <c r="J152" s="31" t="str">
        <f>IF('[1]Alpha'!O148=""," ",'[1]Alpha'!O148)</f>
        <v>Deborah Taylor</v>
      </c>
      <c r="K152" s="31" t="str">
        <f>IF('[1]Alpha'!P148=""," ",'[1]Alpha'!P148)</f>
        <v>dtaylor@svrsu.org</v>
      </c>
    </row>
    <row r="153" spans="1:11" s="32" customFormat="1" ht="16.5" customHeight="1">
      <c r="A153" s="47">
        <f>'[1]Alpha'!A149</f>
        <v>3161</v>
      </c>
      <c r="B153" s="47">
        <f>'[1]Alpha'!B149</f>
        <v>813</v>
      </c>
      <c r="C153" s="47" t="str">
        <f>IF('[1]Alpha'!C149=0," ",'[1]Alpha'!C149)</f>
        <v> </v>
      </c>
      <c r="D153" s="48" t="str">
        <f>'[1]Alpha'!D149</f>
        <v>RSU 13</v>
      </c>
      <c r="E153" s="49" t="str">
        <f>IF('[1]Alpha'!H149=0," ",'[1]Alpha'!H149)</f>
        <v>Waiver</v>
      </c>
      <c r="F153" s="50">
        <f>'[1]Alpha'!I149</f>
        <v>0</v>
      </c>
      <c r="G153" s="50">
        <f>'[1]Alpha'!J149</f>
        <v>0</v>
      </c>
      <c r="H153" s="51">
        <f t="shared" si="2"/>
        <v>0</v>
      </c>
      <c r="I153" s="30"/>
      <c r="J153" s="31" t="str">
        <f>IF('[1]Alpha'!O149=""," ",'[1]Alpha'!O149)</f>
        <v>Neal Guyer</v>
      </c>
      <c r="K153" s="31" t="str">
        <f>IF('[1]Alpha'!P149=""," ",'[1]Alpha'!P149)</f>
        <v>nguyer@rsu13.org</v>
      </c>
    </row>
    <row r="154" spans="1:11" s="32" customFormat="1" ht="16.5" customHeight="1">
      <c r="A154" s="47">
        <f>'[1]Alpha'!A150</f>
        <v>3162</v>
      </c>
      <c r="B154" s="47">
        <f>'[1]Alpha'!B150</f>
        <v>814</v>
      </c>
      <c r="C154" s="47" t="str">
        <f>IF('[1]Alpha'!C150=0," ",'[1]Alpha'!C150)</f>
        <v> </v>
      </c>
      <c r="D154" s="48" t="str">
        <f>'[1]Alpha'!D150</f>
        <v>RSU 14</v>
      </c>
      <c r="E154" s="49" t="str">
        <f>IF('[1]Alpha'!H150=0," ",'[1]Alpha'!H150)</f>
        <v>Approved</v>
      </c>
      <c r="F154" s="50">
        <f>'[1]Alpha'!I150</f>
        <v>211262</v>
      </c>
      <c r="G154" s="50">
        <f>'[1]Alpha'!J150</f>
        <v>2300</v>
      </c>
      <c r="H154" s="51">
        <f t="shared" si="2"/>
        <v>213562</v>
      </c>
      <c r="I154" s="30"/>
      <c r="J154" s="31" t="str">
        <f>IF('[1]Alpha'!O150=""," ",'[1]Alpha'!O150)</f>
        <v>Christine Hesler</v>
      </c>
      <c r="K154" s="31" t="str">
        <f>IF('[1]Alpha'!P150=""," ",'[1]Alpha'!P150)</f>
        <v>chesler@rsu14.org</v>
      </c>
    </row>
    <row r="155" spans="1:11" s="32" customFormat="1" ht="16.5" customHeight="1">
      <c r="A155" s="47">
        <f>'[1]Alpha'!A151</f>
        <v>1209</v>
      </c>
      <c r="B155" s="47">
        <f>'[1]Alpha'!B151</f>
        <v>515</v>
      </c>
      <c r="C155" s="47" t="str">
        <f>IF('[1]Alpha'!C151=0," ",'[1]Alpha'!C151)</f>
        <v> </v>
      </c>
      <c r="D155" s="48" t="str">
        <f>'[1]Alpha'!D151</f>
        <v>RSU 15/MSAD 15</v>
      </c>
      <c r="E155" s="49" t="str">
        <f>IF('[1]Alpha'!H151=0," ",'[1]Alpha'!H151)</f>
        <v>Approved</v>
      </c>
      <c r="F155" s="50">
        <f>'[1]Alpha'!I151</f>
        <v>100729</v>
      </c>
      <c r="G155" s="50">
        <f>'[1]Alpha'!J151</f>
        <v>13451</v>
      </c>
      <c r="H155" s="51">
        <f t="shared" si="2"/>
        <v>114180</v>
      </c>
      <c r="I155" s="30"/>
      <c r="J155" s="31" t="str">
        <f>IF('[1]Alpha'!O151=""," ",'[1]Alpha'!O151)</f>
        <v>Steve Floyd</v>
      </c>
      <c r="K155" s="31" t="str">
        <f>IF('[1]Alpha'!P151=""," ",'[1]Alpha'!P151)</f>
        <v>sfloyd@sad15.org</v>
      </c>
    </row>
    <row r="156" spans="1:11" s="32" customFormat="1" ht="16.5" customHeight="1">
      <c r="A156" s="47">
        <f>'[1]Alpha'!A152</f>
        <v>3163</v>
      </c>
      <c r="B156" s="47">
        <f>'[1]Alpha'!B152</f>
        <v>816</v>
      </c>
      <c r="C156" s="47" t="str">
        <f>IF('[1]Alpha'!C152=0," ",'[1]Alpha'!C152)</f>
        <v> </v>
      </c>
      <c r="D156" s="48" t="str">
        <f>'[1]Alpha'!D152</f>
        <v>RSU 16</v>
      </c>
      <c r="E156" s="49" t="str">
        <f>IF('[1]Alpha'!H152=0," ",'[1]Alpha'!H152)</f>
        <v>Approved</v>
      </c>
      <c r="F156" s="50">
        <f>'[1]Alpha'!I152</f>
        <v>57289.39</v>
      </c>
      <c r="G156" s="50">
        <f>'[1]Alpha'!J152</f>
        <v>0</v>
      </c>
      <c r="H156" s="51">
        <f t="shared" si="2"/>
        <v>57289.39</v>
      </c>
      <c r="I156" s="30"/>
      <c r="J156" s="31" t="str">
        <f>IF('[1]Alpha'!O152=""," ",'[1]Alpha'!O152)</f>
        <v>Ell Fanus</v>
      </c>
      <c r="K156" s="31" t="str">
        <f>IF('[1]Alpha'!P152=""," ",'[1]Alpha'!P152)</f>
        <v>efanus@rsu16.org</v>
      </c>
    </row>
    <row r="157" spans="1:11" s="32" customFormat="1" ht="16.5" customHeight="1">
      <c r="A157" s="47">
        <f>'[1]Alpha'!A153</f>
        <v>1211</v>
      </c>
      <c r="B157" s="47">
        <f>'[1]Alpha'!B153</f>
        <v>517</v>
      </c>
      <c r="C157" s="47" t="str">
        <f>IF('[1]Alpha'!C153=0," ",'[1]Alpha'!C153)</f>
        <v> </v>
      </c>
      <c r="D157" s="48" t="str">
        <f>'[1]Alpha'!D153</f>
        <v>RSU 17/MSAD 17</v>
      </c>
      <c r="E157" s="49" t="str">
        <f>IF('[1]Alpha'!H153=0," ",'[1]Alpha'!H153)</f>
        <v>Approved</v>
      </c>
      <c r="F157" s="50">
        <f>'[1]Alpha'!I153</f>
        <v>131372.67</v>
      </c>
      <c r="G157" s="50">
        <f>'[1]Alpha'!J153</f>
        <v>6868</v>
      </c>
      <c r="H157" s="51">
        <f t="shared" si="2"/>
        <v>138240.67</v>
      </c>
      <c r="I157" s="30"/>
      <c r="J157" s="31" t="str">
        <f>IF('[1]Alpha'!O153=""," ",'[1]Alpha'!O153)</f>
        <v>Deborah Johnson</v>
      </c>
      <c r="K157" s="31" t="str">
        <f>IF('[1]Alpha'!P153=""," ",'[1]Alpha'!P153)</f>
        <v>d.johnson@msad17.org</v>
      </c>
    </row>
    <row r="158" spans="1:11" s="32" customFormat="1" ht="16.5" customHeight="1">
      <c r="A158" s="47">
        <f>'[1]Alpha'!A154</f>
        <v>3164</v>
      </c>
      <c r="B158" s="47">
        <f>'[1]Alpha'!B154</f>
        <v>818</v>
      </c>
      <c r="C158" s="47" t="str">
        <f>IF('[1]Alpha'!C154=0," ",'[1]Alpha'!C154)</f>
        <v> </v>
      </c>
      <c r="D158" s="48" t="str">
        <f>'[1]Alpha'!D154</f>
        <v>RSU 18</v>
      </c>
      <c r="E158" s="49" t="str">
        <f>IF('[1]Alpha'!H154=0," ",'[1]Alpha'!H154)</f>
        <v>Approved</v>
      </c>
      <c r="F158" s="50">
        <f>'[1]Alpha'!I154</f>
        <v>141901.4</v>
      </c>
      <c r="G158" s="50">
        <f>'[1]Alpha'!J154</f>
        <v>6864.6</v>
      </c>
      <c r="H158" s="51">
        <f t="shared" si="2"/>
        <v>148766</v>
      </c>
      <c r="I158" s="30"/>
      <c r="J158" s="31" t="str">
        <f>IF('[1]Alpha'!O154=""," ",'[1]Alpha'!O154)</f>
        <v>Cheryl Mercier</v>
      </c>
      <c r="K158" s="31" t="str">
        <f>IF('[1]Alpha'!P154=""," ",'[1]Alpha'!P154)</f>
        <v>cmercier@rsu18.org</v>
      </c>
    </row>
    <row r="159" spans="1:11" s="32" customFormat="1" ht="16.5" customHeight="1">
      <c r="A159" s="47">
        <f>'[1]Alpha'!A155</f>
        <v>3165</v>
      </c>
      <c r="B159" s="47">
        <f>'[1]Alpha'!B155</f>
        <v>819</v>
      </c>
      <c r="C159" s="47" t="str">
        <f>IF('[1]Alpha'!C155=0," ",'[1]Alpha'!C155)</f>
        <v> </v>
      </c>
      <c r="D159" s="48" t="str">
        <f>'[1]Alpha'!D155</f>
        <v>RSU 19</v>
      </c>
      <c r="E159" s="49" t="str">
        <f>IF('[1]Alpha'!H155=0," ",'[1]Alpha'!H155)</f>
        <v>Approved</v>
      </c>
      <c r="F159" s="50">
        <f>'[1]Alpha'!I155</f>
        <v>75892.8</v>
      </c>
      <c r="G159" s="50">
        <f>'[1]Alpha'!J155</f>
        <v>9400</v>
      </c>
      <c r="H159" s="51">
        <f t="shared" si="2"/>
        <v>85292.8</v>
      </c>
      <c r="I159" s="30"/>
      <c r="J159" s="31" t="str">
        <f>IF('[1]Alpha'!O155=""," ",'[1]Alpha'!O155)</f>
        <v>Mary Ramsdell</v>
      </c>
      <c r="K159" s="31" t="str">
        <f>IF('[1]Alpha'!P155=""," ",'[1]Alpha'!P155)</f>
        <v>mramsdell@rsu19.org</v>
      </c>
    </row>
    <row r="160" spans="1:11" s="32" customFormat="1" ht="16.5" customHeight="1">
      <c r="A160" s="47">
        <f>'[1]Alpha'!A156</f>
        <v>3166</v>
      </c>
      <c r="B160" s="47">
        <f>'[1]Alpha'!B156</f>
        <v>820</v>
      </c>
      <c r="C160" s="47" t="str">
        <f>IF('[1]Alpha'!C156=0," ",'[1]Alpha'!C156)</f>
        <v> </v>
      </c>
      <c r="D160" s="48" t="str">
        <f>'[1]Alpha'!D156</f>
        <v>RSU 20</v>
      </c>
      <c r="E160" s="49" t="str">
        <f>IF('[1]Alpha'!H156=0," ",'[1]Alpha'!H156)</f>
        <v>Approved</v>
      </c>
      <c r="F160" s="50">
        <f>'[1]Alpha'!I156</f>
        <v>184459</v>
      </c>
      <c r="G160" s="50">
        <f>'[1]Alpha'!J156</f>
        <v>70944</v>
      </c>
      <c r="H160" s="51">
        <f t="shared" si="2"/>
        <v>255403</v>
      </c>
      <c r="I160" s="30"/>
      <c r="J160" s="31" t="str">
        <f>IF('[1]Alpha'!O156=""," ",'[1]Alpha'!O156)</f>
        <v>Jacquie Kahn</v>
      </c>
      <c r="K160" s="31" t="str">
        <f>IF('[1]Alpha'!P156=""," ",'[1]Alpha'!P156)</f>
        <v>jkahn@rsu20.org</v>
      </c>
    </row>
    <row r="161" spans="1:11" s="32" customFormat="1" ht="16.5" customHeight="1">
      <c r="A161" s="47">
        <f>'[1]Alpha'!A157</f>
        <v>3167</v>
      </c>
      <c r="B161" s="47">
        <f>'[1]Alpha'!B157</f>
        <v>821</v>
      </c>
      <c r="C161" s="47" t="str">
        <f>IF('[1]Alpha'!C157=0," ",'[1]Alpha'!C157)</f>
        <v> </v>
      </c>
      <c r="D161" s="48" t="str">
        <f>'[1]Alpha'!D157</f>
        <v>RSU 21</v>
      </c>
      <c r="E161" s="49" t="str">
        <f>IF('[1]Alpha'!H157=0," ",'[1]Alpha'!H157)</f>
        <v>Approved</v>
      </c>
      <c r="F161" s="50">
        <f>'[1]Alpha'!I157</f>
        <v>143216.61</v>
      </c>
      <c r="G161" s="50">
        <f>'[1]Alpha'!J157</f>
        <v>80428.91</v>
      </c>
      <c r="H161" s="51">
        <f t="shared" si="2"/>
        <v>223645.52</v>
      </c>
      <c r="I161" s="30"/>
      <c r="J161" s="31" t="str">
        <f>IF('[1]Alpha'!O157=""," ",'[1]Alpha'!O157)</f>
        <v>Susan Martin</v>
      </c>
      <c r="K161" s="31" t="str">
        <f>IF('[1]Alpha'!P157=""," ",'[1]Alpha'!P157)</f>
        <v>smartin@rsu21.net</v>
      </c>
    </row>
    <row r="162" spans="1:11" s="32" customFormat="1" ht="16.5" customHeight="1">
      <c r="A162" s="47">
        <f>'[1]Alpha'!A158</f>
        <v>3217</v>
      </c>
      <c r="B162" s="47">
        <f>'[1]Alpha'!B158</f>
        <v>822</v>
      </c>
      <c r="C162" s="47" t="str">
        <f>IF('[1]Alpha'!C158=0," ",'[1]Alpha'!C158)</f>
        <v> </v>
      </c>
      <c r="D162" s="48" t="str">
        <f>'[1]Alpha'!D158</f>
        <v>RSU 22</v>
      </c>
      <c r="E162" s="49" t="str">
        <f>IF('[1]Alpha'!H158=0," ",'[1]Alpha'!H158)</f>
        <v>Approved</v>
      </c>
      <c r="F162" s="50">
        <f>'[1]Alpha'!I158</f>
        <v>136678.12</v>
      </c>
      <c r="G162" s="50">
        <f>'[1]Alpha'!J158</f>
        <v>33232.65</v>
      </c>
      <c r="H162" s="51">
        <f t="shared" si="2"/>
        <v>169910.77</v>
      </c>
      <c r="I162" s="30"/>
      <c r="J162" s="31" t="str">
        <f>IF('[1]Alpha'!O158=""," ",'[1]Alpha'!O158)</f>
        <v>Ruth Lyons</v>
      </c>
      <c r="K162" s="31" t="str">
        <f>IF('[1]Alpha'!P158=""," ",'[1]Alpha'!P158)</f>
        <v>ruthlyons@rsu22.us</v>
      </c>
    </row>
    <row r="163" spans="1:11" s="32" customFormat="1" ht="16.5" customHeight="1">
      <c r="A163" s="47">
        <f>'[1]Alpha'!A159</f>
        <v>3168</v>
      </c>
      <c r="B163" s="47">
        <f>'[1]Alpha'!B159</f>
        <v>823</v>
      </c>
      <c r="C163" s="47" t="str">
        <f>IF('[1]Alpha'!C159=0," ",'[1]Alpha'!C159)</f>
        <v> </v>
      </c>
      <c r="D163" s="48" t="str">
        <f>'[1]Alpha'!D159</f>
        <v>RSU 23</v>
      </c>
      <c r="E163" s="49" t="str">
        <f>IF('[1]Alpha'!H159=0," ",'[1]Alpha'!H159)</f>
        <v>Approved</v>
      </c>
      <c r="F163" s="50">
        <f>'[1]Alpha'!I159</f>
        <v>57546.6</v>
      </c>
      <c r="G163" s="50">
        <f>'[1]Alpha'!J159</f>
        <v>360</v>
      </c>
      <c r="H163" s="51">
        <f t="shared" si="2"/>
        <v>57906.6</v>
      </c>
      <c r="I163" s="30"/>
      <c r="J163" s="31" t="str">
        <f>IF('[1]Alpha'!O159=""," ",'[1]Alpha'!O159)</f>
        <v>Timothy O'Connor</v>
      </c>
      <c r="K163" s="31" t="str">
        <f>IF('[1]Alpha'!P159=""," ",'[1]Alpha'!P159)</f>
        <v>toconnor@rsu23.org</v>
      </c>
    </row>
    <row r="164" spans="1:11" s="32" customFormat="1" ht="16.5" customHeight="1">
      <c r="A164" s="47">
        <f>'[1]Alpha'!A160</f>
        <v>3169</v>
      </c>
      <c r="B164" s="47">
        <f>'[1]Alpha'!B160</f>
        <v>824</v>
      </c>
      <c r="C164" s="47" t="str">
        <f>IF('[1]Alpha'!C160=0," ",'[1]Alpha'!C160)</f>
        <v> </v>
      </c>
      <c r="D164" s="48" t="str">
        <f>'[1]Alpha'!D160</f>
        <v>RSU 24</v>
      </c>
      <c r="E164" s="49" t="str">
        <f>IF('[1]Alpha'!H160=0," ",'[1]Alpha'!H160)</f>
        <v>Approved</v>
      </c>
      <c r="F164" s="50">
        <f>'[1]Alpha'!I160</f>
        <v>72929.44</v>
      </c>
      <c r="G164" s="50">
        <f>'[1]Alpha'!J160</f>
        <v>12899.13</v>
      </c>
      <c r="H164" s="51">
        <f t="shared" si="2"/>
        <v>85828.57</v>
      </c>
      <c r="I164" s="30"/>
      <c r="J164" s="31" t="str">
        <f>IF('[1]Alpha'!O160=""," ",'[1]Alpha'!O160)</f>
        <v>Nicole Chan</v>
      </c>
      <c r="K164" s="31" t="str">
        <f>IF('[1]Alpha'!P160=""," ",'[1]Alpha'!P160)</f>
        <v>nchan@rsu24.org</v>
      </c>
    </row>
    <row r="165" spans="1:11" s="32" customFormat="1" ht="16.5" customHeight="1">
      <c r="A165" s="47">
        <f>'[1]Alpha'!A161</f>
        <v>3170</v>
      </c>
      <c r="B165" s="47">
        <f>'[1]Alpha'!B161</f>
        <v>825</v>
      </c>
      <c r="C165" s="47" t="str">
        <f>IF('[1]Alpha'!C161=0," ",'[1]Alpha'!C161)</f>
        <v> </v>
      </c>
      <c r="D165" s="48" t="str">
        <f>'[1]Alpha'!D161</f>
        <v>RSU 25</v>
      </c>
      <c r="E165" s="49" t="str">
        <f>IF('[1]Alpha'!H161=0," ",'[1]Alpha'!H161)</f>
        <v>Approved</v>
      </c>
      <c r="F165" s="50">
        <f>'[1]Alpha'!I161</f>
        <v>38469</v>
      </c>
      <c r="G165" s="50">
        <f>'[1]Alpha'!J161</f>
        <v>43219</v>
      </c>
      <c r="H165" s="51">
        <f t="shared" si="2"/>
        <v>81688</v>
      </c>
      <c r="I165" s="30"/>
      <c r="J165" s="31" t="str">
        <f>IF('[1]Alpha'!O161=""," ",'[1]Alpha'!O161)</f>
        <v>Evelyn Beaulieu</v>
      </c>
      <c r="K165" s="31" t="str">
        <f>IF('[1]Alpha'!P161=""," ",'[1]Alpha'!P161)</f>
        <v>evelyn.beaulier@rsu25.org</v>
      </c>
    </row>
    <row r="166" spans="1:11" s="32" customFormat="1" ht="16.5" customHeight="1">
      <c r="A166" s="47">
        <f>'[1]Alpha'!A162</f>
        <v>3171</v>
      </c>
      <c r="B166" s="47">
        <f>'[1]Alpha'!B162</f>
        <v>826</v>
      </c>
      <c r="C166" s="47" t="str">
        <f>IF('[1]Alpha'!C162=0," ",'[1]Alpha'!C162)</f>
        <v> </v>
      </c>
      <c r="D166" s="48" t="str">
        <f>'[1]Alpha'!D162</f>
        <v>RSU 26</v>
      </c>
      <c r="E166" s="49" t="str">
        <f>IF('[1]Alpha'!H162=0," ",'[1]Alpha'!H162)</f>
        <v>Approved</v>
      </c>
      <c r="F166" s="50">
        <f>'[1]Alpha'!I162</f>
        <v>47173.24</v>
      </c>
      <c r="G166" s="50">
        <f>'[1]Alpha'!J162</f>
        <v>31809.7</v>
      </c>
      <c r="H166" s="51">
        <f t="shared" si="2"/>
        <v>78982.94</v>
      </c>
      <c r="I166" s="30"/>
      <c r="J166" s="31" t="str">
        <f>IF('[1]Alpha'!O162=""," ",'[1]Alpha'!O162)</f>
        <v>Nancy Connor</v>
      </c>
      <c r="K166" s="31" t="str">
        <f>IF('[1]Alpha'!P162=""," ",'[1]Alpha'!P162)</f>
        <v>nconnor@rsu26.org</v>
      </c>
    </row>
    <row r="167" spans="1:11" s="32" customFormat="1" ht="16.5" customHeight="1">
      <c r="A167" s="47">
        <f>'[1]Alpha'!A163</f>
        <v>1222</v>
      </c>
      <c r="B167" s="47">
        <f>'[1]Alpha'!B163</f>
        <v>528</v>
      </c>
      <c r="C167" s="47" t="str">
        <f>IF('[1]Alpha'!C163=0," ",'[1]Alpha'!C163)</f>
        <v> </v>
      </c>
      <c r="D167" s="48" t="str">
        <f>'[1]Alpha'!D163</f>
        <v>RSU 28/MSAD 28</v>
      </c>
      <c r="E167" s="49" t="str">
        <f>IF('[1]Alpha'!H163=0," ",'[1]Alpha'!H163)</f>
        <v>Approved</v>
      </c>
      <c r="F167" s="50">
        <f>'[1]Alpha'!I163</f>
        <v>94085.82</v>
      </c>
      <c r="G167" s="50">
        <f>'[1]Alpha'!J163</f>
        <v>0</v>
      </c>
      <c r="H167" s="51">
        <f t="shared" si="2"/>
        <v>94085.82</v>
      </c>
      <c r="I167" s="30"/>
      <c r="J167" s="31" t="str">
        <f>IF('[1]Alpha'!O163=""," ",'[1]Alpha'!O163)</f>
        <v>Maria Libby</v>
      </c>
      <c r="K167" s="31" t="str">
        <f>IF('[1]Alpha'!P163=""," ",'[1]Alpha'!P163)</f>
        <v>maria.libby@fivetowns.net</v>
      </c>
    </row>
    <row r="168" spans="1:11" s="32" customFormat="1" ht="16.5" customHeight="1">
      <c r="A168" s="47">
        <f>'[1]Alpha'!A164</f>
        <v>1223</v>
      </c>
      <c r="B168" s="47">
        <f>'[1]Alpha'!B164</f>
        <v>529</v>
      </c>
      <c r="C168" s="47" t="str">
        <f>IF('[1]Alpha'!C164=0," ",'[1]Alpha'!C164)</f>
        <v> </v>
      </c>
      <c r="D168" s="48" t="str">
        <f>'[1]Alpha'!D164</f>
        <v>RSU 29/MSAD 29</v>
      </c>
      <c r="E168" s="49" t="str">
        <f>IF('[1]Alpha'!H164=0," ",'[1]Alpha'!H164)</f>
        <v>Approved</v>
      </c>
      <c r="F168" s="50">
        <f>'[1]Alpha'!I164</f>
        <v>87229.06</v>
      </c>
      <c r="G168" s="50">
        <f>'[1]Alpha'!J164</f>
        <v>68340.3</v>
      </c>
      <c r="H168" s="51">
        <f t="shared" si="2"/>
        <v>155569.36</v>
      </c>
      <c r="I168" s="30"/>
      <c r="J168" s="31" t="str">
        <f>IF('[1]Alpha'!O164=""," ",'[1]Alpha'!O164)</f>
        <v>Rae Bates</v>
      </c>
      <c r="K168" s="31" t="str">
        <f>IF('[1]Alpha'!P164=""," ",'[1]Alpha'!P164)</f>
        <v>rabates@rsu29.org</v>
      </c>
    </row>
    <row r="169" spans="1:11" s="32" customFormat="1" ht="16.5" customHeight="1">
      <c r="A169" s="47">
        <f>'[1]Alpha'!A165</f>
        <v>1224</v>
      </c>
      <c r="B169" s="47">
        <f>'[1]Alpha'!B165</f>
        <v>530</v>
      </c>
      <c r="C169" s="47">
        <f>IF('[1]Alpha'!C165=0," ",'[1]Alpha'!C165)</f>
        <v>890</v>
      </c>
      <c r="D169" s="48" t="str">
        <f>'[1]Alpha'!D165</f>
        <v>RSU 30/MSAD 30</v>
      </c>
      <c r="E169" s="49" t="str">
        <f>IF('[1]Alpha'!H165=0," ",'[1]Alpha'!H165)</f>
        <v>Approved</v>
      </c>
      <c r="F169" s="50">
        <f>'[1]Alpha'!I165</f>
        <v>4055</v>
      </c>
      <c r="G169" s="50">
        <f>'[1]Alpha'!J165</f>
        <v>0</v>
      </c>
      <c r="H169" s="51">
        <f t="shared" si="2"/>
        <v>4055</v>
      </c>
      <c r="I169" s="30"/>
      <c r="J169" s="31" t="str">
        <f>IF('[1]Alpha'!O165=""," ",'[1]Alpha'!O165)</f>
        <v>Ann Forsing</v>
      </c>
      <c r="K169" s="31" t="str">
        <f>IF('[1]Alpha'!P165=""," ",'[1]Alpha'!P165)</f>
        <v>aforsing@msad30.org</v>
      </c>
    </row>
    <row r="170" spans="1:11" s="32" customFormat="1" ht="16.5" customHeight="1">
      <c r="A170" s="47">
        <f>'[1]Alpha'!A166</f>
        <v>1225</v>
      </c>
      <c r="B170" s="47">
        <f>'[1]Alpha'!B166</f>
        <v>531</v>
      </c>
      <c r="C170" s="47">
        <f>IF('[1]Alpha'!C166=0," ",'[1]Alpha'!C166)</f>
        <v>843</v>
      </c>
      <c r="D170" s="48" t="str">
        <f>'[1]Alpha'!D166</f>
        <v>RSU 31/MSAD 31</v>
      </c>
      <c r="E170" s="49" t="str">
        <f>IF('[1]Alpha'!H166=0," ",'[1]Alpha'!H166)</f>
        <v>Approved</v>
      </c>
      <c r="F170" s="50">
        <f>'[1]Alpha'!I166</f>
        <v>20950.47</v>
      </c>
      <c r="G170" s="50">
        <f>'[1]Alpha'!J166</f>
        <v>38793.01</v>
      </c>
      <c r="H170" s="51">
        <f t="shared" si="2"/>
        <v>59743.48</v>
      </c>
      <c r="I170" s="30"/>
      <c r="J170" s="31" t="str">
        <f>IF('[1]Alpha'!O166=""," ",'[1]Alpha'!O166)</f>
        <v>Nancy Burgoyne</v>
      </c>
      <c r="K170" s="31" t="str">
        <f>IF('[1]Alpha'!P166=""," ",'[1]Alpha'!P166)</f>
        <v>nancy.burgoyne@sad31.org</v>
      </c>
    </row>
    <row r="171" spans="1:11" s="32" customFormat="1" ht="16.5" customHeight="1">
      <c r="A171" s="47">
        <f>'[1]Alpha'!A167</f>
        <v>1226</v>
      </c>
      <c r="B171" s="47">
        <f>'[1]Alpha'!B167</f>
        <v>532</v>
      </c>
      <c r="C171" s="47" t="str">
        <f>IF('[1]Alpha'!C167=0," ",'[1]Alpha'!C167)</f>
        <v> </v>
      </c>
      <c r="D171" s="48" t="str">
        <f>'[1]Alpha'!D167</f>
        <v>RSU 32/MSAD 32</v>
      </c>
      <c r="E171" s="49" t="str">
        <f>IF('[1]Alpha'!H167=0," ",'[1]Alpha'!H167)</f>
        <v>Approved</v>
      </c>
      <c r="F171" s="50">
        <f>'[1]Alpha'!I167</f>
        <v>37328.2</v>
      </c>
      <c r="G171" s="50">
        <f>'[1]Alpha'!J167</f>
        <v>37328.2</v>
      </c>
      <c r="H171" s="51">
        <f t="shared" si="2"/>
        <v>74656.4</v>
      </c>
      <c r="I171" s="30"/>
      <c r="J171" s="31" t="str">
        <f>IF('[1]Alpha'!O167=""," ",'[1]Alpha'!O167)</f>
        <v>Susan Beaulier</v>
      </c>
      <c r="K171" s="31" t="str">
        <f>IF('[1]Alpha'!P167=""," ",'[1]Alpha'!P167)</f>
        <v>sbeaulier@sad32.org</v>
      </c>
    </row>
    <row r="172" spans="1:11" s="32" customFormat="1" ht="16.5" customHeight="1">
      <c r="A172" s="47">
        <f>'[1]Alpha'!A168</f>
        <v>1227</v>
      </c>
      <c r="B172" s="47">
        <f>'[1]Alpha'!B168</f>
        <v>533</v>
      </c>
      <c r="C172" s="47" t="str">
        <f>IF('[1]Alpha'!C168=0," ",'[1]Alpha'!C168)</f>
        <v> </v>
      </c>
      <c r="D172" s="48" t="str">
        <f>'[1]Alpha'!D168</f>
        <v>RSU 33/MSAD 33</v>
      </c>
      <c r="E172" s="49" t="str">
        <f>IF('[1]Alpha'!H168=0," ",'[1]Alpha'!H168)</f>
        <v>Approved</v>
      </c>
      <c r="F172" s="50">
        <f>'[1]Alpha'!I168</f>
        <v>81022.82</v>
      </c>
      <c r="G172" s="50">
        <f>'[1]Alpha'!J168</f>
        <v>43410.43</v>
      </c>
      <c r="H172" s="51">
        <f t="shared" si="2"/>
        <v>124433.25</v>
      </c>
      <c r="I172" s="30"/>
      <c r="J172" s="31" t="str">
        <f>IF('[1]Alpha'!O168=""," ",'[1]Alpha'!O168)</f>
        <v>Lisa Bernier</v>
      </c>
      <c r="K172" s="31" t="str">
        <f>IF('[1]Alpha'!P168=""," ",'[1]Alpha'!P168)</f>
        <v>lbernier@msad33.org</v>
      </c>
    </row>
    <row r="173" spans="1:11" s="32" customFormat="1" ht="16.5" customHeight="1">
      <c r="A173" s="47">
        <f>'[1]Alpha'!A169</f>
        <v>3172</v>
      </c>
      <c r="B173" s="47">
        <f>'[1]Alpha'!B169</f>
        <v>834</v>
      </c>
      <c r="C173" s="47" t="str">
        <f>IF('[1]Alpha'!C169=0," ",'[1]Alpha'!C169)</f>
        <v> </v>
      </c>
      <c r="D173" s="48" t="str">
        <f>'[1]Alpha'!D169</f>
        <v>RSU 34</v>
      </c>
      <c r="E173" s="49" t="str">
        <f>IF('[1]Alpha'!H169=0," ",'[1]Alpha'!H169)</f>
        <v>Approved</v>
      </c>
      <c r="F173" s="50">
        <f>'[1]Alpha'!I169</f>
        <v>91206.93</v>
      </c>
      <c r="G173" s="50">
        <f>'[1]Alpha'!J169</f>
        <v>26442.59</v>
      </c>
      <c r="H173" s="51">
        <f t="shared" si="2"/>
        <v>117649.51999999999</v>
      </c>
      <c r="I173" s="30"/>
      <c r="J173" s="31" t="str">
        <f>IF('[1]Alpha'!O169=""," ",'[1]Alpha'!O169)</f>
        <v>Jon Doty</v>
      </c>
      <c r="K173" s="31" t="str">
        <f>IF('[1]Alpha'!P169=""," ",'[1]Alpha'!P169)</f>
        <v>jon.doty@rsu34.org</v>
      </c>
    </row>
    <row r="174" spans="1:11" s="32" customFormat="1" ht="16.5" customHeight="1">
      <c r="A174" s="47">
        <f>'[1]Alpha'!A170</f>
        <v>1229</v>
      </c>
      <c r="B174" s="47">
        <f>'[1]Alpha'!B170</f>
        <v>535</v>
      </c>
      <c r="C174" s="47" t="str">
        <f>IF('[1]Alpha'!C170=0," ",'[1]Alpha'!C170)</f>
        <v> </v>
      </c>
      <c r="D174" s="48" t="str">
        <f>'[1]Alpha'!D170</f>
        <v>RSU 35/MSAD 35</v>
      </c>
      <c r="E174" s="49" t="str">
        <f>IF('[1]Alpha'!H170=0," ",'[1]Alpha'!H170)</f>
        <v>Approved</v>
      </c>
      <c r="F174" s="50">
        <f>'[1]Alpha'!I170</f>
        <v>127258.72</v>
      </c>
      <c r="G174" s="50">
        <f>'[1]Alpha'!J170</f>
        <v>35636.9</v>
      </c>
      <c r="H174" s="51">
        <f t="shared" si="2"/>
        <v>162895.62</v>
      </c>
      <c r="I174" s="30"/>
      <c r="J174" s="31" t="str">
        <f>IF('[1]Alpha'!O170=""," ",'[1]Alpha'!O170)</f>
        <v>Carole Smith</v>
      </c>
      <c r="K174" s="31" t="str">
        <f>IF('[1]Alpha'!P170=""," ",'[1]Alpha'!P170)</f>
        <v>carole.smith@rsu35.org</v>
      </c>
    </row>
    <row r="175" spans="1:11" s="32" customFormat="1" ht="16.5" customHeight="1">
      <c r="A175" s="47">
        <f>'[1]Alpha'!A171</f>
        <v>1231</v>
      </c>
      <c r="B175" s="47">
        <f>'[1]Alpha'!B171</f>
        <v>537</v>
      </c>
      <c r="C175" s="47" t="str">
        <f>IF('[1]Alpha'!C171=0," ",'[1]Alpha'!C171)</f>
        <v> </v>
      </c>
      <c r="D175" s="48" t="str">
        <f>'[1]Alpha'!D171</f>
        <v>RSU 37/MSAD 37</v>
      </c>
      <c r="E175" s="49" t="str">
        <f>IF('[1]Alpha'!H171=0," ",'[1]Alpha'!H171)</f>
        <v>Approved</v>
      </c>
      <c r="F175" s="50">
        <f>'[1]Alpha'!I171</f>
        <v>6300</v>
      </c>
      <c r="G175" s="50">
        <f>'[1]Alpha'!J171</f>
        <v>8265</v>
      </c>
      <c r="H175" s="51">
        <f t="shared" si="2"/>
        <v>14565</v>
      </c>
      <c r="I175" s="30"/>
      <c r="J175" s="31" t="str">
        <f>IF('[1]Alpha'!O171=""," ",'[1]Alpha'!O171)</f>
        <v>Lorna Greene</v>
      </c>
      <c r="K175" s="31" t="str">
        <f>IF('[1]Alpha'!P171=""," ",'[1]Alpha'!P171)</f>
        <v>lgreene@msad37.org</v>
      </c>
    </row>
    <row r="176" spans="1:11" s="32" customFormat="1" ht="16.5" customHeight="1">
      <c r="A176" s="47">
        <f>'[1]Alpha'!A172</f>
        <v>3173</v>
      </c>
      <c r="B176" s="47">
        <f>'[1]Alpha'!B172</f>
        <v>838</v>
      </c>
      <c r="C176" s="47" t="str">
        <f>IF('[1]Alpha'!C172=0," ",'[1]Alpha'!C172)</f>
        <v> </v>
      </c>
      <c r="D176" s="48" t="str">
        <f>'[1]Alpha'!D172</f>
        <v>RSU 38</v>
      </c>
      <c r="E176" s="49" t="str">
        <f>IF('[1]Alpha'!H172=0," ",'[1]Alpha'!H172)</f>
        <v>Approved</v>
      </c>
      <c r="F176" s="50">
        <f>'[1]Alpha'!I172</f>
        <v>90284.23</v>
      </c>
      <c r="G176" s="50">
        <f>'[1]Alpha'!J172</f>
        <v>8387.23</v>
      </c>
      <c r="H176" s="51">
        <f t="shared" si="2"/>
        <v>98671.45999999999</v>
      </c>
      <c r="I176" s="30"/>
      <c r="J176" s="31" t="str">
        <f>IF('[1]Alpha'!O172=""," ",'[1]Alpha'!O172)</f>
        <v>Nancy Harriman</v>
      </c>
      <c r="K176" s="31" t="str">
        <f>IF('[1]Alpha'!P172=""," ",'[1]Alpha'!P172)</f>
        <v>nancy_harriman@maranacook.org</v>
      </c>
    </row>
    <row r="177" spans="1:11" s="32" customFormat="1" ht="16.5" customHeight="1">
      <c r="A177" s="47">
        <f>'[1]Alpha'!A173</f>
        <v>3174</v>
      </c>
      <c r="B177" s="47">
        <f>'[1]Alpha'!B173</f>
        <v>839</v>
      </c>
      <c r="C177" s="47" t="str">
        <f>IF('[1]Alpha'!C173=0," ",'[1]Alpha'!C173)</f>
        <v> </v>
      </c>
      <c r="D177" s="48" t="str">
        <f>'[1]Alpha'!D173</f>
        <v>RSU 39</v>
      </c>
      <c r="E177" s="49" t="str">
        <f>IF('[1]Alpha'!H173=0," ",'[1]Alpha'!H173)</f>
        <v>Approved</v>
      </c>
      <c r="F177" s="50">
        <f>'[1]Alpha'!I173</f>
        <v>62215.59</v>
      </c>
      <c r="G177" s="50">
        <f>'[1]Alpha'!J173</f>
        <v>27120.5</v>
      </c>
      <c r="H177" s="51">
        <f t="shared" si="2"/>
        <v>89336.09</v>
      </c>
      <c r="I177" s="30"/>
      <c r="J177" s="31" t="str">
        <f>IF('[1]Alpha'!O173=""," ",'[1]Alpha'!O173)</f>
        <v>Beth Alden</v>
      </c>
      <c r="K177" s="31" t="str">
        <f>IF('[1]Alpha'!P173=""," ",'[1]Alpha'!P173)</f>
        <v>balden@rsu39.org</v>
      </c>
    </row>
    <row r="178" spans="1:11" s="32" customFormat="1" ht="16.5" customHeight="1">
      <c r="A178" s="47">
        <f>'[1]Alpha'!A174</f>
        <v>1234</v>
      </c>
      <c r="B178" s="47">
        <f>'[1]Alpha'!B174</f>
        <v>540</v>
      </c>
      <c r="C178" s="47" t="str">
        <f>IF('[1]Alpha'!C174=0," ",'[1]Alpha'!C174)</f>
        <v> </v>
      </c>
      <c r="D178" s="48" t="str">
        <f>'[1]Alpha'!D174</f>
        <v>RSU 40/MSAD 40</v>
      </c>
      <c r="E178" s="49" t="str">
        <f>IF('[1]Alpha'!H174=0," ",'[1]Alpha'!H174)</f>
        <v>Approved</v>
      </c>
      <c r="F178" s="50">
        <f>'[1]Alpha'!I174</f>
        <v>93311.8</v>
      </c>
      <c r="G178" s="50">
        <f>'[1]Alpha'!J174</f>
        <v>27170</v>
      </c>
      <c r="H178" s="51">
        <f t="shared" si="2"/>
        <v>120481.8</v>
      </c>
      <c r="I178" s="30"/>
      <c r="J178" s="31" t="str">
        <f>IF('[1]Alpha'!O174=""," ",'[1]Alpha'!O174)</f>
        <v>Kimberly Schroeter</v>
      </c>
      <c r="K178" s="31" t="str">
        <f>IF('[1]Alpha'!P174=""," ",'[1]Alpha'!P174)</f>
        <v>kim_schroeter@msad40.org</v>
      </c>
    </row>
    <row r="179" spans="1:11" s="32" customFormat="1" ht="16.5" customHeight="1">
      <c r="A179" s="47">
        <f>'[1]Alpha'!A175</f>
        <v>1235</v>
      </c>
      <c r="B179" s="47">
        <f>'[1]Alpha'!B175</f>
        <v>541</v>
      </c>
      <c r="C179" s="47">
        <f>IF('[1]Alpha'!C175=0," ",'[1]Alpha'!C175)</f>
        <v>843</v>
      </c>
      <c r="D179" s="48" t="str">
        <f>'[1]Alpha'!D175</f>
        <v>RSU 41/MSAD 41</v>
      </c>
      <c r="E179" s="49" t="str">
        <f>IF('[1]Alpha'!H175=0," ",'[1]Alpha'!H175)</f>
        <v>Approved</v>
      </c>
      <c r="F179" s="50">
        <f>'[1]Alpha'!I175</f>
        <v>7388</v>
      </c>
      <c r="G179" s="50">
        <f>'[1]Alpha'!J175</f>
        <v>3790</v>
      </c>
      <c r="H179" s="51">
        <f t="shared" si="2"/>
        <v>11178</v>
      </c>
      <c r="I179" s="30"/>
      <c r="J179" s="31" t="str">
        <f>IF('[1]Alpha'!O175=""," ",'[1]Alpha'!O175)</f>
        <v>Stacy Shorey</v>
      </c>
      <c r="K179" s="31" t="str">
        <f>IF('[1]Alpha'!P175=""," ",'[1]Alpha'!P175)</f>
        <v>sshorey@msad41.us</v>
      </c>
    </row>
    <row r="180" spans="1:11" s="32" customFormat="1" ht="16.5" customHeight="1">
      <c r="A180" s="47">
        <f>'[1]Alpha'!A176</f>
        <v>1236</v>
      </c>
      <c r="B180" s="47">
        <f>'[1]Alpha'!B176</f>
        <v>542</v>
      </c>
      <c r="C180" s="47" t="str">
        <f>IF('[1]Alpha'!C176=0," ",'[1]Alpha'!C176)</f>
        <v> </v>
      </c>
      <c r="D180" s="48" t="str">
        <f>'[1]Alpha'!D176</f>
        <v>RSU 42/MSAD 42</v>
      </c>
      <c r="E180" s="49" t="str">
        <f>IF('[1]Alpha'!H176=0," ",'[1]Alpha'!H176)</f>
        <v>Approved</v>
      </c>
      <c r="F180" s="50">
        <f>'[1]Alpha'!I176</f>
        <v>9826</v>
      </c>
      <c r="G180" s="50">
        <f>'[1]Alpha'!J176</f>
        <v>12190</v>
      </c>
      <c r="H180" s="51">
        <f t="shared" si="2"/>
        <v>22016</v>
      </c>
      <c r="I180" s="30"/>
      <c r="J180" s="31" t="str">
        <f>IF('[1]Alpha'!O176=""," ",'[1]Alpha'!O176)</f>
        <v>Elaine Boulier</v>
      </c>
      <c r="K180" s="31" t="str">
        <f>IF('[1]Alpha'!P176=""," ",'[1]Alpha'!P176)</f>
        <v>eboulier@sad42.us</v>
      </c>
    </row>
    <row r="181" spans="1:11" s="32" customFormat="1" ht="16.5" customHeight="1">
      <c r="A181" s="47">
        <f>'[1]Alpha'!A177</f>
        <v>1238</v>
      </c>
      <c r="B181" s="47">
        <f>'[1]Alpha'!B177</f>
        <v>544</v>
      </c>
      <c r="C181" s="47" t="str">
        <f>IF('[1]Alpha'!C177=0," ",'[1]Alpha'!C177)</f>
        <v> </v>
      </c>
      <c r="D181" s="48" t="str">
        <f>'[1]Alpha'!D177</f>
        <v>RSU 44/MSAD 44</v>
      </c>
      <c r="E181" s="49" t="str">
        <f>IF('[1]Alpha'!H177=0," ",'[1]Alpha'!H177)</f>
        <v>Waiver</v>
      </c>
      <c r="F181" s="50">
        <f>'[1]Alpha'!I177</f>
        <v>0</v>
      </c>
      <c r="G181" s="50">
        <f>'[1]Alpha'!J177</f>
        <v>0</v>
      </c>
      <c r="H181" s="51">
        <f t="shared" si="2"/>
        <v>0</v>
      </c>
      <c r="I181" s="30"/>
      <c r="J181" s="31" t="str">
        <f>IF('[1]Alpha'!O177=""," ",'[1]Alpha'!O177)</f>
        <v>Paula Leavitt</v>
      </c>
      <c r="K181" s="31" t="str">
        <f>IF('[1]Alpha'!P177=""," ",'[1]Alpha'!P177)</f>
        <v>leavittp@sad44.org</v>
      </c>
    </row>
    <row r="182" spans="1:11" s="32" customFormat="1" ht="16.5" customHeight="1">
      <c r="A182" s="47">
        <f>'[1]Alpha'!A178</f>
        <v>1239</v>
      </c>
      <c r="B182" s="47">
        <f>'[1]Alpha'!B178</f>
        <v>545</v>
      </c>
      <c r="C182" s="47" t="str">
        <f>IF('[1]Alpha'!C178=0," ",'[1]Alpha'!C178)</f>
        <v> </v>
      </c>
      <c r="D182" s="48" t="str">
        <f>'[1]Alpha'!D178</f>
        <v>RSU 45/MSAD 45</v>
      </c>
      <c r="E182" s="49" t="str">
        <f>IF('[1]Alpha'!H178=0," ",'[1]Alpha'!H178)</f>
        <v>Approved</v>
      </c>
      <c r="F182" s="50">
        <f>'[1]Alpha'!I178</f>
        <v>36104.73</v>
      </c>
      <c r="G182" s="50">
        <f>'[1]Alpha'!J178</f>
        <v>14716.11</v>
      </c>
      <c r="H182" s="51">
        <f t="shared" si="2"/>
        <v>50820.840000000004</v>
      </c>
      <c r="I182" s="30"/>
      <c r="J182" s="31" t="str">
        <f>IF('[1]Alpha'!O178=""," ",'[1]Alpha'!O178)</f>
        <v>Roland Caron</v>
      </c>
      <c r="K182" s="31" t="str">
        <f>IF('[1]Alpha'!P178=""," ",'[1]Alpha'!P178)</f>
        <v>roland.caron@maine.edu</v>
      </c>
    </row>
    <row r="183" spans="1:11" s="32" customFormat="1" ht="16.5" customHeight="1">
      <c r="A183" s="47">
        <f>'[1]Alpha'!A179</f>
        <v>1243</v>
      </c>
      <c r="B183" s="47">
        <f>'[1]Alpha'!B179</f>
        <v>549</v>
      </c>
      <c r="C183" s="47" t="str">
        <f>IF('[1]Alpha'!C179=0," ",'[1]Alpha'!C179)</f>
        <v> </v>
      </c>
      <c r="D183" s="48" t="str">
        <f>'[1]Alpha'!D179</f>
        <v>RSU 49/MSAD 49</v>
      </c>
      <c r="E183" s="49" t="str">
        <f>IF('[1]Alpha'!H179=0," ",'[1]Alpha'!H179)</f>
        <v>Waiver</v>
      </c>
      <c r="F183" s="50">
        <f>'[1]Alpha'!I179</f>
        <v>0</v>
      </c>
      <c r="G183" s="50">
        <f>'[1]Alpha'!J179</f>
        <v>0</v>
      </c>
      <c r="H183" s="51">
        <f t="shared" si="2"/>
        <v>0</v>
      </c>
      <c r="I183" s="30"/>
      <c r="J183" s="31" t="str">
        <f>IF('[1]Alpha'!O179=""," ",'[1]Alpha'!O179)</f>
        <v>Dean Baker</v>
      </c>
      <c r="K183" s="31" t="str">
        <f>IF('[1]Alpha'!P179=""," ",'[1]Alpha'!P179)</f>
        <v>dbaker@msad49.org</v>
      </c>
    </row>
    <row r="184" spans="1:11" s="32" customFormat="1" ht="16.5" customHeight="1">
      <c r="A184" s="47">
        <f>'[1]Alpha'!A180</f>
        <v>3199</v>
      </c>
      <c r="B184" s="47">
        <f>'[1]Alpha'!B180</f>
        <v>850</v>
      </c>
      <c r="C184" s="47" t="str">
        <f>IF('[1]Alpha'!C180=0," ",'[1]Alpha'!C180)</f>
        <v> </v>
      </c>
      <c r="D184" s="48" t="str">
        <f>'[1]Alpha'!D180</f>
        <v>RSU 50</v>
      </c>
      <c r="E184" s="49" t="str">
        <f>IF('[1]Alpha'!H180=0," ",'[1]Alpha'!H180)</f>
        <v>Waiver</v>
      </c>
      <c r="F184" s="50">
        <f>'[1]Alpha'!I180</f>
        <v>0</v>
      </c>
      <c r="G184" s="50">
        <f>'[1]Alpha'!J180</f>
        <v>0</v>
      </c>
      <c r="H184" s="51">
        <f t="shared" si="2"/>
        <v>0</v>
      </c>
      <c r="I184" s="30"/>
      <c r="J184" s="31" t="str">
        <f>IF('[1]Alpha'!O180=""," ",'[1]Alpha'!O180)</f>
        <v>Larry Malone</v>
      </c>
      <c r="K184" s="31" t="str">
        <f>IF('[1]Alpha'!P180=""," ",'[1]Alpha'!P180)</f>
        <v>lmalone@rsu50.org </v>
      </c>
    </row>
    <row r="185" spans="1:11" s="32" customFormat="1" ht="16.5" customHeight="1">
      <c r="A185" s="47">
        <f>'[1]Alpha'!A181</f>
        <v>1245</v>
      </c>
      <c r="B185" s="47">
        <f>'[1]Alpha'!B181</f>
        <v>551</v>
      </c>
      <c r="C185" s="47" t="str">
        <f>IF('[1]Alpha'!C181=0," ",'[1]Alpha'!C181)</f>
        <v> </v>
      </c>
      <c r="D185" s="48" t="str">
        <f>'[1]Alpha'!D181</f>
        <v>RSU 51/MSAD 51</v>
      </c>
      <c r="E185" s="49" t="str">
        <f>IF('[1]Alpha'!H181=0," ",'[1]Alpha'!H181)</f>
        <v>Approved</v>
      </c>
      <c r="F185" s="50">
        <f>'[1]Alpha'!I181</f>
        <v>167575.35</v>
      </c>
      <c r="G185" s="50">
        <f>'[1]Alpha'!J181</f>
        <v>0</v>
      </c>
      <c r="H185" s="51">
        <f t="shared" si="2"/>
        <v>167575.35</v>
      </c>
      <c r="I185" s="30"/>
      <c r="J185" s="31" t="str">
        <f>IF('[1]Alpha'!O181=""," ",'[1]Alpha'!O181)</f>
        <v>Sally Loughlin</v>
      </c>
      <c r="K185" s="31" t="str">
        <f>IF('[1]Alpha'!P181=""," ",'[1]Alpha'!P181)</f>
        <v>sloughlin@msad51.org</v>
      </c>
    </row>
    <row r="186" spans="1:11" s="32" customFormat="1" ht="16.5" customHeight="1">
      <c r="A186" s="47">
        <f>'[1]Alpha'!A182</f>
        <v>1246</v>
      </c>
      <c r="B186" s="47">
        <f>'[1]Alpha'!B182</f>
        <v>552</v>
      </c>
      <c r="C186" s="47" t="str">
        <f>IF('[1]Alpha'!C182=0," ",'[1]Alpha'!C182)</f>
        <v> </v>
      </c>
      <c r="D186" s="48" t="str">
        <f>'[1]Alpha'!D182</f>
        <v>RSU 52/MSAD 52</v>
      </c>
      <c r="E186" s="49" t="str">
        <f>IF('[1]Alpha'!H182=0," ",'[1]Alpha'!H182)</f>
        <v>Approved</v>
      </c>
      <c r="F186" s="50">
        <f>'[1]Alpha'!I182</f>
        <v>96230</v>
      </c>
      <c r="G186" s="50">
        <f>'[1]Alpha'!J182</f>
        <v>24478</v>
      </c>
      <c r="H186" s="51">
        <f t="shared" si="2"/>
        <v>120708</v>
      </c>
      <c r="I186" s="30"/>
      <c r="J186" s="31" t="str">
        <f>IF('[1]Alpha'!O182=""," ",'[1]Alpha'!O182)</f>
        <v>Becky Foley</v>
      </c>
      <c r="K186" s="31" t="str">
        <f>IF('[1]Alpha'!P182=""," ",'[1]Alpha'!P182)</f>
        <v>becky.foley@msad52.org</v>
      </c>
    </row>
    <row r="187" spans="1:11" s="32" customFormat="1" ht="16.5" customHeight="1">
      <c r="A187" s="47">
        <f>'[1]Alpha'!A183</f>
        <v>1247</v>
      </c>
      <c r="B187" s="47">
        <f>'[1]Alpha'!B183</f>
        <v>553</v>
      </c>
      <c r="C187" s="47" t="str">
        <f>IF('[1]Alpha'!C183=0," ",'[1]Alpha'!C183)</f>
        <v> </v>
      </c>
      <c r="D187" s="48" t="str">
        <f>'[1]Alpha'!D183</f>
        <v>RSU 53/MSAD 53</v>
      </c>
      <c r="E187" s="49" t="str">
        <f>IF('[1]Alpha'!H183=0," ",'[1]Alpha'!H183)</f>
        <v>Approved</v>
      </c>
      <c r="F187" s="50">
        <f>'[1]Alpha'!I183</f>
        <v>10000</v>
      </c>
      <c r="G187" s="50">
        <f>'[1]Alpha'!J183</f>
        <v>0</v>
      </c>
      <c r="H187" s="51">
        <f t="shared" si="2"/>
        <v>10000</v>
      </c>
      <c r="I187" s="30"/>
      <c r="J187" s="31" t="str">
        <f>IF('[1]Alpha'!O183=""," ",'[1]Alpha'!O183)</f>
        <v>Anne Miller</v>
      </c>
      <c r="K187" s="31" t="str">
        <f>IF('[1]Alpha'!P183=""," ",'[1]Alpha'!P183)</f>
        <v>amiller@msad53.org</v>
      </c>
    </row>
    <row r="188" spans="1:11" s="32" customFormat="1" ht="16.5" customHeight="1">
      <c r="A188" s="47">
        <f>'[1]Alpha'!A184</f>
        <v>1248</v>
      </c>
      <c r="B188" s="47">
        <f>'[1]Alpha'!B184</f>
        <v>554</v>
      </c>
      <c r="C188" s="47" t="str">
        <f>IF('[1]Alpha'!C184=0," ",'[1]Alpha'!C184)</f>
        <v> </v>
      </c>
      <c r="D188" s="48" t="str">
        <f>'[1]Alpha'!D184</f>
        <v>RSU 54/MSAD 54</v>
      </c>
      <c r="E188" s="49" t="str">
        <f>IF('[1]Alpha'!H184=0," ",'[1]Alpha'!H184)</f>
        <v>Approved</v>
      </c>
      <c r="F188" s="50">
        <f>'[1]Alpha'!I184</f>
        <v>183847</v>
      </c>
      <c r="G188" s="50">
        <f>'[1]Alpha'!J184</f>
        <v>40375</v>
      </c>
      <c r="H188" s="51">
        <f t="shared" si="2"/>
        <v>224222</v>
      </c>
      <c r="I188" s="30"/>
      <c r="J188" s="31" t="str">
        <f>IF('[1]Alpha'!O184=""," ",'[1]Alpha'!O184)</f>
        <v>Andrew McAuliff</v>
      </c>
      <c r="K188" s="31" t="str">
        <f>IF('[1]Alpha'!P184=""," ",'[1]Alpha'!P184)</f>
        <v>amcauliff@msad54.org</v>
      </c>
    </row>
    <row r="189" spans="1:11" s="32" customFormat="1" ht="16.5" customHeight="1">
      <c r="A189" s="47">
        <f>'[1]Alpha'!A185</f>
        <v>1249</v>
      </c>
      <c r="B189" s="47">
        <f>'[1]Alpha'!B185</f>
        <v>555</v>
      </c>
      <c r="C189" s="47" t="str">
        <f>IF('[1]Alpha'!C185=0," ",'[1]Alpha'!C185)</f>
        <v> </v>
      </c>
      <c r="D189" s="48" t="str">
        <f>'[1]Alpha'!D185</f>
        <v>RSU 55/MSAD 55</v>
      </c>
      <c r="E189" s="49" t="str">
        <f>IF('[1]Alpha'!H185=0," ",'[1]Alpha'!H185)</f>
        <v>Approved</v>
      </c>
      <c r="F189" s="50">
        <f>'[1]Alpha'!I185</f>
        <v>44953.63</v>
      </c>
      <c r="G189" s="50">
        <f>'[1]Alpha'!J185</f>
        <v>4778.4</v>
      </c>
      <c r="H189" s="51">
        <f t="shared" si="2"/>
        <v>49732.03</v>
      </c>
      <c r="I189" s="30"/>
      <c r="J189" s="31" t="str">
        <f>IF('[1]Alpha'!O185=""," ",'[1]Alpha'!O185)</f>
        <v>Suzanne Day</v>
      </c>
      <c r="K189" s="31" t="str">
        <f>IF('[1]Alpha'!P185=""," ",'[1]Alpha'!P185)</f>
        <v>sday@sad55.org</v>
      </c>
    </row>
    <row r="190" spans="1:11" s="32" customFormat="1" ht="16.5" customHeight="1">
      <c r="A190" s="47">
        <f>'[1]Alpha'!A186</f>
        <v>1251</v>
      </c>
      <c r="B190" s="47">
        <f>'[1]Alpha'!B186</f>
        <v>557</v>
      </c>
      <c r="C190" s="47" t="str">
        <f>IF('[1]Alpha'!C186=0," ",'[1]Alpha'!C186)</f>
        <v> </v>
      </c>
      <c r="D190" s="48" t="str">
        <f>'[1]Alpha'!D186</f>
        <v>RSU 57/MSAD 57</v>
      </c>
      <c r="E190" s="49" t="str">
        <f>IF('[1]Alpha'!H186=0," ",'[1]Alpha'!H186)</f>
        <v>Approved</v>
      </c>
      <c r="F190" s="50">
        <f>'[1]Alpha'!I186</f>
        <v>137947.7</v>
      </c>
      <c r="G190" s="50">
        <f>'[1]Alpha'!J186</f>
        <v>89716.05</v>
      </c>
      <c r="H190" s="51">
        <f t="shared" si="2"/>
        <v>227663.75</v>
      </c>
      <c r="I190" s="30"/>
      <c r="J190" s="31" t="str">
        <f>IF('[1]Alpha'!O186=""," ",'[1]Alpha'!O186)</f>
        <v>Virginia Drouin</v>
      </c>
      <c r="K190" s="31" t="str">
        <f>IF('[1]Alpha'!P186=""," ",'[1]Alpha'!P186)</f>
        <v>virginiadrouin@rsu57.org</v>
      </c>
    </row>
    <row r="191" spans="1:11" s="32" customFormat="1" ht="16.5" customHeight="1">
      <c r="A191" s="47">
        <f>'[1]Alpha'!A187</f>
        <v>1252</v>
      </c>
      <c r="B191" s="47">
        <f>'[1]Alpha'!B187</f>
        <v>558</v>
      </c>
      <c r="C191" s="47" t="str">
        <f>IF('[1]Alpha'!C187=0," ",'[1]Alpha'!C187)</f>
        <v> </v>
      </c>
      <c r="D191" s="48" t="str">
        <f>'[1]Alpha'!D187</f>
        <v>RSU 58/MSAD 58</v>
      </c>
      <c r="E191" s="49" t="str">
        <f>IF('[1]Alpha'!H187=0," ",'[1]Alpha'!H187)</f>
        <v>Approved</v>
      </c>
      <c r="F191" s="50">
        <f>'[1]Alpha'!I187</f>
        <v>7111.42</v>
      </c>
      <c r="G191" s="50">
        <f>'[1]Alpha'!J187</f>
        <v>11095.42</v>
      </c>
      <c r="H191" s="51">
        <f t="shared" si="2"/>
        <v>18206.84</v>
      </c>
      <c r="I191" s="30"/>
      <c r="J191" s="31" t="str">
        <f>IF('[1]Alpha'!O187=""," ",'[1]Alpha'!O187)</f>
        <v>Laureen Olsen</v>
      </c>
      <c r="K191" s="31" t="str">
        <f>IF('[1]Alpha'!P187=""," ",'[1]Alpha'!P187)</f>
        <v>lolsen@msad58.org</v>
      </c>
    </row>
    <row r="192" spans="1:11" s="32" customFormat="1" ht="16.5" customHeight="1">
      <c r="A192" s="47">
        <f>'[1]Alpha'!A188</f>
        <v>1253</v>
      </c>
      <c r="B192" s="47">
        <f>'[1]Alpha'!B188</f>
        <v>559</v>
      </c>
      <c r="C192" s="47" t="str">
        <f>IF('[1]Alpha'!C188=0," ",'[1]Alpha'!C188)</f>
        <v> </v>
      </c>
      <c r="D192" s="48" t="str">
        <f>'[1]Alpha'!D188</f>
        <v>RSU 59/MSAD 59</v>
      </c>
      <c r="E192" s="49" t="str">
        <f>IF('[1]Alpha'!H188=0," ",'[1]Alpha'!H188)</f>
        <v>Waiver</v>
      </c>
      <c r="F192" s="50">
        <f>'[1]Alpha'!I188</f>
        <v>0</v>
      </c>
      <c r="G192" s="50">
        <f>'[1]Alpha'!J188</f>
        <v>0</v>
      </c>
      <c r="H192" s="51">
        <f t="shared" si="2"/>
        <v>0</v>
      </c>
      <c r="I192" s="30"/>
      <c r="J192" s="31" t="str">
        <f>IF('[1]Alpha'!O188=""," ",'[1]Alpha'!O188)</f>
        <v>Todd LeRoy</v>
      </c>
      <c r="K192" s="31" t="str">
        <f>IF('[1]Alpha'!P188=""," ",'[1]Alpha'!P188)</f>
        <v>todd.leroy@msad59.org</v>
      </c>
    </row>
    <row r="193" spans="1:11" s="32" customFormat="1" ht="16.5" customHeight="1">
      <c r="A193" s="47">
        <f>'[1]Alpha'!A189</f>
        <v>1254</v>
      </c>
      <c r="B193" s="47">
        <f>'[1]Alpha'!B189</f>
        <v>560</v>
      </c>
      <c r="C193" s="47" t="str">
        <f>IF('[1]Alpha'!C189=0," ",'[1]Alpha'!C189)</f>
        <v> </v>
      </c>
      <c r="D193" s="48" t="str">
        <f>'[1]Alpha'!D189</f>
        <v>RSU 60/MSAD 60</v>
      </c>
      <c r="E193" s="49" t="str">
        <f>IF('[1]Alpha'!H189=0," ",'[1]Alpha'!H189)</f>
        <v>Approved</v>
      </c>
      <c r="F193" s="50">
        <f>'[1]Alpha'!I189</f>
        <v>281382.12</v>
      </c>
      <c r="G193" s="50">
        <f>'[1]Alpha'!J189</f>
        <v>108163.86</v>
      </c>
      <c r="H193" s="51">
        <f t="shared" si="2"/>
        <v>389545.98</v>
      </c>
      <c r="I193" s="30"/>
      <c r="J193" s="31" t="str">
        <f>IF('[1]Alpha'!O189=""," ",'[1]Alpha'!O189)</f>
        <v>Fern Brown</v>
      </c>
      <c r="K193" s="31" t="str">
        <f>IF('[1]Alpha'!P189=""," ",'[1]Alpha'!P189)</f>
        <v>fern.brown@msad60.org</v>
      </c>
    </row>
    <row r="194" spans="1:11" s="32" customFormat="1" ht="16.5" customHeight="1">
      <c r="A194" s="47">
        <f>'[1]Alpha'!A190</f>
        <v>1255</v>
      </c>
      <c r="B194" s="47">
        <f>'[1]Alpha'!B190</f>
        <v>561</v>
      </c>
      <c r="C194" s="47" t="str">
        <f>IF('[1]Alpha'!C190=0," ",'[1]Alpha'!C190)</f>
        <v> </v>
      </c>
      <c r="D194" s="48" t="str">
        <f>'[1]Alpha'!D190</f>
        <v>RSU 61/MSAD 61</v>
      </c>
      <c r="E194" s="49" t="str">
        <f>IF('[1]Alpha'!H190=0," ",'[1]Alpha'!H190)</f>
        <v>Approved</v>
      </c>
      <c r="F194" s="50">
        <f>'[1]Alpha'!I190</f>
        <v>132276</v>
      </c>
      <c r="G194" s="50">
        <f>'[1]Alpha'!J190</f>
        <v>29541</v>
      </c>
      <c r="H194" s="51">
        <f t="shared" si="2"/>
        <v>161817</v>
      </c>
      <c r="I194" s="30"/>
      <c r="J194" s="31" t="str">
        <f>IF('[1]Alpha'!O190=""," ",'[1]Alpha'!O190)</f>
        <v>Deborah Howard</v>
      </c>
      <c r="K194" s="31" t="str">
        <f>IF('[1]Alpha'!P190=""," ",'[1]Alpha'!P190)</f>
        <v>deborah.howard@lakeregionschools.org</v>
      </c>
    </row>
    <row r="195" spans="1:11" s="32" customFormat="1" ht="16.5" customHeight="1">
      <c r="A195" s="47">
        <f>'[1]Alpha'!A191</f>
        <v>1257</v>
      </c>
      <c r="B195" s="47">
        <f>'[1]Alpha'!B191</f>
        <v>563</v>
      </c>
      <c r="C195" s="47">
        <f>IF('[1]Alpha'!C191=0," ",'[1]Alpha'!C191)</f>
        <v>881</v>
      </c>
      <c r="D195" s="48" t="str">
        <f>'[1]Alpha'!D191</f>
        <v>RSU 63/MSAD 63</v>
      </c>
      <c r="E195" s="49" t="str">
        <f>IF('[1]Alpha'!H191=0," ",'[1]Alpha'!H191)</f>
        <v>Approved</v>
      </c>
      <c r="F195" s="50">
        <f>'[1]Alpha'!I191</f>
        <v>2200</v>
      </c>
      <c r="G195" s="50">
        <f>'[1]Alpha'!J191</f>
        <v>0</v>
      </c>
      <c r="H195" s="51">
        <f t="shared" si="2"/>
        <v>2200</v>
      </c>
      <c r="I195" s="30"/>
      <c r="J195" s="31" t="str">
        <f>IF('[1]Alpha'!O191=""," ",'[1]Alpha'!O191)</f>
        <v>Susan Smith</v>
      </c>
      <c r="K195" s="31" t="str">
        <f>IF('[1]Alpha'!P191=""," ",'[1]Alpha'!P191)</f>
        <v>ssmith@sad63.org</v>
      </c>
    </row>
    <row r="196" spans="1:11" s="32" customFormat="1" ht="16.5" customHeight="1">
      <c r="A196" s="47">
        <f>'[1]Alpha'!A192</f>
        <v>1258</v>
      </c>
      <c r="B196" s="47">
        <f>'[1]Alpha'!B192</f>
        <v>564</v>
      </c>
      <c r="C196" s="47" t="str">
        <f>IF('[1]Alpha'!C192=0," ",'[1]Alpha'!C192)</f>
        <v> </v>
      </c>
      <c r="D196" s="48" t="str">
        <f>'[1]Alpha'!D192</f>
        <v>RSU 64/MSAD 64</v>
      </c>
      <c r="E196" s="49" t="str">
        <f>IF('[1]Alpha'!H192=0," ",'[1]Alpha'!H192)</f>
        <v>Waiver</v>
      </c>
      <c r="F196" s="50">
        <f>'[1]Alpha'!I192</f>
        <v>0</v>
      </c>
      <c r="G196" s="50">
        <f>'[1]Alpha'!J192</f>
        <v>0</v>
      </c>
      <c r="H196" s="51">
        <f t="shared" si="2"/>
        <v>0</v>
      </c>
      <c r="I196" s="30"/>
      <c r="J196" s="31" t="str">
        <f>IF('[1]Alpha'!O192=""," ",'[1]Alpha'!O192)</f>
        <v>Jennifer Tabor</v>
      </c>
      <c r="K196" s="31" t="str">
        <f>IF('[1]Alpha'!P192=""," ",'[1]Alpha'!P192)</f>
        <v>jennifertabor@rsu64schools.org</v>
      </c>
    </row>
    <row r="197" spans="1:11" s="32" customFormat="1" ht="16.5" customHeight="1">
      <c r="A197" s="47">
        <f>'[1]Alpha'!A193</f>
        <v>1259</v>
      </c>
      <c r="B197" s="47">
        <f>'[1]Alpha'!B193</f>
        <v>565</v>
      </c>
      <c r="C197" s="47" t="str">
        <f>IF('[1]Alpha'!C193=0," ",'[1]Alpha'!C193)</f>
        <v> </v>
      </c>
      <c r="D197" s="48" t="str">
        <f>'[1]Alpha'!D193</f>
        <v>RSU 65/MSAD 65</v>
      </c>
      <c r="E197" s="49" t="str">
        <f>IF('[1]Alpha'!H193=0," ",'[1]Alpha'!H193)</f>
        <v>Waiver</v>
      </c>
      <c r="F197" s="50">
        <f>'[1]Alpha'!I193</f>
        <v>0</v>
      </c>
      <c r="G197" s="50">
        <f>'[1]Alpha'!J193</f>
        <v>0</v>
      </c>
      <c r="H197" s="51">
        <f t="shared" si="2"/>
        <v>0</v>
      </c>
      <c r="I197" s="30"/>
      <c r="J197" s="31" t="str">
        <f>IF('[1]Alpha'!O193=""," ",'[1]Alpha'!O193)</f>
        <v>Robert Webster</v>
      </c>
      <c r="K197" s="31" t="str">
        <f>IF('[1]Alpha'!P193=""," ",'[1]Alpha'!P193)</f>
        <v>rewebster@gmail.com</v>
      </c>
    </row>
    <row r="198" spans="1:11" s="32" customFormat="1" ht="16.5" customHeight="1">
      <c r="A198" s="47">
        <f>'[1]Alpha'!A194</f>
        <v>3175</v>
      </c>
      <c r="B198" s="47">
        <f>'[1]Alpha'!B194</f>
        <v>867</v>
      </c>
      <c r="C198" s="47" t="str">
        <f>IF('[1]Alpha'!C194=0," ",'[1]Alpha'!C194)</f>
        <v> </v>
      </c>
      <c r="D198" s="48" t="str">
        <f>'[1]Alpha'!D194</f>
        <v>RSU 67</v>
      </c>
      <c r="E198" s="49" t="str">
        <f>IF('[1]Alpha'!H194=0," ",'[1]Alpha'!H194)</f>
        <v>Approved</v>
      </c>
      <c r="F198" s="50">
        <f>'[1]Alpha'!I194</f>
        <v>5415.5</v>
      </c>
      <c r="G198" s="50">
        <f>'[1]Alpha'!J194</f>
        <v>8105.5</v>
      </c>
      <c r="H198" s="51">
        <f t="shared" si="2"/>
        <v>13521</v>
      </c>
      <c r="I198" s="30"/>
      <c r="J198" s="31" t="str">
        <f>IF('[1]Alpha'!O194=""," ",'[1]Alpha'!O194)</f>
        <v>Gay McDonald</v>
      </c>
      <c r="K198" s="31" t="str">
        <f>IF('[1]Alpha'!P194=""," ",'[1]Alpha'!P194)</f>
        <v>gmcdonald@rsu67.org</v>
      </c>
    </row>
    <row r="199" spans="1:11" s="32" customFormat="1" ht="15.75">
      <c r="A199" s="47">
        <f>'[1]Alpha'!A195</f>
        <v>1261</v>
      </c>
      <c r="B199" s="47">
        <f>'[1]Alpha'!B195</f>
        <v>568</v>
      </c>
      <c r="C199" s="47" t="str">
        <f>IF('[1]Alpha'!C195=0," ",'[1]Alpha'!C195)</f>
        <v> </v>
      </c>
      <c r="D199" s="48" t="str">
        <f>'[1]Alpha'!D195</f>
        <v>RSU 68/MSAD 68</v>
      </c>
      <c r="E199" s="49" t="str">
        <f>IF('[1]Alpha'!H195=0," ",'[1]Alpha'!H195)</f>
        <v>Approved</v>
      </c>
      <c r="F199" s="50">
        <f>'[1]Alpha'!I195</f>
        <v>8232</v>
      </c>
      <c r="G199" s="50">
        <f>'[1]Alpha'!J195</f>
        <v>0</v>
      </c>
      <c r="H199" s="51">
        <f t="shared" si="2"/>
        <v>8232</v>
      </c>
      <c r="I199" s="30"/>
      <c r="J199" s="31" t="str">
        <f>IF('[1]Alpha'!O195=""," ",'[1]Alpha'!O195)</f>
        <v>Julie Kimball</v>
      </c>
      <c r="K199" s="31" t="str">
        <f>IF('[1]Alpha'!P195=""," ",'[1]Alpha'!P195)</f>
        <v>jkimball@sedomocha.org</v>
      </c>
    </row>
    <row r="200" spans="1:11" s="32" customFormat="1" ht="16.5" customHeight="1">
      <c r="A200" s="47">
        <f>'[1]Alpha'!A196</f>
        <v>1262</v>
      </c>
      <c r="B200" s="47">
        <f>'[1]Alpha'!B196</f>
        <v>570</v>
      </c>
      <c r="C200" s="47" t="str">
        <f>IF('[1]Alpha'!C196=0," ",'[1]Alpha'!C196)</f>
        <v> </v>
      </c>
      <c r="D200" s="48" t="str">
        <f>'[1]Alpha'!D196</f>
        <v>RSU 70/MSAD 70</v>
      </c>
      <c r="E200" s="49" t="str">
        <f>IF('[1]Alpha'!H196=0," ",'[1]Alpha'!H196)</f>
        <v>Approved</v>
      </c>
      <c r="F200" s="50">
        <f>'[1]Alpha'!I196</f>
        <v>61040</v>
      </c>
      <c r="G200" s="50">
        <f>'[1]Alpha'!J196</f>
        <v>12482</v>
      </c>
      <c r="H200" s="51">
        <f t="shared" si="2"/>
        <v>73522</v>
      </c>
      <c r="I200" s="30"/>
      <c r="J200" s="31" t="str">
        <f>IF('[1]Alpha'!O196=""," ",'[1]Alpha'!O196)</f>
        <v>Donna Howard</v>
      </c>
      <c r="K200" s="31" t="str">
        <f>IF('[1]Alpha'!P196=""," ",'[1]Alpha'!P196)</f>
        <v>donnahoward@msad70.org</v>
      </c>
    </row>
    <row r="201" spans="1:11" s="32" customFormat="1" ht="16.5" customHeight="1">
      <c r="A201" s="47">
        <f>'[1]Alpha'!A197</f>
        <v>1264</v>
      </c>
      <c r="B201" s="47">
        <f>'[1]Alpha'!B197</f>
        <v>572</v>
      </c>
      <c r="C201" s="47" t="str">
        <f>IF('[1]Alpha'!C197=0," ",'[1]Alpha'!C197)</f>
        <v> </v>
      </c>
      <c r="D201" s="48" t="str">
        <f>'[1]Alpha'!D197</f>
        <v>RSU 72/MSAD 72</v>
      </c>
      <c r="E201" s="49" t="str">
        <f>IF('[1]Alpha'!H197=0," ",'[1]Alpha'!H197)</f>
        <v>Approved</v>
      </c>
      <c r="F201" s="50">
        <f>'[1]Alpha'!I197</f>
        <v>91805.07</v>
      </c>
      <c r="G201" s="50">
        <f>'[1]Alpha'!J197</f>
        <v>0</v>
      </c>
      <c r="H201" s="51">
        <f t="shared" si="2"/>
        <v>91805.07</v>
      </c>
      <c r="I201" s="30"/>
      <c r="J201" s="31" t="str">
        <f>IF('[1]Alpha'!O197=""," ",'[1]Alpha'!O197)</f>
        <v>Terri Shaw</v>
      </c>
      <c r="K201" s="31" t="str">
        <f>IF('[1]Alpha'!P197=""," ",'[1]Alpha'!P197)</f>
        <v>terri.shaw@msad72.org</v>
      </c>
    </row>
    <row r="202" spans="1:11" s="32" customFormat="1" ht="16.5" customHeight="1">
      <c r="A202" s="47">
        <f>'[1]Alpha'!A198</f>
        <v>3198</v>
      </c>
      <c r="B202" s="47">
        <f>'[1]Alpha'!B198</f>
        <v>873</v>
      </c>
      <c r="C202" s="47" t="str">
        <f>IF('[1]Alpha'!C198=0," ",'[1]Alpha'!C198)</f>
        <v> </v>
      </c>
      <c r="D202" s="48" t="str">
        <f>'[1]Alpha'!D198</f>
        <v>RSU 73</v>
      </c>
      <c r="E202" s="49" t="str">
        <f>IF('[1]Alpha'!H198=0," ",'[1]Alpha'!H198)</f>
        <v>Approved</v>
      </c>
      <c r="F202" s="50">
        <f>'[1]Alpha'!I198</f>
        <v>59317</v>
      </c>
      <c r="G202" s="50">
        <f>'[1]Alpha'!J198</f>
        <v>5298</v>
      </c>
      <c r="H202" s="51">
        <f aca="true" t="shared" si="3" ref="H202:H250">SUM(F202:G202)</f>
        <v>64615</v>
      </c>
      <c r="I202" s="30"/>
      <c r="J202" s="31" t="str">
        <f>IF('[1]Alpha'!O198=""," ",'[1]Alpha'!O198)</f>
        <v>Tina Collins</v>
      </c>
      <c r="K202" s="31" t="str">
        <f>IF('[1]Alpha'!P198=""," ",'[1]Alpha'!P198)</f>
        <v>tcollins@rsu73.org</v>
      </c>
    </row>
    <row r="203" spans="1:11" s="32" customFormat="1" ht="15.75">
      <c r="A203" s="47">
        <f>'[1]Alpha'!A199</f>
        <v>1265</v>
      </c>
      <c r="B203" s="47">
        <f>'[1]Alpha'!B199</f>
        <v>574</v>
      </c>
      <c r="C203" s="47" t="str">
        <f>IF('[1]Alpha'!C199=0," ",'[1]Alpha'!C199)</f>
        <v> </v>
      </c>
      <c r="D203" s="48" t="str">
        <f>'[1]Alpha'!D199</f>
        <v>RSU 74/MSAD 74</v>
      </c>
      <c r="E203" s="49" t="str">
        <f>IF('[1]Alpha'!H199=0," ",'[1]Alpha'!H199)</f>
        <v>Not Approved</v>
      </c>
      <c r="F203" s="50">
        <f>'[1]Alpha'!I199</f>
        <v>0</v>
      </c>
      <c r="G203" s="50">
        <f>'[1]Alpha'!J199</f>
        <v>0</v>
      </c>
      <c r="H203" s="51">
        <f t="shared" si="3"/>
        <v>0</v>
      </c>
      <c r="I203" s="30"/>
      <c r="J203" s="31" t="str">
        <f>IF('[1]Alpha'!O199=""," ",'[1]Alpha'!O199)</f>
        <v>Kenneth Coville</v>
      </c>
      <c r="K203" s="31" t="str">
        <f>IF('[1]Alpha'!P199=""," ",'[1]Alpha'!P199)</f>
        <v> </v>
      </c>
    </row>
    <row r="204" spans="1:11" s="32" customFormat="1" ht="16.5" customHeight="1">
      <c r="A204" s="47">
        <f>'[1]Alpha'!A200</f>
        <v>1266</v>
      </c>
      <c r="B204" s="47">
        <f>'[1]Alpha'!B200</f>
        <v>575</v>
      </c>
      <c r="C204" s="47" t="str">
        <f>IF('[1]Alpha'!C200=0," ",'[1]Alpha'!C200)</f>
        <v> </v>
      </c>
      <c r="D204" s="48" t="str">
        <f>'[1]Alpha'!D200</f>
        <v>RSU 75/MSAD 75</v>
      </c>
      <c r="E204" s="49" t="str">
        <f>IF('[1]Alpha'!H200=0," ",'[1]Alpha'!H200)</f>
        <v>Approved</v>
      </c>
      <c r="F204" s="50">
        <f>'[1]Alpha'!I200</f>
        <v>151936.51</v>
      </c>
      <c r="G204" s="50">
        <f>'[1]Alpha'!J200</f>
        <v>324.43</v>
      </c>
      <c r="H204" s="51">
        <f t="shared" si="3"/>
        <v>152260.94</v>
      </c>
      <c r="I204" s="30"/>
      <c r="J204" s="31" t="str">
        <f>IF('[1]Alpha'!O200=""," ",'[1]Alpha'!O200)</f>
        <v>Kimberly Emerson</v>
      </c>
      <c r="K204" s="31" t="str">
        <f>IF('[1]Alpha'!P200=""," ",'[1]Alpha'!P200)</f>
        <v>emersonk@link75.org</v>
      </c>
    </row>
    <row r="205" spans="1:11" s="32" customFormat="1" ht="16.5" customHeight="1">
      <c r="A205" s="47">
        <f>'[1]Alpha'!A201</f>
        <v>3184</v>
      </c>
      <c r="B205" s="47">
        <f>'[1]Alpha'!B201</f>
        <v>878</v>
      </c>
      <c r="C205" s="47" t="str">
        <f>IF('[1]Alpha'!C201=0," ",'[1]Alpha'!C201)</f>
        <v> </v>
      </c>
      <c r="D205" s="48" t="str">
        <f>'[1]Alpha'!D201</f>
        <v>RSU 78</v>
      </c>
      <c r="E205" s="49" t="str">
        <f>IF('[1]Alpha'!H201=0," ",'[1]Alpha'!H201)</f>
        <v>Approved</v>
      </c>
      <c r="F205" s="50">
        <f>'[1]Alpha'!I201</f>
        <v>43966.48</v>
      </c>
      <c r="G205" s="50">
        <f>'[1]Alpha'!J201</f>
        <v>2962</v>
      </c>
      <c r="H205" s="51">
        <f t="shared" si="3"/>
        <v>46928.48</v>
      </c>
      <c r="I205" s="30"/>
      <c r="J205" s="31" t="str">
        <f>IF('[1]Alpha'!O201=""," ",'[1]Alpha'!O201)</f>
        <v>Shirley Schrader</v>
      </c>
      <c r="K205" s="31" t="str">
        <f>IF('[1]Alpha'!P201=""," ",'[1]Alpha'!P201)</f>
        <v>sschrader@rangeleyschool.org</v>
      </c>
    </row>
    <row r="206" spans="1:11" s="32" customFormat="1" ht="16.5" customHeight="1">
      <c r="A206" s="47">
        <f>'[1]Alpha'!A202</f>
        <v>1196</v>
      </c>
      <c r="B206" s="47">
        <f>'[1]Alpha'!B202</f>
        <v>501</v>
      </c>
      <c r="C206" s="47" t="str">
        <f>IF('[1]Alpha'!C202=0," ",'[1]Alpha'!C202)</f>
        <v> </v>
      </c>
      <c r="D206" s="48" t="str">
        <f>'[1]Alpha'!D202</f>
        <v>RSU 79/MSAD 01</v>
      </c>
      <c r="E206" s="49" t="str">
        <f>IF('[1]Alpha'!H202=0," ",'[1]Alpha'!H202)</f>
        <v>Approved</v>
      </c>
      <c r="F206" s="50">
        <f>'[1]Alpha'!I202</f>
        <v>58495.07</v>
      </c>
      <c r="G206" s="50">
        <f>'[1]Alpha'!J202</f>
        <v>42980.01</v>
      </c>
      <c r="H206" s="51">
        <f t="shared" si="3"/>
        <v>101475.08</v>
      </c>
      <c r="I206" s="30"/>
      <c r="J206" s="31" t="str">
        <f>IF('[1]Alpha'!O202=""," ",'[1]Alpha'!O202)</f>
        <v>Leslee Mahon</v>
      </c>
      <c r="K206" s="31" t="str">
        <f>IF('[1]Alpha'!P202=""," ",'[1]Alpha'!P202)</f>
        <v>leslee.mahon@sad1.org</v>
      </c>
    </row>
    <row r="207" spans="1:11" s="32" customFormat="1" ht="16.5" customHeight="1">
      <c r="A207" s="47">
        <f>'[1]Alpha'!A203</f>
        <v>1198</v>
      </c>
      <c r="B207" s="47">
        <f>'[1]Alpha'!B203</f>
        <v>504</v>
      </c>
      <c r="C207" s="47" t="str">
        <f>IF('[1]Alpha'!C203=0," ",'[1]Alpha'!C203)</f>
        <v> </v>
      </c>
      <c r="D207" s="48" t="str">
        <f>'[1]Alpha'!D203</f>
        <v>RSU 80/MSAD 04</v>
      </c>
      <c r="E207" s="49" t="str">
        <f>IF('[1]Alpha'!H203=0," ",'[1]Alpha'!H203)</f>
        <v>Waiver</v>
      </c>
      <c r="F207" s="50">
        <f>'[1]Alpha'!I203</f>
        <v>0</v>
      </c>
      <c r="G207" s="50">
        <f>'[1]Alpha'!J203</f>
        <v>0</v>
      </c>
      <c r="H207" s="51">
        <f t="shared" si="3"/>
        <v>0</v>
      </c>
      <c r="I207" s="30"/>
      <c r="J207" s="31" t="str">
        <f>IF('[1]Alpha'!O203=""," ",'[1]Alpha'!O203)</f>
        <v>Elaine Bartley</v>
      </c>
      <c r="K207" s="31" t="str">
        <f>IF('[1]Alpha'!P203=""," ",'[1]Alpha'!P203)</f>
        <v>ebartley@sad4.org</v>
      </c>
    </row>
    <row r="208" spans="1:11" s="32" customFormat="1" ht="16.5" customHeight="1">
      <c r="A208" s="47">
        <f>'[1]Alpha'!A204</f>
        <v>1206</v>
      </c>
      <c r="B208" s="47">
        <f>'[1]Alpha'!B204</f>
        <v>512</v>
      </c>
      <c r="C208" s="47" t="str">
        <f>IF('[1]Alpha'!C204=0," ",'[1]Alpha'!C204)</f>
        <v> </v>
      </c>
      <c r="D208" s="48" t="str">
        <f>'[1]Alpha'!D204</f>
        <v>RSU 82/MSAD 12</v>
      </c>
      <c r="E208" s="49" t="str">
        <f>IF('[1]Alpha'!H204=0," ",'[1]Alpha'!H204)</f>
        <v>Approved</v>
      </c>
      <c r="F208" s="50">
        <f>'[1]Alpha'!I204</f>
        <v>20291.86</v>
      </c>
      <c r="G208" s="50">
        <f>'[1]Alpha'!J204</f>
        <v>21014.05</v>
      </c>
      <c r="H208" s="51">
        <f t="shared" si="3"/>
        <v>41305.91</v>
      </c>
      <c r="I208" s="30"/>
      <c r="J208" s="31" t="str">
        <f>IF('[1]Alpha'!O204=""," ",'[1]Alpha'!O204)</f>
        <v>Yvette Costello</v>
      </c>
      <c r="K208" s="31" t="str">
        <f>IF('[1]Alpha'!P204=""," ",'[1]Alpha'!P204)</f>
        <v>yvette.costello@sad12.com</v>
      </c>
    </row>
    <row r="209" spans="1:11" s="32" customFormat="1" ht="16.5" customHeight="1">
      <c r="A209" s="47">
        <f>'[1]Alpha'!A205</f>
        <v>1207</v>
      </c>
      <c r="B209" s="47">
        <f>'[1]Alpha'!B205</f>
        <v>513</v>
      </c>
      <c r="C209" s="47" t="str">
        <f>IF('[1]Alpha'!C205=0," ",'[1]Alpha'!C205)</f>
        <v> </v>
      </c>
      <c r="D209" s="48" t="str">
        <f>'[1]Alpha'!D205</f>
        <v>RSU 83/MSAD 13</v>
      </c>
      <c r="E209" s="49" t="str">
        <f>IF('[1]Alpha'!H205=0," ",'[1]Alpha'!H205)</f>
        <v>Approved</v>
      </c>
      <c r="F209" s="50">
        <f>'[1]Alpha'!I205</f>
        <v>4001.12</v>
      </c>
      <c r="G209" s="50">
        <f>'[1]Alpha'!J205</f>
        <v>4001.12</v>
      </c>
      <c r="H209" s="51">
        <f t="shared" si="3"/>
        <v>8002.24</v>
      </c>
      <c r="I209" s="30"/>
      <c r="J209" s="31" t="str">
        <f>IF('[1]Alpha'!O205=""," ",'[1]Alpha'!O205)</f>
        <v>James Tyler</v>
      </c>
      <c r="K209" s="31" t="str">
        <f>IF('[1]Alpha'!P205=""," ",'[1]Alpha'!P205)</f>
        <v>james.tyler@sad13.org</v>
      </c>
    </row>
    <row r="210" spans="1:11" s="32" customFormat="1" ht="16.5" customHeight="1">
      <c r="A210" s="47">
        <f>'[1]Alpha'!A206</f>
        <v>1208</v>
      </c>
      <c r="B210" s="47">
        <f>'[1]Alpha'!B206</f>
        <v>514</v>
      </c>
      <c r="C210" s="47" t="str">
        <f>IF('[1]Alpha'!C206=0," ",'[1]Alpha'!C206)</f>
        <v> </v>
      </c>
      <c r="D210" s="48" t="str">
        <f>'[1]Alpha'!D206</f>
        <v>RSU 84/MSAD 14</v>
      </c>
      <c r="E210" s="49" t="str">
        <f>IF('[1]Alpha'!H206=0," ",'[1]Alpha'!H206)</f>
        <v>Approved</v>
      </c>
      <c r="F210" s="50">
        <f>'[1]Alpha'!I206</f>
        <v>2130</v>
      </c>
      <c r="G210" s="50">
        <f>'[1]Alpha'!J206</f>
        <v>2080</v>
      </c>
      <c r="H210" s="51">
        <f t="shared" si="3"/>
        <v>4210</v>
      </c>
      <c r="I210" s="30"/>
      <c r="J210" s="31" t="str">
        <f>IF('[1]Alpha'!O206=""," ",'[1]Alpha'!O206)</f>
        <v>Dawn Matthews</v>
      </c>
      <c r="K210" s="31" t="str">
        <f>IF('[1]Alpha'!P206=""," ",'[1]Alpha'!P206)</f>
        <v>dmatthews@eastgrandschool.org</v>
      </c>
    </row>
    <row r="211" spans="1:11" s="32" customFormat="1" ht="16.5" customHeight="1">
      <c r="A211" s="47">
        <f>'[1]Alpha'!A207</f>
        <v>1213</v>
      </c>
      <c r="B211" s="47">
        <f>'[1]Alpha'!B207</f>
        <v>519</v>
      </c>
      <c r="C211" s="47">
        <f>IF('[1]Alpha'!C207=0," ",'[1]Alpha'!C207)</f>
        <v>877</v>
      </c>
      <c r="D211" s="48" t="str">
        <f>'[1]Alpha'!D207</f>
        <v>RSU 85/MSAD 19</v>
      </c>
      <c r="E211" s="49" t="str">
        <f>IF('[1]Alpha'!H207=0," ",'[1]Alpha'!H207)</f>
        <v>Approved</v>
      </c>
      <c r="F211" s="50">
        <f>'[1]Alpha'!I207</f>
        <v>2124.61</v>
      </c>
      <c r="G211" s="50">
        <f>'[1]Alpha'!J207</f>
        <v>0</v>
      </c>
      <c r="H211" s="51">
        <f t="shared" si="3"/>
        <v>2124.61</v>
      </c>
      <c r="I211" s="30"/>
      <c r="J211" s="31" t="str">
        <f>IF('[1]Alpha'!O207=""," ",'[1]Alpha'!O207)</f>
        <v>Connie Harter-Bagley</v>
      </c>
      <c r="K211" s="31" t="str">
        <f>IF('[1]Alpha'!P207=""," ",'[1]Alpha'!P207)</f>
        <v>constance.harterbagley@maine.edu</v>
      </c>
    </row>
    <row r="212" spans="1:11" s="32" customFormat="1" ht="16.5" customHeight="1">
      <c r="A212" s="47">
        <f>'[1]Alpha'!A208</f>
        <v>1214</v>
      </c>
      <c r="B212" s="47">
        <f>'[1]Alpha'!B208</f>
        <v>520</v>
      </c>
      <c r="C212" s="47" t="str">
        <f>IF('[1]Alpha'!C208=0," ",'[1]Alpha'!C208)</f>
        <v> </v>
      </c>
      <c r="D212" s="48" t="str">
        <f>'[1]Alpha'!D208</f>
        <v>RSU 86/MSAD 20</v>
      </c>
      <c r="E212" s="49" t="str">
        <f>IF('[1]Alpha'!H208=0," ",'[1]Alpha'!H208)</f>
        <v>Approved</v>
      </c>
      <c r="F212" s="50">
        <f>'[1]Alpha'!I208</f>
        <v>41781</v>
      </c>
      <c r="G212" s="50">
        <f>'[1]Alpha'!J208</f>
        <v>16862</v>
      </c>
      <c r="H212" s="51">
        <f t="shared" si="3"/>
        <v>58643</v>
      </c>
      <c r="I212" s="30"/>
      <c r="J212" s="31" t="str">
        <f>IF('[1]Alpha'!O208=""," ",'[1]Alpha'!O208)</f>
        <v>Marc Gendron</v>
      </c>
      <c r="K212" s="31" t="str">
        <f>IF('[1]Alpha'!P208=""," ",'[1]Alpha'!P208)</f>
        <v>mgendron@msad20.org</v>
      </c>
    </row>
    <row r="213" spans="1:11" s="32" customFormat="1" ht="16.5" customHeight="1">
      <c r="A213" s="47">
        <f>'[1]Alpha'!A209</f>
        <v>1217</v>
      </c>
      <c r="B213" s="47">
        <f>'[1]Alpha'!B209</f>
        <v>523</v>
      </c>
      <c r="C213" s="47" t="str">
        <f>IF('[1]Alpha'!C209=0," ",'[1]Alpha'!C209)</f>
        <v> </v>
      </c>
      <c r="D213" s="48" t="str">
        <f>'[1]Alpha'!D209</f>
        <v>RSU 87/MSAD 23</v>
      </c>
      <c r="E213" s="49" t="str">
        <f>IF('[1]Alpha'!H209=0," ",'[1]Alpha'!H209)</f>
        <v>Approved</v>
      </c>
      <c r="F213" s="50">
        <f>'[1]Alpha'!I209</f>
        <v>0</v>
      </c>
      <c r="G213" s="50">
        <f>'[1]Alpha'!J209</f>
        <v>0</v>
      </c>
      <c r="H213" s="51">
        <f t="shared" si="3"/>
        <v>0</v>
      </c>
      <c r="I213" s="30"/>
      <c r="J213" s="31" t="str">
        <f>IF('[1]Alpha'!O209=""," ",'[1]Alpha'!O209)</f>
        <v>Nicole Middleswart</v>
      </c>
      <c r="K213" s="31" t="str">
        <f>IF('[1]Alpha'!P209=""," ",'[1]Alpha'!P209)</f>
        <v>nmiddleswart@rsu87.org</v>
      </c>
    </row>
    <row r="214" spans="1:11" s="32" customFormat="1" ht="15.75">
      <c r="A214" s="47">
        <f>'[1]Alpha'!A210</f>
        <v>1218</v>
      </c>
      <c r="B214" s="47">
        <f>'[1]Alpha'!B210</f>
        <v>524</v>
      </c>
      <c r="C214" s="47" t="str">
        <f>IF('[1]Alpha'!C210=0," ",'[1]Alpha'!C210)</f>
        <v> </v>
      </c>
      <c r="D214" s="48" t="str">
        <f>'[1]Alpha'!D210</f>
        <v>RSU 88/MSAD 24</v>
      </c>
      <c r="E214" s="49" t="str">
        <f>IF('[1]Alpha'!H210=0," ",'[1]Alpha'!H210)</f>
        <v>Approved</v>
      </c>
      <c r="F214" s="50">
        <f>'[1]Alpha'!I210</f>
        <v>61722.3</v>
      </c>
      <c r="G214" s="50">
        <f>'[1]Alpha'!J210</f>
        <v>63172.3</v>
      </c>
      <c r="H214" s="51">
        <f t="shared" si="3"/>
        <v>124894.6</v>
      </c>
      <c r="I214" s="30"/>
      <c r="J214" s="31" t="str">
        <f>IF('[1]Alpha'!O210=""," ",'[1]Alpha'!O210)</f>
        <v>Clayton Belanger</v>
      </c>
      <c r="K214" s="31" t="str">
        <f>IF('[1]Alpha'!P210=""," ",'[1]Alpha'!P210)</f>
        <v>cbelanger1745@gmail.com</v>
      </c>
    </row>
    <row r="215" spans="1:11" s="32" customFormat="1" ht="16.5" customHeight="1">
      <c r="A215" s="47">
        <f>'[1]Alpha'!A211</f>
        <v>1146</v>
      </c>
      <c r="B215" s="47">
        <f>'[1]Alpha'!B211</f>
        <v>374</v>
      </c>
      <c r="C215" s="47" t="str">
        <f>IF('[1]Alpha'!C211=0," ",'[1]Alpha'!C211)</f>
        <v> </v>
      </c>
      <c r="D215" s="48" t="str">
        <f>'[1]Alpha'!D211</f>
        <v>Saco Public Schools</v>
      </c>
      <c r="E215" s="49" t="str">
        <f>IF('[1]Alpha'!H211=0," ",'[1]Alpha'!H211)</f>
        <v>Approved</v>
      </c>
      <c r="F215" s="50">
        <f>'[1]Alpha'!I211</f>
        <v>123572.68</v>
      </c>
      <c r="G215" s="50">
        <f>'[1]Alpha'!J211</f>
        <v>0</v>
      </c>
      <c r="H215" s="51">
        <f t="shared" si="3"/>
        <v>123572.68</v>
      </c>
      <c r="I215" s="30"/>
      <c r="J215" s="31" t="str">
        <f>IF('[1]Alpha'!O211=""," ",'[1]Alpha'!O211)</f>
        <v>Julie Smyth</v>
      </c>
      <c r="K215" s="31" t="str">
        <f>IF('[1]Alpha'!P211=""," ",'[1]Alpha'!P211)</f>
        <v>jsmyth@sacoschools.org</v>
      </c>
    </row>
    <row r="216" spans="1:11" s="32" customFormat="1" ht="16.5" customHeight="1">
      <c r="A216" s="47">
        <f>'[1]Alpha'!A212</f>
        <v>1148</v>
      </c>
      <c r="B216" s="47">
        <f>'[1]Alpha'!B212</f>
        <v>381</v>
      </c>
      <c r="C216" s="47" t="str">
        <f>IF('[1]Alpha'!C212=0," ",'[1]Alpha'!C212)</f>
        <v> </v>
      </c>
      <c r="D216" s="48" t="str">
        <f>'[1]Alpha'!D212</f>
        <v>Sanford Public Schools</v>
      </c>
      <c r="E216" s="49" t="str">
        <f>IF('[1]Alpha'!H212=0," ",'[1]Alpha'!H212)</f>
        <v>Approved</v>
      </c>
      <c r="F216" s="50">
        <f>'[1]Alpha'!I212</f>
        <v>75345</v>
      </c>
      <c r="G216" s="50">
        <f>'[1]Alpha'!J212</f>
        <v>58644</v>
      </c>
      <c r="H216" s="51">
        <f t="shared" si="3"/>
        <v>133989</v>
      </c>
      <c r="I216" s="30"/>
      <c r="J216" s="31" t="str">
        <f>IF('[1]Alpha'!O212=""," ",'[1]Alpha'!O212)</f>
        <v>Bernie Flynn</v>
      </c>
      <c r="K216" s="31" t="str">
        <f>IF('[1]Alpha'!P212=""," ",'[1]Alpha'!P212)</f>
        <v>bflynn@sanford.org</v>
      </c>
    </row>
    <row r="217" spans="1:11" s="32" customFormat="1" ht="16.5" customHeight="1">
      <c r="A217" s="47">
        <f>'[1]Alpha'!A213</f>
        <v>1149</v>
      </c>
      <c r="B217" s="47">
        <f>'[1]Alpha'!B213</f>
        <v>383</v>
      </c>
      <c r="C217" s="47" t="str">
        <f>IF('[1]Alpha'!C213=0," ",'[1]Alpha'!C213)</f>
        <v> </v>
      </c>
      <c r="D217" s="48" t="str">
        <f>'[1]Alpha'!D213</f>
        <v>Scarborough Public Schools</v>
      </c>
      <c r="E217" s="49" t="str">
        <f>IF('[1]Alpha'!H213=0," ",'[1]Alpha'!H213)</f>
        <v>Approved</v>
      </c>
      <c r="F217" s="50">
        <f>'[1]Alpha'!I213</f>
        <v>253424</v>
      </c>
      <c r="G217" s="50">
        <f>'[1]Alpha'!J213</f>
        <v>37839</v>
      </c>
      <c r="H217" s="51">
        <f t="shared" si="3"/>
        <v>291263</v>
      </c>
      <c r="I217" s="30"/>
      <c r="J217" s="31" t="str">
        <f>IF('[1]Alpha'!O213=""," ",'[1]Alpha'!O213)</f>
        <v>Alison Marchese</v>
      </c>
      <c r="K217" s="31" t="str">
        <f>IF('[1]Alpha'!P213=""," ",'[1]Alpha'!P213)</f>
        <v>amarche@scarborough.k12.me.us</v>
      </c>
    </row>
    <row r="218" spans="1:11" s="32" customFormat="1" ht="16.5" customHeight="1">
      <c r="A218" s="52">
        <f>'[1]Alpha'!A214</f>
        <v>3109</v>
      </c>
      <c r="B218" s="52">
        <f>'[1]Alpha'!B214</f>
        <v>388</v>
      </c>
      <c r="C218" s="52" t="str">
        <f>IF('[1]Alpha'!C214=0," ",'[1]Alpha'!C214)</f>
        <v> </v>
      </c>
      <c r="D218" s="53" t="str">
        <f>'[1]Alpha'!D214</f>
        <v>Seboeis Plt. Public Schools</v>
      </c>
      <c r="E218" s="54" t="s">
        <v>28</v>
      </c>
      <c r="F218" s="55">
        <f>'[1]Alpha'!I214</f>
        <v>0</v>
      </c>
      <c r="G218" s="55">
        <f>'[1]Alpha'!J214</f>
        <v>0</v>
      </c>
      <c r="H218" s="56">
        <f t="shared" si="3"/>
        <v>0</v>
      </c>
      <c r="I218" s="33"/>
      <c r="J218" s="34" t="str">
        <f>IF('[1]Alpha'!O214=""," ",'[1]Alpha'!O214)</f>
        <v> </v>
      </c>
      <c r="K218" s="34" t="str">
        <f>IF('[1]Alpha'!P214=""," ",'[1]Alpha'!P214)</f>
        <v> </v>
      </c>
    </row>
    <row r="219" spans="1:11" s="32" customFormat="1" ht="15.75">
      <c r="A219" s="47">
        <f>'[1]Alpha'!A215</f>
        <v>1150</v>
      </c>
      <c r="B219" s="47">
        <f>'[1]Alpha'!B215</f>
        <v>389</v>
      </c>
      <c r="C219" s="47" t="str">
        <f>IF('[1]Alpha'!C215=0," ",'[1]Alpha'!C215)</f>
        <v> </v>
      </c>
      <c r="D219" s="48" t="str">
        <f>'[1]Alpha'!D215</f>
        <v>Sedgwick Public Schools</v>
      </c>
      <c r="E219" s="49" t="str">
        <f>IF('[1]Alpha'!H215=0," ",'[1]Alpha'!H215)</f>
        <v>Not Approved</v>
      </c>
      <c r="F219" s="50">
        <f>'[1]Alpha'!I215</f>
        <v>0</v>
      </c>
      <c r="G219" s="50">
        <f>'[1]Alpha'!J215</f>
        <v>0</v>
      </c>
      <c r="H219" s="51">
        <f t="shared" si="3"/>
        <v>0</v>
      </c>
      <c r="I219" s="30"/>
      <c r="J219" s="31" t="str">
        <f>IF('[1]Alpha'!O215=""," ",'[1]Alpha'!O215)</f>
        <v>Mark Jenkins</v>
      </c>
      <c r="K219" s="31" t="str">
        <f>IF('[1]Alpha'!P215=""," ",'[1]Alpha'!P215)</f>
        <v> </v>
      </c>
    </row>
    <row r="220" spans="1:11" s="32" customFormat="1" ht="15.75">
      <c r="A220" s="52">
        <f>'[1]Alpha'!A216</f>
        <v>1151</v>
      </c>
      <c r="B220" s="52">
        <f>'[1]Alpha'!B216</f>
        <v>392</v>
      </c>
      <c r="C220" s="52" t="str">
        <f>IF('[1]Alpha'!C216=0," ",'[1]Alpha'!C216)</f>
        <v> </v>
      </c>
      <c r="D220" s="53" t="str">
        <f>'[1]Alpha'!D216</f>
        <v>Shirley Public Schools</v>
      </c>
      <c r="E220" s="54" t="s">
        <v>28</v>
      </c>
      <c r="F220" s="55">
        <f>'[1]Alpha'!I216</f>
        <v>0</v>
      </c>
      <c r="G220" s="55">
        <f>'[1]Alpha'!J216</f>
        <v>0</v>
      </c>
      <c r="H220" s="56">
        <f t="shared" si="3"/>
        <v>0</v>
      </c>
      <c r="I220" s="33"/>
      <c r="J220" s="34" t="str">
        <f>IF('[1]Alpha'!O216=""," ",'[1]Alpha'!O216)</f>
        <v> </v>
      </c>
      <c r="K220" s="34" t="str">
        <f>IF('[1]Alpha'!P216=""," ",'[1]Alpha'!P216)</f>
        <v> </v>
      </c>
    </row>
    <row r="221" spans="1:11" s="32" customFormat="1" ht="16.5" customHeight="1">
      <c r="A221" s="47">
        <f>'[1]Alpha'!A217</f>
        <v>1153</v>
      </c>
      <c r="B221" s="47">
        <f>'[1]Alpha'!B217</f>
        <v>401</v>
      </c>
      <c r="C221" s="47">
        <f>IF('[1]Alpha'!C217=0," ",'[1]Alpha'!C217)</f>
        <v>893</v>
      </c>
      <c r="D221" s="48" t="str">
        <f>'[1]Alpha'!D217</f>
        <v>South Bristol Public Schools</v>
      </c>
      <c r="E221" s="49" t="str">
        <f>IF('[1]Alpha'!H217=0," ",'[1]Alpha'!H217)</f>
        <v>Approved</v>
      </c>
      <c r="F221" s="50">
        <f>'[1]Alpha'!I217</f>
        <v>0</v>
      </c>
      <c r="G221" s="50">
        <f>'[1]Alpha'!J217</f>
        <v>0</v>
      </c>
      <c r="H221" s="51">
        <f t="shared" si="3"/>
        <v>0</v>
      </c>
      <c r="I221" s="30"/>
      <c r="J221" s="31" t="str">
        <f>IF('[1]Alpha'!O217=""," ",'[1]Alpha'!O217)</f>
        <v>Scott White</v>
      </c>
      <c r="K221" s="31" t="str">
        <f>IF('[1]Alpha'!P217=""," ",'[1]Alpha'!P217)</f>
        <v>swhite@aos93.org</v>
      </c>
    </row>
    <row r="222" spans="1:11" s="32" customFormat="1" ht="16.5" customHeight="1">
      <c r="A222" s="47">
        <f>'[1]Alpha'!A218</f>
        <v>1155</v>
      </c>
      <c r="B222" s="47">
        <f>'[1]Alpha'!B218</f>
        <v>403</v>
      </c>
      <c r="C222" s="47" t="str">
        <f>IF('[1]Alpha'!C218=0," ",'[1]Alpha'!C218)</f>
        <v> </v>
      </c>
      <c r="D222" s="48" t="str">
        <f>'[1]Alpha'!D218</f>
        <v>South Portland Public Schools</v>
      </c>
      <c r="E222" s="49" t="str">
        <f>IF('[1]Alpha'!H218=0," ",'[1]Alpha'!H218)</f>
        <v>Approved</v>
      </c>
      <c r="F222" s="50">
        <f>'[1]Alpha'!I218</f>
        <v>199985</v>
      </c>
      <c r="G222" s="50">
        <f>'[1]Alpha'!J218</f>
        <v>8301</v>
      </c>
      <c r="H222" s="51">
        <f t="shared" si="3"/>
        <v>208286</v>
      </c>
      <c r="I222" s="30"/>
      <c r="J222" s="31" t="str">
        <f>IF('[1]Alpha'!O218=""," ",'[1]Alpha'!O218)</f>
        <v>Kathy Germani</v>
      </c>
      <c r="K222" s="31" t="str">
        <f>IF('[1]Alpha'!P218=""," ",'[1]Alpha'!P218)</f>
        <v>germanka@spsd.org</v>
      </c>
    </row>
    <row r="223" spans="1:11" s="32" customFormat="1" ht="16.5" customHeight="1">
      <c r="A223" s="47">
        <f>'[1]Alpha'!A219</f>
        <v>1154</v>
      </c>
      <c r="B223" s="47">
        <f>'[1]Alpha'!B219</f>
        <v>402</v>
      </c>
      <c r="C223" s="47">
        <f>IF('[1]Alpha'!C219=0," ",'[1]Alpha'!C219)</f>
        <v>898</v>
      </c>
      <c r="D223" s="48" t="str">
        <f>'[1]Alpha'!D219</f>
        <v>Southport Public Schools</v>
      </c>
      <c r="E223" s="49" t="str">
        <f>IF('[1]Alpha'!H219=0," ",'[1]Alpha'!H219)</f>
        <v>Approved</v>
      </c>
      <c r="F223" s="50">
        <f>'[1]Alpha'!I219</f>
        <v>933.68</v>
      </c>
      <c r="G223" s="50">
        <f>'[1]Alpha'!J219</f>
        <v>0</v>
      </c>
      <c r="H223" s="51">
        <f t="shared" si="3"/>
        <v>933.68</v>
      </c>
      <c r="I223" s="30"/>
      <c r="J223" s="31" t="str">
        <f>IF('[1]Alpha'!O219=""," ",'[1]Alpha'!O219)</f>
        <v>Shawn Carlson</v>
      </c>
      <c r="K223" s="31" t="str">
        <f>IF('[1]Alpha'!P219=""," ",'[1]Alpha'!P219)</f>
        <v>scarlson@aos98-admin.org</v>
      </c>
    </row>
    <row r="224" spans="1:11" s="32" customFormat="1" ht="16.5" customHeight="1">
      <c r="A224" s="47">
        <f>'[1]Alpha'!A220</f>
        <v>1156</v>
      </c>
      <c r="B224" s="47">
        <f>'[1]Alpha'!B220</f>
        <v>405</v>
      </c>
      <c r="C224" s="47">
        <f>IF('[1]Alpha'!C220=0," ",'[1]Alpha'!C220)</f>
        <v>891</v>
      </c>
      <c r="D224" s="48" t="str">
        <f>'[1]Alpha'!D220</f>
        <v>Southwest Harbor Public Schools</v>
      </c>
      <c r="E224" s="49" t="str">
        <f>IF('[1]Alpha'!H220=0," ",'[1]Alpha'!H220)</f>
        <v>Approved</v>
      </c>
      <c r="F224" s="50">
        <f>'[1]Alpha'!I220</f>
        <v>13689</v>
      </c>
      <c r="G224" s="50">
        <f>'[1]Alpha'!J220</f>
        <v>0</v>
      </c>
      <c r="H224" s="51">
        <f t="shared" si="3"/>
        <v>13689</v>
      </c>
      <c r="I224" s="30"/>
      <c r="J224" s="31" t="str">
        <f>IF('[1]Alpha'!O220=""," ",'[1]Alpha'!O220)</f>
        <v>Tracey McCarthy</v>
      </c>
      <c r="K224" s="31" t="str">
        <f>IF('[1]Alpha'!P220=""," ",'[1]Alpha'!P220)</f>
        <v>tmccarthy@mdirss.org</v>
      </c>
    </row>
    <row r="225" spans="1:11" s="32" customFormat="1" ht="16.5" customHeight="1">
      <c r="A225" s="47">
        <f>'[1]Alpha'!A221</f>
        <v>1159</v>
      </c>
      <c r="B225" s="47">
        <f>'[1]Alpha'!B221</f>
        <v>420</v>
      </c>
      <c r="C225" s="47" t="str">
        <f>IF('[1]Alpha'!C221=0," ",'[1]Alpha'!C221)</f>
        <v> </v>
      </c>
      <c r="D225" s="48" t="str">
        <f>'[1]Alpha'!D221</f>
        <v>Surry Public Schools</v>
      </c>
      <c r="E225" s="49" t="str">
        <f>IF('[1]Alpha'!H221=0," ",'[1]Alpha'!H221)</f>
        <v>Approved</v>
      </c>
      <c r="F225" s="50">
        <f>'[1]Alpha'!I221</f>
        <v>3700</v>
      </c>
      <c r="G225" s="50">
        <f>'[1]Alpha'!J221</f>
        <v>0</v>
      </c>
      <c r="H225" s="51">
        <f t="shared" si="3"/>
        <v>3700</v>
      </c>
      <c r="I225" s="30"/>
      <c r="J225" s="31" t="str">
        <f>IF('[1]Alpha'!O221=""," ",'[1]Alpha'!O221)</f>
        <v>Michelle Schildroth</v>
      </c>
      <c r="K225" s="31" t="str">
        <f>IF('[1]Alpha'!P221=""," ",'[1]Alpha'!P221)</f>
        <v>sschildroth@schoolunion93.org</v>
      </c>
    </row>
    <row r="226" spans="1:11" s="32" customFormat="1" ht="15.75">
      <c r="A226" s="52">
        <f>'[1]Alpha'!A222</f>
        <v>1160</v>
      </c>
      <c r="B226" s="52">
        <f>'[1]Alpha'!B222</f>
        <v>424</v>
      </c>
      <c r="C226" s="52" t="str">
        <f>IF('[1]Alpha'!C222=0," ",'[1]Alpha'!C222)</f>
        <v> </v>
      </c>
      <c r="D226" s="53" t="str">
        <f>'[1]Alpha'!D222</f>
        <v>Talmadge Public Schools</v>
      </c>
      <c r="E226" s="54" t="s">
        <v>28</v>
      </c>
      <c r="F226" s="55">
        <f>'[1]Alpha'!I222</f>
        <v>0</v>
      </c>
      <c r="G226" s="55">
        <f>'[1]Alpha'!J222</f>
        <v>0</v>
      </c>
      <c r="H226" s="56">
        <f t="shared" si="3"/>
        <v>0</v>
      </c>
      <c r="I226" s="33"/>
      <c r="J226" s="34" t="str">
        <f>IF('[1]Alpha'!O222=""," ",'[1]Alpha'!O222)</f>
        <v> </v>
      </c>
      <c r="K226" s="34" t="str">
        <f>IF('[1]Alpha'!P222=""," ",'[1]Alpha'!P222)</f>
        <v> </v>
      </c>
    </row>
    <row r="227" spans="1:11" s="32" customFormat="1" ht="16.5" customHeight="1">
      <c r="A227" s="52">
        <f>'[1]Alpha'!A223</f>
        <v>1161</v>
      </c>
      <c r="B227" s="52">
        <f>'[1]Alpha'!B223</f>
        <v>426</v>
      </c>
      <c r="C227" s="52" t="str">
        <f>IF('[1]Alpha'!C223=0," ",'[1]Alpha'!C223)</f>
        <v> </v>
      </c>
      <c r="D227" s="53" t="str">
        <f>'[1]Alpha'!D223</f>
        <v>The Forks Plt. Public Schools</v>
      </c>
      <c r="E227" s="54" t="s">
        <v>28</v>
      </c>
      <c r="F227" s="55">
        <f>'[1]Alpha'!I223</f>
        <v>0</v>
      </c>
      <c r="G227" s="55">
        <f>'[1]Alpha'!J223</f>
        <v>0</v>
      </c>
      <c r="H227" s="56">
        <f t="shared" si="3"/>
        <v>0</v>
      </c>
      <c r="I227" s="33"/>
      <c r="J227" s="34" t="str">
        <f>IF('[1]Alpha'!O223=""," ",'[1]Alpha'!O223)</f>
        <v> </v>
      </c>
      <c r="K227" s="34" t="str">
        <f>IF('[1]Alpha'!P223=""," ",'[1]Alpha'!P223)</f>
        <v> </v>
      </c>
    </row>
    <row r="228" spans="1:11" s="32" customFormat="1" ht="16.5" customHeight="1">
      <c r="A228" s="47">
        <f>'[1]Alpha'!A224</f>
        <v>1162</v>
      </c>
      <c r="B228" s="47">
        <f>'[1]Alpha'!B224</f>
        <v>430</v>
      </c>
      <c r="C228" s="47">
        <f>IF('[1]Alpha'!C224=0," ",'[1]Alpha'!C224)</f>
        <v>891</v>
      </c>
      <c r="D228" s="48" t="str">
        <f>'[1]Alpha'!D224</f>
        <v>Tremont Public Schools</v>
      </c>
      <c r="E228" s="49" t="str">
        <f>IF('[1]Alpha'!H224=0," ",'[1]Alpha'!H224)</f>
        <v>Approved</v>
      </c>
      <c r="F228" s="50">
        <f>'[1]Alpha'!I224</f>
        <v>11341</v>
      </c>
      <c r="G228" s="50">
        <f>'[1]Alpha'!J224</f>
        <v>0</v>
      </c>
      <c r="H228" s="51">
        <f t="shared" si="3"/>
        <v>11341</v>
      </c>
      <c r="I228" s="30"/>
      <c r="J228" s="31" t="str">
        <f>IF('[1]Alpha'!O224=""," ",'[1]Alpha'!O224)</f>
        <v>Tracey McCarthy</v>
      </c>
      <c r="K228" s="31" t="str">
        <f>IF('[1]Alpha'!P224=""," ",'[1]Alpha'!P224)</f>
        <v>tmccarthy@mdirss.org</v>
      </c>
    </row>
    <row r="229" spans="1:11" s="32" customFormat="1" ht="16.5" customHeight="1">
      <c r="A229" s="47">
        <f>'[1]Alpha'!A225</f>
        <v>1163</v>
      </c>
      <c r="B229" s="47">
        <f>'[1]Alpha'!B225</f>
        <v>431</v>
      </c>
      <c r="C229" s="47">
        <f>IF('[1]Alpha'!C225=0," ",'[1]Alpha'!C225)</f>
        <v>891</v>
      </c>
      <c r="D229" s="48" t="str">
        <f>'[1]Alpha'!D225</f>
        <v>Trenton Public Schools</v>
      </c>
      <c r="E229" s="49" t="str">
        <f>IF('[1]Alpha'!H225=0," ",'[1]Alpha'!H225)</f>
        <v>Approved</v>
      </c>
      <c r="F229" s="50">
        <f>'[1]Alpha'!I225</f>
        <v>24205.55</v>
      </c>
      <c r="G229" s="50">
        <f>'[1]Alpha'!J225</f>
        <v>0</v>
      </c>
      <c r="H229" s="51">
        <f t="shared" si="3"/>
        <v>24205.55</v>
      </c>
      <c r="I229" s="30"/>
      <c r="J229" s="31" t="str">
        <f>IF('[1]Alpha'!O225=""," ",'[1]Alpha'!O225)</f>
        <v>Kelley Sanborn</v>
      </c>
      <c r="K229" s="31" t="str">
        <f>IF('[1]Alpha'!P225=""," ",'[1]Alpha'!P225)</f>
        <v>ksanborn@mdirss.org</v>
      </c>
    </row>
    <row r="230" spans="1:11" s="32" customFormat="1" ht="16.5" customHeight="1">
      <c r="A230" s="52">
        <f>'[1]Alpha'!A226</f>
        <v>1164</v>
      </c>
      <c r="B230" s="52">
        <f>'[1]Alpha'!B226</f>
        <v>436</v>
      </c>
      <c r="C230" s="52" t="str">
        <f>IF('[1]Alpha'!C226=0," ",'[1]Alpha'!C226)</f>
        <v> </v>
      </c>
      <c r="D230" s="53" t="str">
        <f>'[1]Alpha'!D226</f>
        <v>Upton Public Schools</v>
      </c>
      <c r="E230" s="54" t="s">
        <v>28</v>
      </c>
      <c r="F230" s="55">
        <f>'[1]Alpha'!I226</f>
        <v>0</v>
      </c>
      <c r="G230" s="55">
        <f>'[1]Alpha'!J226</f>
        <v>0</v>
      </c>
      <c r="H230" s="56">
        <f t="shared" si="3"/>
        <v>0</v>
      </c>
      <c r="I230" s="33"/>
      <c r="J230" s="34" t="str">
        <f>IF('[1]Alpha'!O226=""," ",'[1]Alpha'!O226)</f>
        <v> </v>
      </c>
      <c r="K230" s="34" t="str">
        <f>IF('[1]Alpha'!P226=""," ",'[1]Alpha'!P226)</f>
        <v> </v>
      </c>
    </row>
    <row r="231" spans="1:11" s="32" customFormat="1" ht="16.5" customHeight="1">
      <c r="A231" s="47">
        <f>'[1]Alpha'!A227</f>
        <v>1165</v>
      </c>
      <c r="B231" s="47">
        <f>'[1]Alpha'!B227</f>
        <v>438</v>
      </c>
      <c r="C231" s="47" t="str">
        <f>IF('[1]Alpha'!C227=0," ",'[1]Alpha'!C227)</f>
        <v> </v>
      </c>
      <c r="D231" s="48" t="str">
        <f>'[1]Alpha'!D227</f>
        <v>Vanceboro Public Schools</v>
      </c>
      <c r="E231" s="49" t="str">
        <f>IF('[1]Alpha'!H227=0," ",'[1]Alpha'!H227)</f>
        <v>Waiver</v>
      </c>
      <c r="F231" s="50">
        <f>'[1]Alpha'!I227</f>
        <v>0</v>
      </c>
      <c r="G231" s="50">
        <f>'[1]Alpha'!J227</f>
        <v>0</v>
      </c>
      <c r="H231" s="51">
        <f t="shared" si="3"/>
        <v>0</v>
      </c>
      <c r="I231" s="30"/>
      <c r="J231" s="31" t="str">
        <f>IF('[1]Alpha'!O227=""," ",'[1]Alpha'!O227)</f>
        <v>William Dobbins</v>
      </c>
      <c r="K231" s="31" t="str">
        <f>IF('[1]Alpha'!P227=""," ",'[1]Alpha'!P227)</f>
        <v>wdobbins@caswellme.org</v>
      </c>
    </row>
    <row r="232" spans="1:11" s="32" customFormat="1" ht="16.5" customHeight="1">
      <c r="A232" s="47">
        <f>'[1]Alpha'!A228</f>
        <v>1166</v>
      </c>
      <c r="B232" s="47">
        <f>'[1]Alpha'!B228</f>
        <v>439</v>
      </c>
      <c r="C232" s="47">
        <f>IF('[1]Alpha'!C228=0," ",'[1]Alpha'!C228)</f>
        <v>892</v>
      </c>
      <c r="D232" s="48" t="str">
        <f>'[1]Alpha'!D228</f>
        <v>Vassalboro Public Schools</v>
      </c>
      <c r="E232" s="49" t="str">
        <f>IF('[1]Alpha'!H228=0," ",'[1]Alpha'!H228)</f>
        <v>Approved</v>
      </c>
      <c r="F232" s="50">
        <f>'[1]Alpha'!I228</f>
        <v>48080</v>
      </c>
      <c r="G232" s="50">
        <f>'[1]Alpha'!J228</f>
        <v>0</v>
      </c>
      <c r="H232" s="51">
        <f t="shared" si="3"/>
        <v>48080</v>
      </c>
      <c r="I232" s="30"/>
      <c r="J232" s="31" t="str">
        <f>IF('[1]Alpha'!O228=""," ",'[1]Alpha'!O228)</f>
        <v>Peter Thiboutot</v>
      </c>
      <c r="K232" s="31" t="str">
        <f>IF('[1]Alpha'!P228=""," ",'[1]Alpha'!P228)</f>
        <v>pthiboutot@aos92.org</v>
      </c>
    </row>
    <row r="233" spans="1:11" s="32" customFormat="1" ht="16.5" customHeight="1">
      <c r="A233" s="47">
        <f>'[1]Alpha'!A229</f>
        <v>1167</v>
      </c>
      <c r="B233" s="47">
        <f>'[1]Alpha'!B229</f>
        <v>440</v>
      </c>
      <c r="C233" s="47" t="str">
        <f>IF('[1]Alpha'!C229=0," ",'[1]Alpha'!C229)</f>
        <v> </v>
      </c>
      <c r="D233" s="48" t="str">
        <f>'[1]Alpha'!D229</f>
        <v>Veazie Public Schools</v>
      </c>
      <c r="E233" s="49" t="str">
        <f>IF('[1]Alpha'!H229=0," ",'[1]Alpha'!H229)</f>
        <v>Approved</v>
      </c>
      <c r="F233" s="50">
        <f>'[1]Alpha'!I229</f>
        <v>16642.16</v>
      </c>
      <c r="G233" s="50">
        <f>'[1]Alpha'!J229</f>
        <v>0</v>
      </c>
      <c r="H233" s="51">
        <f t="shared" si="3"/>
        <v>16642.16</v>
      </c>
      <c r="I233" s="30"/>
      <c r="J233" s="31" t="str">
        <f>IF('[1]Alpha'!O229=""," ",'[1]Alpha'!O229)</f>
        <v>Wendy Pearson</v>
      </c>
      <c r="K233" s="31" t="str">
        <f>IF('[1]Alpha'!P229=""," ",'[1]Alpha'!P229)</f>
        <v>wpearson@veaziecs.org</v>
      </c>
    </row>
    <row r="234" spans="1:11" s="32" customFormat="1" ht="16.5" customHeight="1">
      <c r="A234" s="52">
        <f>'[1]Alpha'!A230</f>
        <v>1168</v>
      </c>
      <c r="B234" s="52">
        <f>'[1]Alpha'!B230</f>
        <v>445</v>
      </c>
      <c r="C234" s="52" t="str">
        <f>IF('[1]Alpha'!C230=0," ",'[1]Alpha'!C230)</f>
        <v> </v>
      </c>
      <c r="D234" s="53" t="str">
        <f>'[1]Alpha'!D230</f>
        <v>Waite Public Schools</v>
      </c>
      <c r="E234" s="54" t="s">
        <v>28</v>
      </c>
      <c r="F234" s="55">
        <f>'[1]Alpha'!I230</f>
        <v>0</v>
      </c>
      <c r="G234" s="55">
        <f>'[1]Alpha'!J230</f>
        <v>0</v>
      </c>
      <c r="H234" s="56">
        <f t="shared" si="3"/>
        <v>0</v>
      </c>
      <c r="I234" s="33"/>
      <c r="J234" s="34" t="str">
        <f>IF('[1]Alpha'!O230=""," ",'[1]Alpha'!O230)</f>
        <v> </v>
      </c>
      <c r="K234" s="34" t="str">
        <f>IF('[1]Alpha'!P230=""," ",'[1]Alpha'!P230)</f>
        <v> </v>
      </c>
    </row>
    <row r="235" spans="1:11" s="32" customFormat="1" ht="16.5" customHeight="1">
      <c r="A235" s="47">
        <f>'[1]Alpha'!A231</f>
        <v>1170</v>
      </c>
      <c r="B235" s="47">
        <f>'[1]Alpha'!B231</f>
        <v>456</v>
      </c>
      <c r="C235" s="47">
        <f>IF('[1]Alpha'!C231=0," ",'[1]Alpha'!C231)</f>
        <v>892</v>
      </c>
      <c r="D235" s="48" t="str">
        <f>'[1]Alpha'!D231</f>
        <v>Waterville Public Schools</v>
      </c>
      <c r="E235" s="49" t="str">
        <f>IF('[1]Alpha'!H231=0," ",'[1]Alpha'!H231)</f>
        <v>Approval</v>
      </c>
      <c r="F235" s="50">
        <f>'[1]Alpha'!I231</f>
        <v>79676</v>
      </c>
      <c r="G235" s="50">
        <f>'[1]Alpha'!J231</f>
        <v>0</v>
      </c>
      <c r="H235" s="51">
        <f t="shared" si="3"/>
        <v>79676</v>
      </c>
      <c r="I235" s="30"/>
      <c r="J235" s="31" t="str">
        <f>IF('[1]Alpha'!O231=""," ",'[1]Alpha'!O231)</f>
        <v>Peter Thiboutot</v>
      </c>
      <c r="K235" s="31" t="str">
        <f>IF('[1]Alpha'!P231=""," ",'[1]Alpha'!P231)</f>
        <v>pthiboutot@aos92.org</v>
      </c>
    </row>
    <row r="236" spans="1:11" s="32" customFormat="1" ht="16.5" customHeight="1">
      <c r="A236" s="47">
        <f>'[1]Alpha'!A232</f>
        <v>1293</v>
      </c>
      <c r="B236" s="47">
        <f>'[1]Alpha'!B232</f>
        <v>918</v>
      </c>
      <c r="C236" s="47" t="str">
        <f>IF('[1]Alpha'!C232=0," ",'[1]Alpha'!C232)</f>
        <v> </v>
      </c>
      <c r="D236" s="48" t="str">
        <f>'[1]Alpha'!D232</f>
        <v>Wells-Ogunquit CSD</v>
      </c>
      <c r="E236" s="49" t="str">
        <f>IF('[1]Alpha'!H232=0," ",'[1]Alpha'!H232)</f>
        <v>Approval</v>
      </c>
      <c r="F236" s="50">
        <f>'[1]Alpha'!I232</f>
        <v>100205.33</v>
      </c>
      <c r="G236" s="50">
        <f>'[1]Alpha'!J232</f>
        <v>0</v>
      </c>
      <c r="H236" s="51">
        <f t="shared" si="3"/>
        <v>100205.33</v>
      </c>
      <c r="I236" s="30"/>
      <c r="J236" s="31" t="str">
        <f>IF('[1]Alpha'!O232=""," ",'[1]Alpha'!O232)</f>
        <v>Pat Hayden</v>
      </c>
      <c r="K236" s="31" t="str">
        <f>IF('[1]Alpha'!P232=""," ",'[1]Alpha'!P232)</f>
        <v>phayden@wocsd.org</v>
      </c>
    </row>
    <row r="237" spans="1:11" s="32" customFormat="1" ht="16.5" customHeight="1">
      <c r="A237" s="47">
        <f>'[1]Alpha'!A233</f>
        <v>1173</v>
      </c>
      <c r="B237" s="47">
        <f>'[1]Alpha'!B233</f>
        <v>463</v>
      </c>
      <c r="C237" s="47">
        <f>IF('[1]Alpha'!C233=0," ",'[1]Alpha'!C233)</f>
        <v>896</v>
      </c>
      <c r="D237" s="48" t="str">
        <f>'[1]Alpha'!D233</f>
        <v>Wesley Public Schools</v>
      </c>
      <c r="E237" s="49" t="str">
        <f>IF('[1]Alpha'!H233=0," ",'[1]Alpha'!H233)</f>
        <v>Waiver</v>
      </c>
      <c r="F237" s="50">
        <f>'[1]Alpha'!I233</f>
        <v>0</v>
      </c>
      <c r="G237" s="50">
        <f>'[1]Alpha'!J233</f>
        <v>0</v>
      </c>
      <c r="H237" s="51">
        <f t="shared" si="3"/>
        <v>0</v>
      </c>
      <c r="I237" s="30"/>
      <c r="J237" s="31" t="str">
        <f>IF('[1]Alpha'!O233=""," ",'[1]Alpha'!O233)</f>
        <v>Joyce Fragale</v>
      </c>
      <c r="K237" s="31" t="str">
        <f>IF('[1]Alpha'!P233=""," ",'[1]Alpha'!P233)</f>
        <v>fragale.joyce@gmail.com</v>
      </c>
    </row>
    <row r="238" spans="1:11" s="32" customFormat="1" ht="16.5" customHeight="1">
      <c r="A238" s="52">
        <f>'[1]Alpha'!A234</f>
        <v>3106</v>
      </c>
      <c r="B238" s="52">
        <f>'[1]Alpha'!B234</f>
        <v>467</v>
      </c>
      <c r="C238" s="52" t="str">
        <f>IF('[1]Alpha'!C234=0," ",'[1]Alpha'!C234)</f>
        <v> </v>
      </c>
      <c r="D238" s="53" t="str">
        <f>'[1]Alpha'!D234</f>
        <v>West Forks Public Schools</v>
      </c>
      <c r="E238" s="54" t="s">
        <v>28</v>
      </c>
      <c r="F238" s="55">
        <f>'[1]Alpha'!I234</f>
        <v>0</v>
      </c>
      <c r="G238" s="55">
        <f>'[1]Alpha'!J234</f>
        <v>0</v>
      </c>
      <c r="H238" s="56">
        <f t="shared" si="3"/>
        <v>0</v>
      </c>
      <c r="I238" s="33"/>
      <c r="J238" s="34" t="str">
        <f>IF('[1]Alpha'!O234=""," ",'[1]Alpha'!O234)</f>
        <v> </v>
      </c>
      <c r="K238" s="34" t="str">
        <f>IF('[1]Alpha'!P234=""," ",'[1]Alpha'!P234)</f>
        <v> </v>
      </c>
    </row>
    <row r="239" spans="1:11" s="32" customFormat="1" ht="16.5" customHeight="1">
      <c r="A239" s="47">
        <f>'[1]Alpha'!A235</f>
        <v>1175</v>
      </c>
      <c r="B239" s="47">
        <f>'[1]Alpha'!B235</f>
        <v>465</v>
      </c>
      <c r="C239" s="47" t="str">
        <f>IF('[1]Alpha'!C235=0," ",'[1]Alpha'!C235)</f>
        <v> </v>
      </c>
      <c r="D239" s="48" t="str">
        <f>'[1]Alpha'!D235</f>
        <v>Westbrook Public Schools</v>
      </c>
      <c r="E239" s="49" t="str">
        <f>IF('[1]Alpha'!H235=0," ",'[1]Alpha'!H235)</f>
        <v>Approved</v>
      </c>
      <c r="F239" s="50">
        <f>'[1]Alpha'!I235</f>
        <v>75506.58</v>
      </c>
      <c r="G239" s="50">
        <f>'[1]Alpha'!J235</f>
        <v>180899.1</v>
      </c>
      <c r="H239" s="51">
        <f t="shared" si="3"/>
        <v>256405.68</v>
      </c>
      <c r="I239" s="30"/>
      <c r="J239" s="31" t="str">
        <f>IF('[1]Alpha'!O235=""," ",'[1]Alpha'!O235)</f>
        <v>Peter Lancia</v>
      </c>
      <c r="K239" s="31" t="str">
        <f>IF('[1]Alpha'!P235=""," ",'[1]Alpha'!P235)</f>
        <v>lanciap@westbrookschools.org</v>
      </c>
    </row>
    <row r="240" spans="1:11" s="32" customFormat="1" ht="16.5" customHeight="1">
      <c r="A240" s="52">
        <f>'[1]Alpha'!A236</f>
        <v>1176</v>
      </c>
      <c r="B240" s="52">
        <f>'[1]Alpha'!B236</f>
        <v>469</v>
      </c>
      <c r="C240" s="52" t="str">
        <f>IF('[1]Alpha'!C236=0," ",'[1]Alpha'!C236)</f>
        <v> </v>
      </c>
      <c r="D240" s="53" t="str">
        <f>'[1]Alpha'!D236</f>
        <v>Westmanland Public Schools</v>
      </c>
      <c r="E240" s="54" t="s">
        <v>28</v>
      </c>
      <c r="F240" s="55">
        <f>'[1]Alpha'!I236</f>
        <v>0</v>
      </c>
      <c r="G240" s="55">
        <f>'[1]Alpha'!J236</f>
        <v>0</v>
      </c>
      <c r="H240" s="56">
        <f t="shared" si="3"/>
        <v>0</v>
      </c>
      <c r="I240" s="33"/>
      <c r="J240" s="34" t="str">
        <f>IF('[1]Alpha'!O236=""," ",'[1]Alpha'!O236)</f>
        <v> </v>
      </c>
      <c r="K240" s="34" t="str">
        <f>IF('[1]Alpha'!P236=""," ",'[1]Alpha'!P236)</f>
        <v> </v>
      </c>
    </row>
    <row r="241" spans="1:11" s="32" customFormat="1" ht="15.75">
      <c r="A241" s="47">
        <f>'[1]Alpha'!A237</f>
        <v>3138</v>
      </c>
      <c r="B241" s="47">
        <f>'[1]Alpha'!B237</f>
        <v>474</v>
      </c>
      <c r="C241" s="47">
        <f>IF('[1]Alpha'!C237=0," ",'[1]Alpha'!C237)</f>
        <v>896</v>
      </c>
      <c r="D241" s="48" t="str">
        <f>'[1]Alpha'!D237</f>
        <v>Whiting Public Schools</v>
      </c>
      <c r="E241" s="49" t="str">
        <f>IF('[1]Alpha'!H237=0," ",'[1]Alpha'!H237)</f>
        <v>Approved</v>
      </c>
      <c r="F241" s="50">
        <f>'[1]Alpha'!I237</f>
        <v>985.5</v>
      </c>
      <c r="G241" s="50">
        <f>'[1]Alpha'!J237</f>
        <v>0</v>
      </c>
      <c r="H241" s="51">
        <f t="shared" si="3"/>
        <v>985.5</v>
      </c>
      <c r="I241" s="30"/>
      <c r="J241" s="31" t="str">
        <f>IF('[1]Alpha'!O237=""," ",'[1]Alpha'!O237)</f>
        <v>Joyce Fragale</v>
      </c>
      <c r="K241" s="31" t="str">
        <f>IF('[1]Alpha'!P237=""," ",'[1]Alpha'!P237)</f>
        <v>fragale.joyce@gmail.com</v>
      </c>
    </row>
    <row r="242" spans="1:11" s="32" customFormat="1" ht="16.5" customHeight="1">
      <c r="A242" s="52">
        <f>'[1]Alpha'!A238</f>
        <v>1179</v>
      </c>
      <c r="B242" s="52">
        <f>'[1]Alpha'!B238</f>
        <v>475</v>
      </c>
      <c r="C242" s="52">
        <f>IF('[1]Alpha'!C238=0," ",'[1]Alpha'!C238)</f>
        <v>896</v>
      </c>
      <c r="D242" s="53" t="str">
        <f>'[1]Alpha'!D238</f>
        <v>Whitneyville Public Schools</v>
      </c>
      <c r="E242" s="54" t="s">
        <v>28</v>
      </c>
      <c r="F242" s="55">
        <f>'[1]Alpha'!I238</f>
        <v>0</v>
      </c>
      <c r="G242" s="55">
        <f>'[1]Alpha'!J238</f>
        <v>0</v>
      </c>
      <c r="H242" s="56">
        <f t="shared" si="3"/>
        <v>0</v>
      </c>
      <c r="I242" s="33"/>
      <c r="J242" s="34" t="str">
        <f>IF('[1]Alpha'!O238=""," ",'[1]Alpha'!O238)</f>
        <v> </v>
      </c>
      <c r="K242" s="34" t="str">
        <f>IF('[1]Alpha'!P238=""," ",'[1]Alpha'!P238)</f>
        <v> </v>
      </c>
    </row>
    <row r="243" spans="1:11" s="32" customFormat="1" ht="16.5" customHeight="1">
      <c r="A243" s="52">
        <f>'[1]Alpha'!A239</f>
        <v>1180</v>
      </c>
      <c r="B243" s="52">
        <f>'[1]Alpha'!B239</f>
        <v>476</v>
      </c>
      <c r="C243" s="52" t="str">
        <f>IF('[1]Alpha'!C239=0," ",'[1]Alpha'!C239)</f>
        <v> </v>
      </c>
      <c r="D243" s="53" t="str">
        <f>'[1]Alpha'!D239</f>
        <v>Willimantic Public Schools</v>
      </c>
      <c r="E243" s="54" t="s">
        <v>28</v>
      </c>
      <c r="F243" s="55">
        <f>'[1]Alpha'!I239</f>
        <v>0</v>
      </c>
      <c r="G243" s="55">
        <f>'[1]Alpha'!J239</f>
        <v>0</v>
      </c>
      <c r="H243" s="56">
        <f t="shared" si="3"/>
        <v>0</v>
      </c>
      <c r="I243" s="33"/>
      <c r="J243" s="34" t="str">
        <f>IF('[1]Alpha'!O239=""," ",'[1]Alpha'!O239)</f>
        <v> </v>
      </c>
      <c r="K243" s="34" t="str">
        <f>IF('[1]Alpha'!P239=""," ",'[1]Alpha'!P239)</f>
        <v> </v>
      </c>
    </row>
    <row r="244" spans="1:11" s="32" customFormat="1" ht="16.5" customHeight="1">
      <c r="A244" s="47">
        <f>'[1]Alpha'!A240</f>
        <v>1183</v>
      </c>
      <c r="B244" s="47">
        <f>'[1]Alpha'!B240</f>
        <v>481</v>
      </c>
      <c r="C244" s="47">
        <f>IF('[1]Alpha'!C240=0," ",'[1]Alpha'!C240)</f>
        <v>892</v>
      </c>
      <c r="D244" s="48" t="str">
        <f>'[1]Alpha'!D240</f>
        <v>Winslow Public Schools</v>
      </c>
      <c r="E244" s="49" t="str">
        <f>IF('[1]Alpha'!H240=0," ",'[1]Alpha'!H240)</f>
        <v>Approved</v>
      </c>
      <c r="F244" s="50">
        <f>'[1]Alpha'!I240</f>
        <v>119052</v>
      </c>
      <c r="G244" s="50">
        <f>'[1]Alpha'!J240</f>
        <v>0</v>
      </c>
      <c r="H244" s="51">
        <f t="shared" si="3"/>
        <v>119052</v>
      </c>
      <c r="I244" s="30"/>
      <c r="J244" s="31" t="str">
        <f>IF('[1]Alpha'!O240=""," ",'[1]Alpha'!O240)</f>
        <v>Peter Thiboutot</v>
      </c>
      <c r="K244" s="31" t="str">
        <f>IF('[1]Alpha'!P240=""," ",'[1]Alpha'!P240)</f>
        <v>pthiboutot@aos92.org</v>
      </c>
    </row>
    <row r="245" spans="1:11" ht="15.75">
      <c r="A245" s="47">
        <f>'[1]Alpha'!A241</f>
        <v>1185</v>
      </c>
      <c r="B245" s="47">
        <f>'[1]Alpha'!B241</f>
        <v>485</v>
      </c>
      <c r="C245" s="47">
        <f>IF('[1]Alpha'!C241=0," ",'[1]Alpha'!C241)</f>
        <v>897</v>
      </c>
      <c r="D245" s="48" t="str">
        <f>'[1]Alpha'!D241</f>
        <v>Winthrop Public Schools</v>
      </c>
      <c r="E245" s="49" t="str">
        <f>IF('[1]Alpha'!H241=0," ",'[1]Alpha'!H241)</f>
        <v>Approved</v>
      </c>
      <c r="F245" s="50">
        <f>'[1]Alpha'!I241</f>
        <v>91898</v>
      </c>
      <c r="G245" s="50">
        <f>'[1]Alpha'!J241</f>
        <v>15895</v>
      </c>
      <c r="H245" s="51">
        <f t="shared" si="3"/>
        <v>107793</v>
      </c>
      <c r="I245" s="35"/>
      <c r="J245" s="31" t="str">
        <f>IF('[1]Alpha'!O241=""," ",'[1]Alpha'!O241)</f>
        <v>Patricia Hatch</v>
      </c>
      <c r="K245" s="31" t="str">
        <f>IF('[1]Alpha'!P241=""," ",'[1]Alpha'!P241)</f>
        <v>phatch@winthropschools.org</v>
      </c>
    </row>
    <row r="246" spans="1:11" ht="15.75">
      <c r="A246" s="47">
        <f>'[1]Alpha'!A242</f>
        <v>1186</v>
      </c>
      <c r="B246" s="47">
        <f>'[1]Alpha'!B242</f>
        <v>486</v>
      </c>
      <c r="C246" s="47" t="str">
        <f>IF('[1]Alpha'!C242=0," ",'[1]Alpha'!C242)</f>
        <v> </v>
      </c>
      <c r="D246" s="48" t="str">
        <f>'[1]Alpha'!D242</f>
        <v>Wiscasset Public Schools</v>
      </c>
      <c r="E246" s="49" t="str">
        <f>IF('[1]Alpha'!H242=0," ",'[1]Alpha'!H242)</f>
        <v>Approved</v>
      </c>
      <c r="F246" s="50">
        <f>'[1]Alpha'!I242</f>
        <v>32092.84</v>
      </c>
      <c r="G246" s="50">
        <f>'[1]Alpha'!J242</f>
        <v>135</v>
      </c>
      <c r="H246" s="51">
        <f t="shared" si="3"/>
        <v>32227.84</v>
      </c>
      <c r="I246" s="36"/>
      <c r="J246" s="31" t="str">
        <f>IF('[1]Alpha'!O242=""," ",'[1]Alpha'!O242)</f>
        <v>Patricia Watts</v>
      </c>
      <c r="K246" s="31" t="str">
        <f>IF('[1]Alpha'!P242=""," ",'[1]Alpha'!P242)</f>
        <v>pwatts@wiscassetschools.org</v>
      </c>
    </row>
    <row r="247" spans="1:11" ht="15.75">
      <c r="A247" s="47">
        <f>'[1]Alpha'!A243</f>
        <v>1187</v>
      </c>
      <c r="B247" s="47">
        <f>'[1]Alpha'!B243</f>
        <v>487</v>
      </c>
      <c r="C247" s="47" t="str">
        <f>IF('[1]Alpha'!C243=0," ",'[1]Alpha'!C243)</f>
        <v> </v>
      </c>
      <c r="D247" s="48" t="str">
        <f>'[1]Alpha'!D243</f>
        <v>Woodland Public Schools</v>
      </c>
      <c r="E247" s="49" t="str">
        <f>IF('[1]Alpha'!H243=0," ",'[1]Alpha'!H243)</f>
        <v>Approved</v>
      </c>
      <c r="F247" s="50">
        <f>'[1]Alpha'!I243</f>
        <v>5934</v>
      </c>
      <c r="G247" s="50">
        <f>'[1]Alpha'!J243</f>
        <v>0</v>
      </c>
      <c r="H247" s="51">
        <f t="shared" si="3"/>
        <v>5934</v>
      </c>
      <c r="I247" s="36"/>
      <c r="J247" s="31" t="str">
        <f>IF('[1]Alpha'!O243=""," ",'[1]Alpha'!O243)</f>
        <v>Linda Ross</v>
      </c>
      <c r="K247" s="31" t="str">
        <f>IF('[1]Alpha'!P243=""," ",'[1]Alpha'!P243)</f>
        <v>linda.ross@schoolunion122.net </v>
      </c>
    </row>
    <row r="248" spans="1:11" ht="15.75">
      <c r="A248" s="52">
        <f>'[1]Alpha'!A244</f>
        <v>1188</v>
      </c>
      <c r="B248" s="52">
        <f>'[1]Alpha'!B244</f>
        <v>489</v>
      </c>
      <c r="C248" s="52">
        <f>IF('[1]Alpha'!C244=0," ",'[1]Alpha'!C244)</f>
        <v>866</v>
      </c>
      <c r="D248" s="53" t="str">
        <f>'[1]Alpha'!D244</f>
        <v>Woodville Public Schools</v>
      </c>
      <c r="E248" s="54" t="s">
        <v>28</v>
      </c>
      <c r="F248" s="55">
        <f>'[1]Alpha'!I244</f>
        <v>0</v>
      </c>
      <c r="G248" s="55">
        <f>'[1]Alpha'!J244</f>
        <v>0</v>
      </c>
      <c r="H248" s="56">
        <f t="shared" si="3"/>
        <v>0</v>
      </c>
      <c r="I248" s="37"/>
      <c r="J248" s="34" t="str">
        <f>IF('[1]Alpha'!O244=""," ",'[1]Alpha'!O244)</f>
        <v> </v>
      </c>
      <c r="K248" s="34" t="str">
        <f>IF('[1]Alpha'!P244=""," ",'[1]Alpha'!P244)</f>
        <v> </v>
      </c>
    </row>
    <row r="249" spans="1:11" ht="15.75">
      <c r="A249" s="47">
        <f>'[1]Alpha'!A245</f>
        <v>1190</v>
      </c>
      <c r="B249" s="47">
        <f>'[1]Alpha'!B245</f>
        <v>491</v>
      </c>
      <c r="C249" s="47" t="str">
        <f>IF('[1]Alpha'!C245=0," ",'[1]Alpha'!C245)</f>
        <v> </v>
      </c>
      <c r="D249" s="48" t="str">
        <f>'[1]Alpha'!D245</f>
        <v>Yarmouth Public Schools</v>
      </c>
      <c r="E249" s="49" t="str">
        <f>IF('[1]Alpha'!H245=0," ",'[1]Alpha'!H245)</f>
        <v>Approved</v>
      </c>
      <c r="F249" s="50">
        <f>'[1]Alpha'!I245</f>
        <v>37098</v>
      </c>
      <c r="G249" s="50">
        <f>'[1]Alpha'!J245</f>
        <v>24372</v>
      </c>
      <c r="H249" s="51">
        <f t="shared" si="3"/>
        <v>61470</v>
      </c>
      <c r="I249" s="36"/>
      <c r="J249" s="31" t="str">
        <f>IF('[1]Alpha'!O245=""," ",'[1]Alpha'!O245)</f>
        <v>Jodi McGuire</v>
      </c>
      <c r="K249" s="31" t="str">
        <f>IF('[1]Alpha'!P245=""," ",'[1]Alpha'!P245)</f>
        <v>jodi_mcGuire@yarmouthschools.org</v>
      </c>
    </row>
    <row r="250" spans="1:11" ht="15.75">
      <c r="A250" s="47">
        <f>'[1]Alpha'!A246</f>
        <v>1191</v>
      </c>
      <c r="B250" s="47">
        <f>'[1]Alpha'!B246</f>
        <v>492</v>
      </c>
      <c r="C250" s="47" t="str">
        <f>IF('[1]Alpha'!C246=0," ",'[1]Alpha'!C246)</f>
        <v> </v>
      </c>
      <c r="D250" s="48" t="str">
        <f>'[1]Alpha'!D246</f>
        <v>York Public Schools</v>
      </c>
      <c r="E250" s="49" t="str">
        <f>IF('[1]Alpha'!H246=0," ",'[1]Alpha'!H246)</f>
        <v>Approved</v>
      </c>
      <c r="F250" s="50">
        <f>'[1]Alpha'!I246</f>
        <v>92605.62</v>
      </c>
      <c r="G250" s="50">
        <f>'[1]Alpha'!J246</f>
        <v>224.1</v>
      </c>
      <c r="H250" s="51">
        <f t="shared" si="3"/>
        <v>92829.72</v>
      </c>
      <c r="I250" s="36"/>
      <c r="J250" s="31" t="str">
        <f>IF('[1]Alpha'!O246=""," ",'[1]Alpha'!O246)</f>
        <v>Barbara Maling</v>
      </c>
      <c r="K250" s="31" t="str">
        <f>IF('[1]Alpha'!P246=""," ",'[1]Alpha'!P246)</f>
        <v>bmaling@yorkschools.org</v>
      </c>
    </row>
    <row r="251" spans="1:11" ht="15.75">
      <c r="A251" s="29"/>
      <c r="B251" s="38"/>
      <c r="C251" s="38"/>
      <c r="D251" s="38"/>
      <c r="E251" s="39"/>
      <c r="F251" s="38"/>
      <c r="G251" s="38"/>
      <c r="H251" s="38"/>
      <c r="I251" s="40"/>
      <c r="J251" s="41"/>
      <c r="K251" s="42"/>
    </row>
    <row r="252" spans="1:11" ht="15.75">
      <c r="A252" s="38"/>
      <c r="B252" s="38"/>
      <c r="C252" s="38"/>
      <c r="D252" s="38"/>
      <c r="E252" s="39"/>
      <c r="F252" s="43"/>
      <c r="G252" s="43"/>
      <c r="H252" s="43"/>
      <c r="I252" s="40"/>
      <c r="J252" s="41"/>
      <c r="K252" s="42"/>
    </row>
    <row r="253" spans="1:11" ht="15.75">
      <c r="A253" s="38"/>
      <c r="B253" s="38"/>
      <c r="C253" s="38"/>
      <c r="D253" s="38"/>
      <c r="E253" s="39"/>
      <c r="F253" s="38"/>
      <c r="G253" s="38"/>
      <c r="H253" s="38"/>
      <c r="I253" s="40"/>
      <c r="J253" s="41"/>
      <c r="K253" s="42"/>
    </row>
    <row r="254" spans="1:11" ht="15.75">
      <c r="A254" s="38"/>
      <c r="B254" s="38"/>
      <c r="C254" s="38"/>
      <c r="D254" s="38"/>
      <c r="E254" s="39"/>
      <c r="F254" s="44"/>
      <c r="G254" s="44"/>
      <c r="H254" s="45"/>
      <c r="I254" s="40"/>
      <c r="J254" s="41"/>
      <c r="K254" s="42"/>
    </row>
  </sheetData>
  <sheetProtection/>
  <mergeCells count="3">
    <mergeCell ref="I6:J6"/>
    <mergeCell ref="I7:J7"/>
    <mergeCell ref="I8:J8"/>
  </mergeCells>
  <hyperlinks>
    <hyperlink ref="H4" r:id="rId1" display="lee.worcester@yahoo.com"/>
    <hyperlink ref="H3" r:id="rId2" display="ptdrapeau@aol.com"/>
    <hyperlink ref="H5" r:id="rId3" display="GT.DOE@maine.gov"/>
  </hyperlinks>
  <printOptions gridLines="1"/>
  <pageMargins left="0.25" right="0.25" top="0.9" bottom="0.4" header="0.5" footer="0.25"/>
  <pageSetup horizontalDpi="600" verticalDpi="600" orientation="landscape" scale="8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Pooler, Jennifer</dc:creator>
  <cp:keywords/>
  <dc:description/>
  <cp:lastModifiedBy>Pooler, Jennifer</cp:lastModifiedBy>
  <dcterms:created xsi:type="dcterms:W3CDTF">2015-07-16T18:30:40Z</dcterms:created>
  <dcterms:modified xsi:type="dcterms:W3CDTF">2015-07-16T18:32:09Z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