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SWTR ALT FILT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<sst xmlns="http://schemas.openxmlformats.org/spreadsheetml/2006/main" count="71" uniqueCount="58">
  <si>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Surface Water Treatment Rule</t>
  </si>
  <si>
    <t>System Information</t>
  </si>
  <si>
    <t xml:space="preserve">System Type - SW and GUI that use alternative </t>
  </si>
  <si>
    <t>Treatment plant/pump station:</t>
  </si>
  <si>
    <t xml:space="preserve">                         filtration systems</t>
  </si>
  <si>
    <t xml:space="preserve">System Name: </t>
  </si>
  <si>
    <t>Notes:</t>
  </si>
  <si>
    <t xml:space="preserve">PWSID#: </t>
  </si>
  <si>
    <t>Reporting period:</t>
  </si>
  <si>
    <t>Signature: _______________________Date:__________</t>
  </si>
  <si>
    <t>a =</t>
  </si>
  <si>
    <r>
      <t># of samples w/Cl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residual</t>
    </r>
  </si>
  <si>
    <t>b =</t>
  </si>
  <si>
    <r>
      <t># of samples where 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is not meas. but HPC's are</t>
    </r>
  </si>
  <si>
    <t>c =</t>
  </si>
  <si>
    <t>Date</t>
  </si>
  <si>
    <t>Daily min.</t>
  </si>
  <si>
    <t xml:space="preserve">Daily min. </t>
  </si>
  <si>
    <t>d =</t>
  </si>
  <si>
    <r>
      <t># of samples with 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not detected &amp; HPC &gt; 500/mL</t>
    </r>
  </si>
  <si>
    <t>mg/L</t>
  </si>
  <si>
    <t>e =</t>
  </si>
  <si>
    <r>
      <t># of samples where 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is not meas. &amp; HPC &gt; 500/mL</t>
    </r>
  </si>
  <si>
    <t>current month V =</t>
  </si>
  <si>
    <t xml:space="preserve">previous month V= </t>
  </si>
  <si>
    <t>Is V &gt; 5% for 2 months?</t>
  </si>
  <si>
    <t xml:space="preserve">       No </t>
  </si>
  <si>
    <t xml:space="preserve">       Yes</t>
  </si>
  <si>
    <t xml:space="preserve">Filter Turbidity Data </t>
  </si>
  <si>
    <t>Highest turbidity measurement for the month:</t>
  </si>
  <si>
    <t>Total number of turbidity measurements for the month:</t>
  </si>
  <si>
    <t xml:space="preserve">Total number less than 1NTU for the month: </t>
  </si>
  <si>
    <t>Percent for the month meeting this limit:</t>
  </si>
  <si>
    <t>Is this less than 95%?</t>
  </si>
  <si>
    <t>Max. single day turbidity limit:</t>
  </si>
  <si>
    <t>5 NTU</t>
  </si>
  <si>
    <t xml:space="preserve">Did any samples exceed this in the month?: </t>
  </si>
  <si>
    <t>If yes, list turbidity sample date and value:</t>
  </si>
  <si>
    <t>Date reported</t>
  </si>
  <si>
    <t>Value</t>
  </si>
  <si>
    <t>Dis. Conc."C" (mg/L)</t>
  </si>
  <si>
    <t>peak flow (gpm)</t>
  </si>
  <si>
    <t>Disinfectant contact time       "T" (min)</t>
  </si>
  <si>
    <r>
      <t>CT</t>
    </r>
    <r>
      <rPr>
        <vertAlign val="subscript"/>
        <sz val="8"/>
        <rFont val="Arial"/>
        <family val="2"/>
      </rPr>
      <t>calc</t>
    </r>
    <r>
      <rPr>
        <sz val="8"/>
        <rFont val="Arial"/>
        <family val="2"/>
      </rPr>
      <t xml:space="preserve">     (=CxT)</t>
    </r>
  </si>
  <si>
    <t xml:space="preserve">pH          </t>
  </si>
  <si>
    <t xml:space="preserve">Water Temp.        (deg. C)      </t>
  </si>
  <si>
    <r>
      <t>CT</t>
    </r>
    <r>
      <rPr>
        <vertAlign val="subscript"/>
        <sz val="8"/>
        <rFont val="Arial"/>
        <family val="2"/>
      </rPr>
      <t xml:space="preserve">99.9 </t>
    </r>
    <r>
      <rPr>
        <sz val="8"/>
        <rFont val="Arial"/>
        <family val="2"/>
      </rPr>
      <t xml:space="preserve">              (calculated using equation or tables)          </t>
    </r>
  </si>
  <si>
    <r>
      <t>(CT</t>
    </r>
    <r>
      <rPr>
        <vertAlign val="subscript"/>
        <sz val="8"/>
        <rFont val="Arial"/>
        <family val="2"/>
      </rPr>
      <t>calc</t>
    </r>
    <r>
      <rPr>
        <sz val="8"/>
        <rFont val="Arial"/>
        <family val="2"/>
      </rPr>
      <t>/CT</t>
    </r>
    <r>
      <rPr>
        <vertAlign val="subscript"/>
        <sz val="8"/>
        <rFont val="Arial"/>
        <family val="2"/>
      </rPr>
      <t>99.9</t>
    </r>
    <r>
      <rPr>
        <sz val="8"/>
        <rFont val="Arial"/>
        <family val="2"/>
      </rPr>
      <t xml:space="preserve">)*3= log inactivation </t>
    </r>
  </si>
  <si>
    <t>Total Chlorine Residual in the distribution system</t>
  </si>
  <si>
    <t xml:space="preserve">Free Chlorine Residual at entry point </t>
  </si>
  <si>
    <t>Continuous monitoring?</t>
  </si>
  <si>
    <r>
      <t>CT</t>
    </r>
    <r>
      <rPr>
        <vertAlign val="subscript"/>
        <sz val="8"/>
        <rFont val="Arial"/>
        <family val="2"/>
      </rPr>
      <t>calc</t>
    </r>
    <r>
      <rPr>
        <sz val="8"/>
        <rFont val="Arial"/>
        <family val="2"/>
      </rPr>
      <t>/CT</t>
    </r>
    <r>
      <rPr>
        <vertAlign val="subscript"/>
        <sz val="8"/>
        <rFont val="Arial"/>
        <family val="2"/>
      </rPr>
      <t>99.9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inactivation ratio </t>
    </r>
  </si>
  <si>
    <r>
      <t># of samples with Cl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not detected &amp; HPC &lt; 500</t>
    </r>
  </si>
  <si>
    <t>If no, enter the # of free chlorine residual measurements for month:</t>
  </si>
  <si>
    <t>Contact the DWP within 24 hours at 287-2070 (afterhours pager 557-4214) if your system fails to meet disinfection or turbidity requirements.</t>
  </si>
  <si>
    <r>
      <t xml:space="preserve">Inactivation of </t>
    </r>
    <r>
      <rPr>
        <b/>
        <i/>
        <sz val="8"/>
        <rFont val="Arial"/>
        <family val="2"/>
      </rPr>
      <t>Giardia</t>
    </r>
    <r>
      <rPr>
        <b/>
        <sz val="8"/>
        <rFont val="Arial"/>
        <family val="2"/>
      </rPr>
      <t xml:space="preserve"> for systems using Chlorine</t>
    </r>
  </si>
  <si>
    <t>DWP0142-B</t>
  </si>
  <si>
    <t>Monthly Operating Report: MOR-011 Rev 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</si>
</sst>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  <numFmt numFmtId="166" formatCode="0.000"/>
    <numFmt numFmtId="167" formatCode="mmmm\ d\,\ yyyy"/>
    <numFmt numFmtId="168" formatCode="mm\ d\,\ yyyy"/>
    <numFmt numFmtId="169" formatCode="mmmm\-yy"/>
    <numFmt numFmtId="170" formatCode="0.0%"/>
    <numFmt numFmtId="171" formatCode="mmm\-yyyy"/>
    <numFmt numFmtId="172" formatCode="m\a\r\ch\ \-\ yy"/>
    <numFmt numFmtId="173" formatCode="mmmm\ \-\ yy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0"/>
    <numFmt numFmtId="179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7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2" fontId="7" fillId="0" borderId="15" xfId="0" applyNumberFormat="1" applyFont="1" applyFill="1" applyBorder="1" applyAlignment="1">
      <alignment horizontal="right"/>
    </xf>
    <xf numFmtId="1" fontId="7" fillId="33" borderId="16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/>
    </xf>
    <xf numFmtId="2" fontId="7" fillId="0" borderId="18" xfId="0" applyNumberFormat="1" applyFont="1" applyBorder="1" applyAlignment="1">
      <alignment horizontal="center" wrapText="1"/>
    </xf>
    <xf numFmtId="0" fontId="7" fillId="0" borderId="18" xfId="0" applyFont="1" applyBorder="1" applyAlignment="1" applyProtection="1">
      <alignment horizontal="center"/>
      <protection/>
    </xf>
    <xf numFmtId="2" fontId="7" fillId="0" borderId="19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0" fillId="0" borderId="20" xfId="0" applyBorder="1" applyAlignment="1" applyProtection="1">
      <alignment/>
      <protection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 applyProtection="1">
      <alignment horizontal="center"/>
      <protection/>
    </xf>
    <xf numFmtId="0" fontId="7" fillId="0" borderId="22" xfId="0" applyFont="1" applyBorder="1" applyAlignment="1">
      <alignment horizontal="center"/>
    </xf>
    <xf numFmtId="0" fontId="7" fillId="0" borderId="15" xfId="0" applyFont="1" applyBorder="1" applyAlignment="1" applyProtection="1">
      <alignment horizontal="center"/>
      <protection/>
    </xf>
    <xf numFmtId="2" fontId="0" fillId="33" borderId="23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/>
    </xf>
    <xf numFmtId="2" fontId="0" fillId="33" borderId="16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165" fontId="7" fillId="33" borderId="26" xfId="0" applyNumberFormat="1" applyFont="1" applyFill="1" applyBorder="1" applyAlignment="1" applyProtection="1">
      <alignment horizontal="left"/>
      <protection locked="0"/>
    </xf>
    <xf numFmtId="0" fontId="7" fillId="33" borderId="27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33" borderId="28" xfId="0" applyNumberFormat="1" applyFont="1" applyFill="1" applyBorder="1" applyAlignment="1" applyProtection="1">
      <alignment horizontal="center"/>
      <protection locked="0"/>
    </xf>
    <xf numFmtId="1" fontId="7" fillId="33" borderId="29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9" fontId="0" fillId="0" borderId="0" xfId="0" applyNumberFormat="1" applyFont="1" applyFill="1" applyBorder="1" applyAlignment="1" applyProtection="1">
      <alignment horizontal="center"/>
      <protection/>
    </xf>
    <xf numFmtId="165" fontId="7" fillId="33" borderId="23" xfId="0" applyNumberFormat="1" applyFont="1" applyFill="1" applyBorder="1" applyAlignment="1" applyProtection="1">
      <alignment horizontal="left"/>
      <protection locked="0"/>
    </xf>
    <xf numFmtId="0" fontId="7" fillId="33" borderId="29" xfId="0" applyFont="1" applyFill="1" applyBorder="1" applyAlignment="1" applyProtection="1">
      <alignment horizontal="left"/>
      <protection locked="0"/>
    </xf>
    <xf numFmtId="0" fontId="7" fillId="0" borderId="29" xfId="0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14" fontId="9" fillId="0" borderId="18" xfId="0" applyNumberFormat="1" applyFont="1" applyFill="1" applyBorder="1" applyAlignment="1" applyProtection="1">
      <alignment horizontal="center"/>
      <protection/>
    </xf>
    <xf numFmtId="14" fontId="9" fillId="0" borderId="0" xfId="0" applyNumberFormat="1" applyFont="1" applyFill="1" applyBorder="1" applyAlignment="1" applyProtection="1">
      <alignment horizontal="center"/>
      <protection locked="0"/>
    </xf>
    <xf numFmtId="2" fontId="0" fillId="33" borderId="23" xfId="0" applyNumberFormat="1" applyFill="1" applyBorder="1" applyAlignment="1" applyProtection="1">
      <alignment horizontal="center"/>
      <protection locked="0"/>
    </xf>
    <xf numFmtId="14" fontId="9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ill="1" applyBorder="1" applyAlignment="1">
      <alignment horizontal="center"/>
    </xf>
    <xf numFmtId="2" fontId="0" fillId="33" borderId="26" xfId="0" applyNumberFormat="1" applyFill="1" applyBorder="1" applyAlignment="1" applyProtection="1">
      <alignment horizontal="center"/>
      <protection locked="0"/>
    </xf>
    <xf numFmtId="14" fontId="0" fillId="0" borderId="3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7" fillId="0" borderId="23" xfId="0" applyFont="1" applyBorder="1" applyAlignment="1">
      <alignment horizontal="center"/>
    </xf>
    <xf numFmtId="2" fontId="7" fillId="33" borderId="31" xfId="0" applyNumberFormat="1" applyFont="1" applyFill="1" applyBorder="1" applyAlignment="1" applyProtection="1">
      <alignment horizontal="center" vertical="center"/>
      <protection locked="0"/>
    </xf>
    <xf numFmtId="2" fontId="7" fillId="33" borderId="23" xfId="0" applyNumberFormat="1" applyFont="1" applyFill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>
      <alignment horizontal="center" vertical="center"/>
    </xf>
    <xf numFmtId="2" fontId="7" fillId="0" borderId="23" xfId="0" applyNumberFormat="1" applyFont="1" applyFill="1" applyBorder="1" applyAlignment="1" applyProtection="1">
      <alignment horizontal="center" vertical="center"/>
      <protection/>
    </xf>
    <xf numFmtId="2" fontId="7" fillId="0" borderId="3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9" fillId="0" borderId="33" xfId="0" applyFont="1" applyFill="1" applyBorder="1" applyAlignment="1" applyProtection="1">
      <alignment horizontal="center" wrapText="1"/>
      <protection/>
    </xf>
    <xf numFmtId="14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7" fillId="0" borderId="33" xfId="0" applyFont="1" applyFill="1" applyBorder="1" applyAlignment="1">
      <alignment/>
    </xf>
    <xf numFmtId="165" fontId="7" fillId="0" borderId="33" xfId="0" applyNumberFormat="1" applyFont="1" applyFill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7" fillId="0" borderId="33" xfId="0" applyFont="1" applyBorder="1" applyAlignment="1">
      <alignment/>
    </xf>
    <xf numFmtId="0" fontId="7" fillId="0" borderId="33" xfId="0" applyFont="1" applyBorder="1" applyAlignment="1">
      <alignment vertical="top"/>
    </xf>
    <xf numFmtId="0" fontId="7" fillId="0" borderId="25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2" fontId="7" fillId="33" borderId="34" xfId="0" applyNumberFormat="1" applyFont="1" applyFill="1" applyBorder="1" applyAlignment="1" applyProtection="1">
      <alignment horizontal="center" vertical="center"/>
      <protection locked="0"/>
    </xf>
    <xf numFmtId="2" fontId="7" fillId="33" borderId="26" xfId="0" applyNumberFormat="1" applyFont="1" applyFill="1" applyBorder="1" applyAlignment="1" applyProtection="1">
      <alignment horizontal="center" vertical="center"/>
      <protection locked="0"/>
    </xf>
    <xf numFmtId="2" fontId="7" fillId="0" borderId="26" xfId="0" applyNumberFormat="1" applyFont="1" applyBorder="1" applyAlignment="1">
      <alignment horizontal="center" vertical="center"/>
    </xf>
    <xf numFmtId="2" fontId="7" fillId="0" borderId="26" xfId="0" applyNumberFormat="1" applyFont="1" applyFill="1" applyBorder="1" applyAlignment="1" applyProtection="1">
      <alignment horizontal="center" vertical="center"/>
      <protection/>
    </xf>
    <xf numFmtId="2" fontId="7" fillId="0" borderId="35" xfId="0" applyNumberFormat="1" applyFont="1" applyBorder="1" applyAlignment="1">
      <alignment horizontal="center" vertical="center"/>
    </xf>
    <xf numFmtId="14" fontId="7" fillId="0" borderId="25" xfId="0" applyNumberFormat="1" applyFont="1" applyFill="1" applyBorder="1" applyAlignment="1" applyProtection="1">
      <alignment horizontal="center"/>
      <protection locked="0"/>
    </xf>
    <xf numFmtId="2" fontId="9" fillId="0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36" xfId="0" applyFont="1" applyBorder="1" applyAlignment="1">
      <alignment vertical="center" wrapText="1" readingOrder="1"/>
    </xf>
    <xf numFmtId="0" fontId="7" fillId="0" borderId="25" xfId="0" applyFont="1" applyBorder="1" applyAlignment="1" applyProtection="1">
      <alignment horizontal="center"/>
      <protection/>
    </xf>
    <xf numFmtId="0" fontId="9" fillId="0" borderId="37" xfId="0" applyFont="1" applyBorder="1" applyAlignment="1" applyProtection="1">
      <alignment horizontal="center"/>
      <protection/>
    </xf>
    <xf numFmtId="9" fontId="7" fillId="33" borderId="29" xfId="0" applyNumberFormat="1" applyFont="1" applyFill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right" vertical="center"/>
      <protection locked="0"/>
    </xf>
    <xf numFmtId="0" fontId="0" fillId="0" borderId="38" xfId="0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 applyProtection="1">
      <alignment horizontal="right" vertical="center" wrapText="1"/>
      <protection locked="0"/>
    </xf>
    <xf numFmtId="0" fontId="0" fillId="0" borderId="38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right" wrapText="1" indent="1"/>
      <protection/>
    </xf>
    <xf numFmtId="0" fontId="0" fillId="0" borderId="0" xfId="0" applyBorder="1" applyAlignment="1">
      <alignment horizontal="right" wrapText="1" indent="1"/>
    </xf>
    <xf numFmtId="0" fontId="0" fillId="0" borderId="38" xfId="0" applyBorder="1" applyAlignment="1">
      <alignment horizontal="right" wrapText="1" indent="1"/>
    </xf>
    <xf numFmtId="0" fontId="0" fillId="0" borderId="36" xfId="0" applyBorder="1" applyAlignment="1">
      <alignment horizontal="right" wrapText="1" indent="1"/>
    </xf>
    <xf numFmtId="0" fontId="0" fillId="0" borderId="39" xfId="0" applyBorder="1" applyAlignment="1">
      <alignment horizontal="right" wrapText="1" indent="1"/>
    </xf>
    <xf numFmtId="0" fontId="7" fillId="0" borderId="24" xfId="0" applyFont="1" applyBorder="1" applyAlignment="1" applyProtection="1">
      <alignment horizontal="right" indent="1"/>
      <protection/>
    </xf>
    <xf numFmtId="0" fontId="7" fillId="0" borderId="40" xfId="0" applyFont="1" applyBorder="1" applyAlignment="1" applyProtection="1">
      <alignment horizontal="right" indent="1"/>
      <protection/>
    </xf>
    <xf numFmtId="0" fontId="7" fillId="0" borderId="41" xfId="0" applyFont="1" applyBorder="1" applyAlignment="1" applyProtection="1">
      <alignment horizontal="right" indent="1"/>
      <protection/>
    </xf>
    <xf numFmtId="0" fontId="7" fillId="33" borderId="19" xfId="0" applyFont="1" applyFill="1" applyBorder="1" applyAlignment="1" applyProtection="1">
      <alignment horizontal="center"/>
      <protection/>
    </xf>
    <xf numFmtId="0" fontId="0" fillId="33" borderId="4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14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6" fillId="0" borderId="42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7" fillId="0" borderId="1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33" borderId="19" xfId="0" applyFont="1" applyFill="1" applyBorder="1" applyAlignment="1" applyProtection="1">
      <alignment horizontal="left" vertical="center"/>
      <protection locked="0"/>
    </xf>
    <xf numFmtId="0" fontId="6" fillId="33" borderId="40" xfId="0" applyFont="1" applyFill="1" applyBorder="1" applyAlignment="1" applyProtection="1">
      <alignment horizontal="left" vertical="center"/>
      <protection locked="0"/>
    </xf>
    <xf numFmtId="0" fontId="6" fillId="33" borderId="43" xfId="0" applyFont="1" applyFill="1" applyBorder="1" applyAlignment="1" applyProtection="1">
      <alignment horizontal="left" vertical="center"/>
      <protection locked="0"/>
    </xf>
    <xf numFmtId="0" fontId="6" fillId="33" borderId="22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0" xfId="0" applyFont="1" applyFill="1" applyBorder="1" applyAlignment="1" applyProtection="1">
      <alignment horizontal="left" vertical="center"/>
      <protection locked="0"/>
    </xf>
    <xf numFmtId="173" fontId="6" fillId="33" borderId="19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40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43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22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36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30" xfId="0" applyNumberFormat="1" applyFont="1" applyFill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0" fillId="0" borderId="25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32" xfId="0" applyFill="1" applyBorder="1" applyAlignment="1" applyProtection="1">
      <alignment horizontal="left"/>
      <protection locked="0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9" fontId="0" fillId="0" borderId="16" xfId="0" applyNumberFormat="1" applyFill="1" applyBorder="1" applyAlignment="1">
      <alignment horizontal="center"/>
    </xf>
    <xf numFmtId="9" fontId="0" fillId="0" borderId="32" xfId="0" applyNumberFormat="1" applyFill="1" applyBorder="1" applyAlignment="1">
      <alignment horizontal="center"/>
    </xf>
    <xf numFmtId="9" fontId="0" fillId="33" borderId="16" xfId="0" applyNumberFormat="1" applyFill="1" applyBorder="1" applyAlignment="1" applyProtection="1">
      <alignment horizontal="center"/>
      <protection locked="0"/>
    </xf>
    <xf numFmtId="9" fontId="0" fillId="33" borderId="32" xfId="0" applyNumberFormat="1" applyFill="1" applyBorder="1" applyAlignment="1" applyProtection="1">
      <alignment horizontal="center"/>
      <protection locked="0"/>
    </xf>
    <xf numFmtId="2" fontId="7" fillId="0" borderId="40" xfId="0" applyNumberFormat="1" applyFont="1" applyFill="1" applyBorder="1" applyAlignment="1" applyProtection="1">
      <alignment horizontal="right" indent="1"/>
      <protection/>
    </xf>
    <xf numFmtId="2" fontId="7" fillId="0" borderId="41" xfId="0" applyNumberFormat="1" applyFont="1" applyFill="1" applyBorder="1" applyAlignment="1" applyProtection="1">
      <alignment horizontal="right" indent="1"/>
      <protection/>
    </xf>
    <xf numFmtId="2" fontId="7" fillId="0" borderId="0" xfId="0" applyNumberFormat="1" applyFont="1" applyFill="1" applyBorder="1" applyAlignment="1" applyProtection="1">
      <alignment horizontal="right" vertical="center" indent="1"/>
      <protection/>
    </xf>
    <xf numFmtId="2" fontId="7" fillId="0" borderId="38" xfId="0" applyNumberFormat="1" applyFont="1" applyFill="1" applyBorder="1" applyAlignment="1" applyProtection="1">
      <alignment horizontal="right" vertical="center" indent="1"/>
      <protection/>
    </xf>
    <xf numFmtId="0" fontId="7" fillId="0" borderId="19" xfId="0" applyFont="1" applyFill="1" applyBorder="1" applyAlignment="1" applyProtection="1">
      <alignment horizontal="left"/>
      <protection/>
    </xf>
    <xf numFmtId="0" fontId="7" fillId="0" borderId="40" xfId="0" applyFont="1" applyFill="1" applyBorder="1" applyAlignment="1" applyProtection="1">
      <alignment horizontal="left"/>
      <protection/>
    </xf>
    <xf numFmtId="0" fontId="7" fillId="0" borderId="43" xfId="0" applyFont="1" applyFill="1" applyBorder="1" applyAlignment="1" applyProtection="1">
      <alignment horizontal="left"/>
      <protection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5" xfId="0" applyFont="1" applyBorder="1" applyAlignment="1">
      <alignment/>
    </xf>
    <xf numFmtId="0" fontId="7" fillId="0" borderId="25" xfId="0" applyFont="1" applyFill="1" applyBorder="1" applyAlignment="1" applyProtection="1">
      <alignment horizontal="right" indent="1"/>
      <protection/>
    </xf>
    <xf numFmtId="0" fontId="7" fillId="0" borderId="0" xfId="0" applyFont="1" applyFill="1" applyBorder="1" applyAlignment="1" applyProtection="1">
      <alignment horizontal="right" indent="1"/>
      <protection/>
    </xf>
    <xf numFmtId="0" fontId="7" fillId="0" borderId="38" xfId="0" applyFont="1" applyFill="1" applyBorder="1" applyAlignment="1" applyProtection="1">
      <alignment horizontal="right" indent="1"/>
      <protection/>
    </xf>
    <xf numFmtId="2" fontId="7" fillId="0" borderId="13" xfId="0" applyNumberFormat="1" applyFont="1" applyFill="1" applyBorder="1" applyAlignment="1" applyProtection="1">
      <alignment horizontal="right" indent="1"/>
      <protection/>
    </xf>
    <xf numFmtId="2" fontId="7" fillId="0" borderId="46" xfId="0" applyNumberFormat="1" applyFont="1" applyFill="1" applyBorder="1" applyAlignment="1" applyProtection="1">
      <alignment horizontal="right" indent="1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9" fillId="0" borderId="37" xfId="0" applyFont="1" applyFill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14" fontId="9" fillId="0" borderId="19" xfId="0" applyNumberFormat="1" applyFont="1" applyFill="1" applyBorder="1" applyAlignment="1" applyProtection="1">
      <alignment horizontal="center"/>
      <protection/>
    </xf>
    <xf numFmtId="14" fontId="9" fillId="0" borderId="43" xfId="0" applyNumberFormat="1" applyFont="1" applyFill="1" applyBorder="1" applyAlignment="1" applyProtection="1">
      <alignment horizontal="center"/>
      <protection/>
    </xf>
    <xf numFmtId="0" fontId="7" fillId="33" borderId="25" xfId="0" applyFont="1" applyFill="1" applyBorder="1" applyAlignment="1" applyProtection="1">
      <alignment vertical="top" wrapText="1"/>
      <protection locked="0"/>
    </xf>
    <xf numFmtId="0" fontId="7" fillId="33" borderId="0" xfId="0" applyFont="1" applyFill="1" applyBorder="1" applyAlignment="1" applyProtection="1">
      <alignment vertical="top" wrapText="1"/>
      <protection locked="0"/>
    </xf>
    <xf numFmtId="0" fontId="7" fillId="33" borderId="45" xfId="0" applyFont="1" applyFill="1" applyBorder="1" applyAlignment="1" applyProtection="1">
      <alignment vertical="top" wrapText="1"/>
      <protection locked="0"/>
    </xf>
    <xf numFmtId="0" fontId="7" fillId="0" borderId="16" xfId="0" applyFont="1" applyFill="1" applyBorder="1" applyAlignment="1" applyProtection="1">
      <alignment horizontal="left"/>
      <protection/>
    </xf>
    <xf numFmtId="0" fontId="7" fillId="0" borderId="47" xfId="0" applyFont="1" applyFill="1" applyBorder="1" applyAlignment="1" applyProtection="1">
      <alignment horizontal="left"/>
      <protection/>
    </xf>
    <xf numFmtId="0" fontId="7" fillId="0" borderId="32" xfId="0" applyFont="1" applyFill="1" applyBorder="1" applyAlignment="1" applyProtection="1">
      <alignment horizontal="left"/>
      <protection/>
    </xf>
    <xf numFmtId="0" fontId="9" fillId="0" borderId="48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7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4" fontId="0" fillId="33" borderId="15" xfId="0" applyNumberFormat="1" applyFill="1" applyBorder="1" applyAlignment="1" applyProtection="1">
      <alignment horizontal="center"/>
      <protection locked="0"/>
    </xf>
    <xf numFmtId="14" fontId="0" fillId="33" borderId="23" xfId="0" applyNumberFormat="1" applyFill="1" applyBorder="1" applyAlignment="1" applyProtection="1">
      <alignment horizontal="center"/>
      <protection locked="0"/>
    </xf>
    <xf numFmtId="14" fontId="0" fillId="33" borderId="50" xfId="0" applyNumberFormat="1" applyFill="1" applyBorder="1" applyAlignment="1" applyProtection="1">
      <alignment horizontal="center"/>
      <protection locked="0"/>
    </xf>
    <xf numFmtId="14" fontId="0" fillId="33" borderId="26" xfId="0" applyNumberFormat="1" applyFill="1" applyBorder="1" applyAlignment="1" applyProtection="1">
      <alignment horizontal="center"/>
      <protection locked="0"/>
    </xf>
    <xf numFmtId="14" fontId="0" fillId="33" borderId="29" xfId="0" applyNumberFormat="1" applyFill="1" applyBorder="1" applyAlignment="1" applyProtection="1">
      <alignment horizontal="center"/>
      <protection locked="0"/>
    </xf>
    <xf numFmtId="14" fontId="0" fillId="33" borderId="27" xfId="0" applyNumberFormat="1" applyFill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15</xdr:row>
      <xdr:rowOff>0</xdr:rowOff>
    </xdr:from>
    <xdr:to>
      <xdr:col>10</xdr:col>
      <xdr:colOff>552450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62350" y="2514600"/>
          <a:ext cx="3171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Avg. of Qtrly Avgs is &gt;=1.00, system is in compliance.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</xdr:colOff>
      <xdr:row>26</xdr:row>
      <xdr:rowOff>28575</xdr:rowOff>
    </xdr:from>
    <xdr:to>
      <xdr:col>4</xdr:col>
      <xdr:colOff>171450</xdr:colOff>
      <xdr:row>26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324100" y="43243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57150</xdr:colOff>
      <xdr:row>26</xdr:row>
      <xdr:rowOff>28575</xdr:rowOff>
    </xdr:from>
    <xdr:to>
      <xdr:col>5</xdr:col>
      <xdr:colOff>171450</xdr:colOff>
      <xdr:row>26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971800" y="43243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17</xdr:row>
      <xdr:rowOff>28575</xdr:rowOff>
    </xdr:from>
    <xdr:to>
      <xdr:col>9</xdr:col>
      <xdr:colOff>171450</xdr:colOff>
      <xdr:row>17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5638800" y="28670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17</xdr:row>
      <xdr:rowOff>28575</xdr:rowOff>
    </xdr:from>
    <xdr:to>
      <xdr:col>10</xdr:col>
      <xdr:colOff>171450</xdr:colOff>
      <xdr:row>17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6238875" y="28670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76200</xdr:colOff>
      <xdr:row>8</xdr:row>
      <xdr:rowOff>66675</xdr:rowOff>
    </xdr:from>
    <xdr:to>
      <xdr:col>10</xdr:col>
      <xdr:colOff>676275</xdr:colOff>
      <xdr:row>9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3600450" y="1419225"/>
          <a:ext cx="3257550" cy="20002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8</xdr:col>
      <xdr:colOff>533400</xdr:colOff>
      <xdr:row>0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3543300" y="0"/>
          <a:ext cx="1495425" cy="14287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11</xdr:row>
      <xdr:rowOff>47625</xdr:rowOff>
    </xdr:from>
    <xdr:to>
      <xdr:col>5</xdr:col>
      <xdr:colOff>266700</xdr:colOff>
      <xdr:row>12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304800" y="1885950"/>
          <a:ext cx="2876550" cy="21907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28575</xdr:rowOff>
    </xdr:from>
    <xdr:to>
      <xdr:col>0</xdr:col>
      <xdr:colOff>628650</xdr:colOff>
      <xdr:row>39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9050" y="5353050"/>
          <a:ext cx="609600" cy="885825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76200</xdr:rowOff>
    </xdr:from>
    <xdr:to>
      <xdr:col>7</xdr:col>
      <xdr:colOff>276225</xdr:colOff>
      <xdr:row>16</xdr:row>
      <xdr:rowOff>76200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857625" y="2590800"/>
          <a:ext cx="428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(c+d+e)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</a:p>
      </xdr:txBody>
    </xdr:sp>
    <xdr:clientData/>
  </xdr:twoCellAnchor>
  <xdr:twoCellAnchor>
    <xdr:from>
      <xdr:col>6</xdr:col>
      <xdr:colOff>361950</xdr:colOff>
      <xdr:row>16</xdr:row>
      <xdr:rowOff>76200</xdr:rowOff>
    </xdr:from>
    <xdr:to>
      <xdr:col>7</xdr:col>
      <xdr:colOff>190500</xdr:colOff>
      <xdr:row>17</xdr:row>
      <xdr:rowOff>57150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886200" y="2752725"/>
          <a:ext cx="314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(a+b)</a:t>
          </a:r>
        </a:p>
      </xdr:txBody>
    </xdr:sp>
    <xdr:clientData/>
  </xdr:twoCellAnchor>
  <xdr:twoCellAnchor>
    <xdr:from>
      <xdr:col>7</xdr:col>
      <xdr:colOff>238125</xdr:colOff>
      <xdr:row>15</xdr:row>
      <xdr:rowOff>142875</xdr:rowOff>
    </xdr:from>
    <xdr:to>
      <xdr:col>8</xdr:col>
      <xdr:colOff>66675</xdr:colOff>
      <xdr:row>16</xdr:row>
      <xdr:rowOff>123825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248150" y="2657475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x100</a:t>
          </a:r>
        </a:p>
      </xdr:txBody>
    </xdr:sp>
    <xdr:clientData/>
  </xdr:twoCellAnchor>
  <xdr:twoCellAnchor>
    <xdr:from>
      <xdr:col>6</xdr:col>
      <xdr:colOff>133350</xdr:colOff>
      <xdr:row>15</xdr:row>
      <xdr:rowOff>142875</xdr:rowOff>
    </xdr:from>
    <xdr:to>
      <xdr:col>6</xdr:col>
      <xdr:colOff>361950</xdr:colOff>
      <xdr:row>16</xdr:row>
      <xdr:rowOff>114300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657600" y="2657475"/>
          <a:ext cx="2286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V=</a:t>
          </a:r>
        </a:p>
      </xdr:txBody>
    </xdr:sp>
    <xdr:clientData/>
  </xdr:twoCellAnchor>
  <xdr:twoCellAnchor>
    <xdr:from>
      <xdr:col>10</xdr:col>
      <xdr:colOff>57150</xdr:colOff>
      <xdr:row>24</xdr:row>
      <xdr:rowOff>28575</xdr:rowOff>
    </xdr:from>
    <xdr:to>
      <xdr:col>10</xdr:col>
      <xdr:colOff>171450</xdr:colOff>
      <xdr:row>24</xdr:row>
      <xdr:rowOff>133350</xdr:rowOff>
    </xdr:to>
    <xdr:sp>
      <xdr:nvSpPr>
        <xdr:cNvPr id="14" name="Rectangle 15"/>
        <xdr:cNvSpPr>
          <a:spLocks/>
        </xdr:cNvSpPr>
      </xdr:nvSpPr>
      <xdr:spPr>
        <a:xfrm>
          <a:off x="6238875" y="40005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26</xdr:row>
      <xdr:rowOff>28575</xdr:rowOff>
    </xdr:from>
    <xdr:to>
      <xdr:col>9</xdr:col>
      <xdr:colOff>171450</xdr:colOff>
      <xdr:row>26</xdr:row>
      <xdr:rowOff>133350</xdr:rowOff>
    </xdr:to>
    <xdr:sp>
      <xdr:nvSpPr>
        <xdr:cNvPr id="15" name="Rectangle 16"/>
        <xdr:cNvSpPr>
          <a:spLocks/>
        </xdr:cNvSpPr>
      </xdr:nvSpPr>
      <xdr:spPr>
        <a:xfrm>
          <a:off x="5638800" y="43243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57150</xdr:colOff>
      <xdr:row>26</xdr:row>
      <xdr:rowOff>28575</xdr:rowOff>
    </xdr:from>
    <xdr:to>
      <xdr:col>10</xdr:col>
      <xdr:colOff>171450</xdr:colOff>
      <xdr:row>26</xdr:row>
      <xdr:rowOff>133350</xdr:rowOff>
    </xdr:to>
    <xdr:sp>
      <xdr:nvSpPr>
        <xdr:cNvPr id="16" name="Rectangle 17"/>
        <xdr:cNvSpPr>
          <a:spLocks/>
        </xdr:cNvSpPr>
      </xdr:nvSpPr>
      <xdr:spPr>
        <a:xfrm>
          <a:off x="6238875" y="43243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24</xdr:row>
      <xdr:rowOff>28575</xdr:rowOff>
    </xdr:from>
    <xdr:to>
      <xdr:col>9</xdr:col>
      <xdr:colOff>171450</xdr:colOff>
      <xdr:row>24</xdr:row>
      <xdr:rowOff>133350</xdr:rowOff>
    </xdr:to>
    <xdr:sp>
      <xdr:nvSpPr>
        <xdr:cNvPr id="17" name="Rectangle 18"/>
        <xdr:cNvSpPr>
          <a:spLocks/>
        </xdr:cNvSpPr>
      </xdr:nvSpPr>
      <xdr:spPr>
        <a:xfrm>
          <a:off x="5638800" y="40005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66675</xdr:colOff>
      <xdr:row>18</xdr:row>
      <xdr:rowOff>66675</xdr:rowOff>
    </xdr:from>
    <xdr:to>
      <xdr:col>9</xdr:col>
      <xdr:colOff>257175</xdr:colOff>
      <xdr:row>19</xdr:row>
      <xdr:rowOff>95250</xdr:rowOff>
    </xdr:to>
    <xdr:sp>
      <xdr:nvSpPr>
        <xdr:cNvPr id="18" name="AutoShape 19"/>
        <xdr:cNvSpPr>
          <a:spLocks/>
        </xdr:cNvSpPr>
      </xdr:nvSpPr>
      <xdr:spPr>
        <a:xfrm>
          <a:off x="4572000" y="3067050"/>
          <a:ext cx="1266825" cy="19050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="125" zoomScaleNormal="125" zoomScalePageLayoutView="0" workbookViewId="0" topLeftCell="A34">
      <selection activeCell="A65" sqref="A65:A67"/>
    </sheetView>
  </sheetViews>
  <sheetFormatPr defaultColWidth="9.140625" defaultRowHeight="12.75"/>
  <cols>
    <col min="1" max="1" width="9.8515625" style="0" customWidth="1"/>
    <col min="2" max="2" width="9.28125" style="0" customWidth="1"/>
    <col min="3" max="3" width="7.140625" style="0" customWidth="1"/>
    <col min="4" max="4" width="7.7109375" style="0" customWidth="1"/>
    <col min="5" max="5" width="9.7109375" style="0" customWidth="1"/>
    <col min="7" max="7" width="7.28125" style="0" customWidth="1"/>
    <col min="8" max="8" width="7.421875" style="0" customWidth="1"/>
    <col min="9" max="9" width="16.140625" style="0" customWidth="1"/>
    <col min="10" max="10" width="9.00390625" style="0" customWidth="1"/>
    <col min="11" max="11" width="11.00390625" style="0" customWidth="1"/>
  </cols>
  <sheetData>
    <row r="1" spans="1:12" ht="13.5" customHeight="1">
      <c r="A1" s="121" t="s">
        <v>0</v>
      </c>
      <c r="B1" s="122"/>
      <c r="C1" s="122"/>
      <c r="D1" s="122"/>
      <c r="E1" s="122"/>
      <c r="F1" s="122"/>
      <c r="G1" s="103" t="s">
        <v>1</v>
      </c>
      <c r="H1" s="104"/>
      <c r="I1" s="104"/>
      <c r="J1" s="1"/>
      <c r="K1" s="2"/>
      <c r="L1" s="3"/>
    </row>
    <row r="2" spans="1:13" ht="13.5" customHeight="1">
      <c r="A2" s="123" t="s">
        <v>2</v>
      </c>
      <c r="B2" s="124"/>
      <c r="C2" s="124"/>
      <c r="D2" s="124"/>
      <c r="E2" s="124"/>
      <c r="F2" s="124"/>
      <c r="G2" s="135" t="s">
        <v>3</v>
      </c>
      <c r="H2" s="136"/>
      <c r="I2" s="136"/>
      <c r="J2" s="138"/>
      <c r="K2" s="139"/>
      <c r="L2" s="3"/>
      <c r="M2" s="3"/>
    </row>
    <row r="3" spans="1:18" ht="12.75" customHeight="1" thickBot="1">
      <c r="A3" s="163" t="s">
        <v>4</v>
      </c>
      <c r="B3" s="164"/>
      <c r="C3" s="164"/>
      <c r="D3" s="164"/>
      <c r="E3" s="164"/>
      <c r="F3" s="165"/>
      <c r="G3" s="4"/>
      <c r="H3" s="5"/>
      <c r="I3" s="6"/>
      <c r="J3" s="6"/>
      <c r="K3" s="7"/>
      <c r="L3" s="3"/>
      <c r="P3" s="8"/>
      <c r="Q3" s="8"/>
      <c r="R3" s="3"/>
    </row>
    <row r="4" spans="1:18" ht="12.75" customHeight="1">
      <c r="A4" s="81" t="s">
        <v>5</v>
      </c>
      <c r="B4" s="82"/>
      <c r="C4" s="109"/>
      <c r="D4" s="110"/>
      <c r="E4" s="110"/>
      <c r="F4" s="111"/>
      <c r="G4" s="125" t="s">
        <v>6</v>
      </c>
      <c r="H4" s="126"/>
      <c r="I4" s="126"/>
      <c r="J4" s="126"/>
      <c r="K4" s="127"/>
      <c r="L4" s="3"/>
      <c r="P4" s="8"/>
      <c r="Q4" s="8"/>
      <c r="R4" s="3"/>
    </row>
    <row r="5" spans="1:18" ht="15.75" customHeight="1">
      <c r="A5" s="81"/>
      <c r="B5" s="82"/>
      <c r="C5" s="112"/>
      <c r="D5" s="113"/>
      <c r="E5" s="113"/>
      <c r="F5" s="114"/>
      <c r="G5" s="188"/>
      <c r="H5" s="189"/>
      <c r="I5" s="189"/>
      <c r="J5" s="189"/>
      <c r="K5" s="190"/>
      <c r="L5" s="3"/>
      <c r="P5" s="8"/>
      <c r="Q5" s="8"/>
      <c r="R5" s="3"/>
    </row>
    <row r="6" spans="1:18" ht="12.75" customHeight="1">
      <c r="A6" s="81" t="s">
        <v>7</v>
      </c>
      <c r="B6" s="82"/>
      <c r="C6" s="109"/>
      <c r="D6" s="110"/>
      <c r="E6" s="110"/>
      <c r="F6" s="111"/>
      <c r="G6" s="188"/>
      <c r="H6" s="189"/>
      <c r="I6" s="189"/>
      <c r="J6" s="189"/>
      <c r="K6" s="190"/>
      <c r="L6" s="3"/>
      <c r="P6" s="8"/>
      <c r="Q6" s="8"/>
      <c r="R6" s="3"/>
    </row>
    <row r="7" spans="1:18" ht="12.75" customHeight="1">
      <c r="A7" s="81"/>
      <c r="B7" s="82"/>
      <c r="C7" s="112"/>
      <c r="D7" s="113"/>
      <c r="E7" s="113"/>
      <c r="F7" s="114"/>
      <c r="G7" s="188"/>
      <c r="H7" s="189"/>
      <c r="I7" s="189"/>
      <c r="J7" s="189"/>
      <c r="K7" s="190"/>
      <c r="L7" s="3"/>
      <c r="P7" s="8"/>
      <c r="Q7" s="8"/>
      <c r="R7" s="3"/>
    </row>
    <row r="8" spans="1:18" ht="12.75" customHeight="1" thickBot="1">
      <c r="A8" s="83" t="s">
        <v>8</v>
      </c>
      <c r="B8" s="84"/>
      <c r="C8" s="115"/>
      <c r="D8" s="116"/>
      <c r="E8" s="116"/>
      <c r="F8" s="117"/>
      <c r="G8" s="188"/>
      <c r="H8" s="189"/>
      <c r="I8" s="189"/>
      <c r="J8" s="189"/>
      <c r="K8" s="190"/>
      <c r="L8" s="3"/>
      <c r="P8" s="8"/>
      <c r="Q8" s="8"/>
      <c r="R8" s="3"/>
    </row>
    <row r="9" spans="1:18" ht="12.75" customHeight="1">
      <c r="A9" s="83"/>
      <c r="B9" s="84"/>
      <c r="C9" s="118"/>
      <c r="D9" s="119"/>
      <c r="E9" s="119"/>
      <c r="F9" s="120"/>
      <c r="G9" s="146" t="s">
        <v>48</v>
      </c>
      <c r="H9" s="147"/>
      <c r="I9" s="147"/>
      <c r="J9" s="147"/>
      <c r="K9" s="148"/>
      <c r="P9" s="8"/>
      <c r="Q9" s="8"/>
      <c r="R9" s="3"/>
    </row>
    <row r="10" spans="1:18" ht="12.75" customHeight="1">
      <c r="A10" s="177" t="s">
        <v>9</v>
      </c>
      <c r="B10" s="178"/>
      <c r="C10" s="178"/>
      <c r="D10" s="178"/>
      <c r="E10" s="178"/>
      <c r="F10" s="179"/>
      <c r="G10" s="149"/>
      <c r="H10" s="150"/>
      <c r="I10" s="150"/>
      <c r="J10" s="150"/>
      <c r="K10" s="151"/>
      <c r="L10" s="3"/>
      <c r="M10" s="3"/>
      <c r="N10" s="3"/>
      <c r="O10" s="3"/>
      <c r="P10" s="3"/>
      <c r="Q10" s="3"/>
      <c r="R10" s="3"/>
    </row>
    <row r="11" spans="1:21" ht="12.75" customHeight="1" thickBot="1">
      <c r="A11" s="180"/>
      <c r="B11" s="181"/>
      <c r="C11" s="181"/>
      <c r="D11" s="181"/>
      <c r="E11" s="181"/>
      <c r="F11" s="182"/>
      <c r="G11" s="9" t="s">
        <v>10</v>
      </c>
      <c r="H11" s="10"/>
      <c r="I11" s="191" t="s">
        <v>11</v>
      </c>
      <c r="J11" s="192"/>
      <c r="K11" s="193"/>
      <c r="L11" s="3"/>
      <c r="S11" s="3"/>
      <c r="T11" s="3"/>
      <c r="U11" s="3"/>
    </row>
    <row r="12" spans="1:21" ht="12.75" customHeight="1">
      <c r="A12" s="140" t="s">
        <v>49</v>
      </c>
      <c r="B12" s="141"/>
      <c r="C12" s="141"/>
      <c r="D12" s="141"/>
      <c r="E12" s="141"/>
      <c r="F12" s="142"/>
      <c r="G12" s="9" t="s">
        <v>12</v>
      </c>
      <c r="H12" s="10"/>
      <c r="I12" s="191" t="s">
        <v>13</v>
      </c>
      <c r="J12" s="192"/>
      <c r="K12" s="193"/>
      <c r="L12" s="3"/>
      <c r="S12" s="3"/>
      <c r="T12" s="3"/>
      <c r="U12" s="3"/>
    </row>
    <row r="13" spans="1:21" ht="12.75" customHeight="1">
      <c r="A13" s="143"/>
      <c r="B13" s="144"/>
      <c r="C13" s="144"/>
      <c r="D13" s="144"/>
      <c r="E13" s="144"/>
      <c r="F13" s="145"/>
      <c r="G13" s="9" t="s">
        <v>14</v>
      </c>
      <c r="H13" s="10"/>
      <c r="I13" s="191" t="s">
        <v>52</v>
      </c>
      <c r="J13" s="192"/>
      <c r="K13" s="193"/>
      <c r="L13" s="3"/>
      <c r="S13" s="3"/>
      <c r="T13" s="3"/>
      <c r="U13" s="3"/>
    </row>
    <row r="14" spans="1:21" ht="15" customHeight="1">
      <c r="A14" s="11" t="s">
        <v>15</v>
      </c>
      <c r="B14" s="12" t="s">
        <v>16</v>
      </c>
      <c r="C14" s="13" t="s">
        <v>15</v>
      </c>
      <c r="D14" s="12" t="s">
        <v>17</v>
      </c>
      <c r="E14" s="13" t="s">
        <v>15</v>
      </c>
      <c r="F14" s="14" t="s">
        <v>17</v>
      </c>
      <c r="G14" s="9" t="s">
        <v>18</v>
      </c>
      <c r="H14" s="10"/>
      <c r="I14" s="160" t="s">
        <v>19</v>
      </c>
      <c r="J14" s="161"/>
      <c r="K14" s="162"/>
      <c r="L14" s="15"/>
      <c r="S14" s="3"/>
      <c r="T14" s="3"/>
      <c r="U14" s="3"/>
    </row>
    <row r="15" spans="1:11" ht="12.75" customHeight="1">
      <c r="A15" s="16"/>
      <c r="B15" s="17" t="s">
        <v>20</v>
      </c>
      <c r="C15" s="18"/>
      <c r="D15" s="17" t="s">
        <v>20</v>
      </c>
      <c r="E15" s="18"/>
      <c r="F15" s="19" t="s">
        <v>20</v>
      </c>
      <c r="G15" s="9" t="s">
        <v>21</v>
      </c>
      <c r="H15" s="10"/>
      <c r="I15" s="160" t="s">
        <v>22</v>
      </c>
      <c r="J15" s="161"/>
      <c r="K15" s="162"/>
    </row>
    <row r="16" spans="1:12" ht="12.75" customHeight="1">
      <c r="A16" s="20">
        <v>1</v>
      </c>
      <c r="B16" s="21"/>
      <c r="C16" s="22">
        <v>12</v>
      </c>
      <c r="D16" s="21"/>
      <c r="E16" s="22">
        <v>23</v>
      </c>
      <c r="F16" s="23"/>
      <c r="G16" s="24"/>
      <c r="H16" s="156" t="s">
        <v>23</v>
      </c>
      <c r="I16" s="157"/>
      <c r="J16" s="152">
        <f>+IF(SUM(H11:H15)=0,"",((H13+H14+H15)/(H11+H12)))</f>
      </c>
      <c r="K16" s="153"/>
      <c r="L16" s="25"/>
    </row>
    <row r="17" spans="1:12" ht="12.75" customHeight="1">
      <c r="A17" s="20">
        <v>2</v>
      </c>
      <c r="B17" s="21"/>
      <c r="C17" s="22">
        <v>13</v>
      </c>
      <c r="D17" s="21"/>
      <c r="E17" s="22">
        <v>24</v>
      </c>
      <c r="F17" s="23"/>
      <c r="G17" s="26"/>
      <c r="H17" s="158" t="s">
        <v>24</v>
      </c>
      <c r="I17" s="159"/>
      <c r="J17" s="154"/>
      <c r="K17" s="155"/>
      <c r="L17" s="25"/>
    </row>
    <row r="18" spans="1:19" ht="12.75" customHeight="1" thickBot="1">
      <c r="A18" s="20">
        <v>3</v>
      </c>
      <c r="B18" s="21"/>
      <c r="C18" s="22">
        <v>14</v>
      </c>
      <c r="D18" s="21"/>
      <c r="E18" s="22">
        <v>25</v>
      </c>
      <c r="F18" s="23"/>
      <c r="G18" s="27"/>
      <c r="H18" s="169" t="s">
        <v>25</v>
      </c>
      <c r="I18" s="170"/>
      <c r="J18" s="28" t="s">
        <v>26</v>
      </c>
      <c r="K18" s="29" t="s">
        <v>27</v>
      </c>
      <c r="L18" s="8"/>
      <c r="M18" s="8"/>
      <c r="N18" s="8"/>
      <c r="O18" s="8"/>
      <c r="P18" s="8"/>
      <c r="Q18" s="8"/>
      <c r="R18" s="8"/>
      <c r="S18" s="8"/>
    </row>
    <row r="19" spans="1:19" ht="12.75" customHeight="1">
      <c r="A19" s="20">
        <v>4</v>
      </c>
      <c r="B19" s="21"/>
      <c r="C19" s="22">
        <v>15</v>
      </c>
      <c r="D19" s="21"/>
      <c r="E19" s="22">
        <v>26</v>
      </c>
      <c r="F19" s="23"/>
      <c r="G19" s="171" t="s">
        <v>28</v>
      </c>
      <c r="H19" s="172"/>
      <c r="I19" s="172"/>
      <c r="J19" s="172"/>
      <c r="K19" s="173"/>
      <c r="L19" s="30"/>
      <c r="M19" s="8"/>
      <c r="N19" s="8"/>
      <c r="O19" s="8"/>
      <c r="P19" s="8"/>
      <c r="Q19" s="8"/>
      <c r="R19" s="8"/>
      <c r="S19" s="8"/>
    </row>
    <row r="20" spans="1:19" ht="12.75" customHeight="1">
      <c r="A20" s="20">
        <v>5</v>
      </c>
      <c r="B20" s="21"/>
      <c r="C20" s="22">
        <v>16</v>
      </c>
      <c r="D20" s="21"/>
      <c r="E20" s="22">
        <v>27</v>
      </c>
      <c r="F20" s="23"/>
      <c r="G20" s="174"/>
      <c r="H20" s="175"/>
      <c r="I20" s="175"/>
      <c r="J20" s="175"/>
      <c r="K20" s="176"/>
      <c r="L20" s="30"/>
      <c r="M20" s="8"/>
      <c r="N20" s="8"/>
      <c r="O20" s="8"/>
      <c r="P20" s="8"/>
      <c r="Q20" s="8"/>
      <c r="R20" s="8"/>
      <c r="S20" s="8"/>
    </row>
    <row r="21" spans="1:19" ht="12.75" customHeight="1">
      <c r="A21" s="20">
        <v>6</v>
      </c>
      <c r="B21" s="21"/>
      <c r="C21" s="22">
        <v>17</v>
      </c>
      <c r="D21" s="21"/>
      <c r="E21" s="22">
        <v>28</v>
      </c>
      <c r="F21" s="23"/>
      <c r="G21" s="166" t="s">
        <v>29</v>
      </c>
      <c r="H21" s="167"/>
      <c r="I21" s="167"/>
      <c r="J21" s="168"/>
      <c r="K21" s="32"/>
      <c r="L21" s="8"/>
      <c r="M21" s="8"/>
      <c r="N21" s="8"/>
      <c r="O21" s="8"/>
      <c r="P21" s="8"/>
      <c r="Q21" s="8"/>
      <c r="R21" s="8"/>
      <c r="S21" s="8"/>
    </row>
    <row r="22" spans="1:19" ht="12.75" customHeight="1">
      <c r="A22" s="20">
        <v>7</v>
      </c>
      <c r="B22" s="21"/>
      <c r="C22" s="22">
        <v>18</v>
      </c>
      <c r="D22" s="21"/>
      <c r="E22" s="22">
        <v>29</v>
      </c>
      <c r="F22" s="23"/>
      <c r="G22" s="166" t="s">
        <v>30</v>
      </c>
      <c r="H22" s="167"/>
      <c r="I22" s="167"/>
      <c r="J22" s="168"/>
      <c r="K22" s="33"/>
      <c r="L22" s="8"/>
      <c r="M22" s="31"/>
      <c r="N22" s="31"/>
      <c r="O22" s="31"/>
      <c r="P22" s="31"/>
      <c r="Q22" s="34"/>
      <c r="R22" s="34"/>
      <c r="S22" s="8"/>
    </row>
    <row r="23" spans="1:19" ht="12.75">
      <c r="A23" s="20">
        <v>8</v>
      </c>
      <c r="B23" s="21"/>
      <c r="C23" s="22">
        <v>19</v>
      </c>
      <c r="D23" s="21"/>
      <c r="E23" s="22">
        <v>30</v>
      </c>
      <c r="F23" s="23"/>
      <c r="G23" s="166" t="s">
        <v>31</v>
      </c>
      <c r="H23" s="167"/>
      <c r="I23" s="167"/>
      <c r="J23" s="168"/>
      <c r="K23" s="33"/>
      <c r="L23" s="8"/>
      <c r="M23" s="34"/>
      <c r="N23" s="34"/>
      <c r="O23" s="35"/>
      <c r="P23" s="35"/>
      <c r="Q23" s="34"/>
      <c r="R23" s="34"/>
      <c r="S23" s="8"/>
    </row>
    <row r="24" spans="1:19" ht="12.75">
      <c r="A24" s="20">
        <v>9</v>
      </c>
      <c r="B24" s="21"/>
      <c r="C24" s="22">
        <v>20</v>
      </c>
      <c r="D24" s="21"/>
      <c r="E24" s="22">
        <v>31</v>
      </c>
      <c r="F24" s="23"/>
      <c r="G24" s="166" t="s">
        <v>32</v>
      </c>
      <c r="H24" s="167"/>
      <c r="I24" s="167"/>
      <c r="J24" s="168"/>
      <c r="K24" s="80">
        <f>+IF(SUM(K22+K23)=0,"",(K23/K22))</f>
      </c>
      <c r="L24" s="36"/>
      <c r="M24" s="34"/>
      <c r="N24" s="34"/>
      <c r="O24" s="35"/>
      <c r="P24" s="35"/>
      <c r="Q24" s="34"/>
      <c r="R24" s="34"/>
      <c r="S24" s="8"/>
    </row>
    <row r="25" spans="1:19" ht="12.75">
      <c r="A25" s="20">
        <v>10</v>
      </c>
      <c r="B25" s="21"/>
      <c r="C25" s="22">
        <v>21</v>
      </c>
      <c r="D25" s="21"/>
      <c r="E25" s="105"/>
      <c r="F25" s="106"/>
      <c r="G25" s="166" t="s">
        <v>33</v>
      </c>
      <c r="H25" s="167"/>
      <c r="I25" s="168"/>
      <c r="J25" s="37" t="s">
        <v>26</v>
      </c>
      <c r="K25" s="38" t="s">
        <v>27</v>
      </c>
      <c r="L25" s="8"/>
      <c r="M25" s="34"/>
      <c r="N25" s="34"/>
      <c r="O25" s="35"/>
      <c r="P25" s="35"/>
      <c r="Q25" s="34"/>
      <c r="R25" s="34"/>
      <c r="S25" s="8"/>
    </row>
    <row r="26" spans="1:19" ht="12.75">
      <c r="A26" s="11">
        <v>11</v>
      </c>
      <c r="B26" s="21"/>
      <c r="C26" s="13">
        <v>22</v>
      </c>
      <c r="D26" s="21"/>
      <c r="E26" s="107"/>
      <c r="F26" s="108"/>
      <c r="G26" s="166" t="s">
        <v>34</v>
      </c>
      <c r="H26" s="167"/>
      <c r="I26" s="167"/>
      <c r="J26" s="168"/>
      <c r="K26" s="39" t="s">
        <v>35</v>
      </c>
      <c r="L26" s="8"/>
      <c r="M26" s="34"/>
      <c r="N26" s="34"/>
      <c r="O26" s="35"/>
      <c r="P26" s="35"/>
      <c r="Q26" s="34"/>
      <c r="R26" s="34"/>
      <c r="S26" s="8"/>
    </row>
    <row r="27" spans="1:19" ht="12.75">
      <c r="A27" s="90" t="s">
        <v>50</v>
      </c>
      <c r="B27" s="91"/>
      <c r="C27" s="91"/>
      <c r="D27" s="92"/>
      <c r="E27" s="37" t="s">
        <v>26</v>
      </c>
      <c r="F27" s="40" t="s">
        <v>27</v>
      </c>
      <c r="G27" s="166" t="s">
        <v>36</v>
      </c>
      <c r="H27" s="167"/>
      <c r="I27" s="168"/>
      <c r="J27" s="37" t="s">
        <v>26</v>
      </c>
      <c r="K27" s="38" t="s">
        <v>27</v>
      </c>
      <c r="L27" s="8"/>
      <c r="M27" s="34"/>
      <c r="N27" s="34"/>
      <c r="O27" s="35"/>
      <c r="P27" s="35"/>
      <c r="Q27" s="34"/>
      <c r="R27" s="34"/>
      <c r="S27" s="8"/>
    </row>
    <row r="28" spans="1:19" ht="12.75">
      <c r="A28" s="78"/>
      <c r="B28" s="85" t="s">
        <v>53</v>
      </c>
      <c r="C28" s="86"/>
      <c r="D28" s="87"/>
      <c r="E28" s="93"/>
      <c r="F28" s="94"/>
      <c r="G28" s="183" t="s">
        <v>37</v>
      </c>
      <c r="H28" s="184"/>
      <c r="I28" s="184"/>
      <c r="J28" s="184"/>
      <c r="K28" s="185"/>
      <c r="L28" s="41"/>
      <c r="M28" s="8"/>
      <c r="N28" s="8"/>
      <c r="O28" s="8"/>
      <c r="P28" s="8"/>
      <c r="Q28" s="8"/>
      <c r="R28" s="8"/>
      <c r="S28" s="8"/>
    </row>
    <row r="29" spans="1:19" ht="12.75">
      <c r="A29" s="79"/>
      <c r="B29" s="88"/>
      <c r="C29" s="88"/>
      <c r="D29" s="89"/>
      <c r="E29" s="95"/>
      <c r="F29" s="96"/>
      <c r="G29" s="194" t="s">
        <v>15</v>
      </c>
      <c r="H29" s="195"/>
      <c r="I29" s="42" t="s">
        <v>39</v>
      </c>
      <c r="J29" s="186" t="s">
        <v>38</v>
      </c>
      <c r="K29" s="187"/>
      <c r="L29" s="43"/>
      <c r="M29" s="8"/>
      <c r="N29" s="8"/>
      <c r="O29" s="8"/>
      <c r="P29" s="8"/>
      <c r="Q29" s="8"/>
      <c r="R29" s="8"/>
      <c r="S29" s="8"/>
    </row>
    <row r="30" spans="1:19" ht="12.75">
      <c r="A30" s="97" t="s">
        <v>54</v>
      </c>
      <c r="B30" s="98"/>
      <c r="C30" s="98"/>
      <c r="D30" s="98"/>
      <c r="E30" s="98"/>
      <c r="F30" s="98"/>
      <c r="G30" s="199"/>
      <c r="H30" s="200"/>
      <c r="I30" s="44"/>
      <c r="J30" s="200"/>
      <c r="K30" s="203"/>
      <c r="L30" s="8"/>
      <c r="M30" s="8"/>
      <c r="N30" s="8"/>
      <c r="O30" s="8"/>
      <c r="P30" s="8"/>
      <c r="Q30" s="45"/>
      <c r="R30" s="8"/>
      <c r="S30" s="8"/>
    </row>
    <row r="31" spans="1:19" ht="12.75" customHeight="1">
      <c r="A31" s="99"/>
      <c r="B31" s="100"/>
      <c r="C31" s="100"/>
      <c r="D31" s="100"/>
      <c r="E31" s="100"/>
      <c r="F31" s="100"/>
      <c r="G31" s="199"/>
      <c r="H31" s="200"/>
      <c r="I31" s="44"/>
      <c r="J31" s="200"/>
      <c r="K31" s="203"/>
      <c r="L31" s="46"/>
      <c r="M31" s="8"/>
      <c r="N31" s="8"/>
      <c r="O31" s="8"/>
      <c r="P31" s="8"/>
      <c r="Q31" s="8"/>
      <c r="R31" s="8"/>
      <c r="S31" s="8"/>
    </row>
    <row r="32" spans="1:13" ht="12.75" customHeight="1" thickBot="1">
      <c r="A32" s="101"/>
      <c r="B32" s="102"/>
      <c r="C32" s="102"/>
      <c r="D32" s="102"/>
      <c r="E32" s="102"/>
      <c r="F32" s="102"/>
      <c r="G32" s="201"/>
      <c r="H32" s="202"/>
      <c r="I32" s="47"/>
      <c r="J32" s="202"/>
      <c r="K32" s="204"/>
      <c r="L32" s="46"/>
      <c r="M32" s="3"/>
    </row>
    <row r="33" spans="1:21" ht="4.5" customHeight="1">
      <c r="A33" s="75"/>
      <c r="B33" s="76"/>
      <c r="C33" s="76"/>
      <c r="D33" s="76"/>
      <c r="E33" s="77"/>
      <c r="F33" s="77"/>
      <c r="G33" s="77"/>
      <c r="H33" s="77"/>
      <c r="I33" s="77"/>
      <c r="J33" s="77"/>
      <c r="K33" s="48"/>
      <c r="L33" s="46"/>
      <c r="M33" s="3"/>
      <c r="T33" s="49"/>
      <c r="U33" s="49"/>
    </row>
    <row r="34" spans="1:21" ht="12.75" customHeight="1">
      <c r="A34" s="137" t="s">
        <v>55</v>
      </c>
      <c r="B34" s="205" t="s">
        <v>15</v>
      </c>
      <c r="C34" s="128" t="s">
        <v>40</v>
      </c>
      <c r="D34" s="128" t="s">
        <v>41</v>
      </c>
      <c r="E34" s="128" t="s">
        <v>42</v>
      </c>
      <c r="F34" s="128" t="s">
        <v>43</v>
      </c>
      <c r="G34" s="128" t="s">
        <v>44</v>
      </c>
      <c r="H34" s="128" t="s">
        <v>45</v>
      </c>
      <c r="I34" s="128" t="s">
        <v>46</v>
      </c>
      <c r="J34" s="132" t="s">
        <v>51</v>
      </c>
      <c r="K34" s="131" t="s">
        <v>47</v>
      </c>
      <c r="P34" s="49"/>
      <c r="Q34" s="49"/>
      <c r="R34" s="49"/>
      <c r="S34" s="49"/>
      <c r="T34" s="49"/>
      <c r="U34" s="49"/>
    </row>
    <row r="35" spans="1:21" ht="12.75" customHeight="1">
      <c r="A35" s="137"/>
      <c r="B35" s="206"/>
      <c r="C35" s="129"/>
      <c r="D35" s="129"/>
      <c r="E35" s="129"/>
      <c r="F35" s="129"/>
      <c r="G35" s="129"/>
      <c r="H35" s="129"/>
      <c r="I35" s="129"/>
      <c r="J35" s="133"/>
      <c r="K35" s="131"/>
      <c r="P35" s="49"/>
      <c r="Q35" s="49"/>
      <c r="R35" s="49"/>
      <c r="S35" s="49"/>
      <c r="T35" s="49"/>
      <c r="U35" s="49"/>
    </row>
    <row r="36" spans="1:12" ht="10.5" customHeight="1">
      <c r="A36" s="137"/>
      <c r="B36" s="207"/>
      <c r="C36" s="130"/>
      <c r="D36" s="130"/>
      <c r="E36" s="130"/>
      <c r="F36" s="130"/>
      <c r="G36" s="130"/>
      <c r="H36" s="130"/>
      <c r="I36" s="130"/>
      <c r="J36" s="134"/>
      <c r="K36" s="131"/>
      <c r="L36" s="3"/>
    </row>
    <row r="37" spans="1:12" ht="9" customHeight="1">
      <c r="A37" s="137"/>
      <c r="B37" s="50">
        <v>1</v>
      </c>
      <c r="C37" s="51"/>
      <c r="D37" s="52"/>
      <c r="E37" s="52"/>
      <c r="F37" s="53">
        <f aca="true" t="shared" si="0" ref="F37:F67">IF(OR(C37=0,E37=0),"",C37*E37)</f>
      </c>
      <c r="G37" s="52"/>
      <c r="H37" s="52"/>
      <c r="I37" s="54">
        <f aca="true" t="shared" si="1" ref="I37:I67">IF(OR(C37=0,G37=0,H37=0),"",IF(H37&lt;12.5,1.059*(12.006+(EXP((2.46-(0.073*H37)+(0.125*C37)+(0.389*G37))))),1.083*(-2.261+(EXP((2.69-(0.065*H37)+(0.111*C37)+(0.361*G37)))))))</f>
      </c>
      <c r="J37" s="53">
        <f aca="true" t="shared" si="2" ref="J37:J67">+IF(OR(C37=0,E37=0,G37=0,H37=0),"",F37/I37)</f>
      </c>
      <c r="K37" s="55">
        <f aca="true" t="shared" si="3" ref="K37:K67">+IF(OR(C37=0,E37=0,G37=0,H37=0),"",J37*3)</f>
      </c>
      <c r="L37" s="3"/>
    </row>
    <row r="38" spans="1:12" s="57" customFormat="1" ht="9.75" customHeight="1">
      <c r="A38" s="137"/>
      <c r="B38" s="50">
        <v>2</v>
      </c>
      <c r="C38" s="51"/>
      <c r="D38" s="52"/>
      <c r="E38" s="52"/>
      <c r="F38" s="53">
        <f t="shared" si="0"/>
      </c>
      <c r="G38" s="52"/>
      <c r="H38" s="52"/>
      <c r="I38" s="54">
        <f t="shared" si="1"/>
      </c>
      <c r="J38" s="53">
        <f t="shared" si="2"/>
      </c>
      <c r="K38" s="55">
        <f t="shared" si="3"/>
      </c>
      <c r="L38" s="56"/>
    </row>
    <row r="39" spans="1:12" s="57" customFormat="1" ht="9.75" customHeight="1">
      <c r="A39" s="137"/>
      <c r="B39" s="50">
        <v>3</v>
      </c>
      <c r="C39" s="51"/>
      <c r="D39" s="52"/>
      <c r="E39" s="52"/>
      <c r="F39" s="53">
        <f t="shared" si="0"/>
      </c>
      <c r="G39" s="52"/>
      <c r="H39" s="52"/>
      <c r="I39" s="54">
        <f t="shared" si="1"/>
      </c>
      <c r="J39" s="53">
        <f t="shared" si="2"/>
      </c>
      <c r="K39" s="55">
        <f t="shared" si="3"/>
      </c>
      <c r="L39" s="56"/>
    </row>
    <row r="40" spans="1:12" s="57" customFormat="1" ht="9.75" customHeight="1">
      <c r="A40" s="137"/>
      <c r="B40" s="50">
        <v>4</v>
      </c>
      <c r="C40" s="51"/>
      <c r="D40" s="52"/>
      <c r="E40" s="52"/>
      <c r="F40" s="53">
        <f t="shared" si="0"/>
      </c>
      <c r="G40" s="52"/>
      <c r="H40" s="52"/>
      <c r="I40" s="54">
        <f t="shared" si="1"/>
      </c>
      <c r="J40" s="53">
        <f t="shared" si="2"/>
      </c>
      <c r="K40" s="55">
        <f t="shared" si="3"/>
      </c>
      <c r="L40" s="58"/>
    </row>
    <row r="41" spans="1:12" s="57" customFormat="1" ht="9.75" customHeight="1">
      <c r="A41" s="59"/>
      <c r="B41" s="50">
        <v>5</v>
      </c>
      <c r="C41" s="51"/>
      <c r="D41" s="52"/>
      <c r="E41" s="52"/>
      <c r="F41" s="53">
        <f t="shared" si="0"/>
      </c>
      <c r="G41" s="52"/>
      <c r="H41" s="52"/>
      <c r="I41" s="54">
        <f t="shared" si="1"/>
      </c>
      <c r="J41" s="53">
        <f t="shared" si="2"/>
      </c>
      <c r="K41" s="55">
        <f t="shared" si="3"/>
      </c>
      <c r="L41" s="58"/>
    </row>
    <row r="42" spans="1:21" s="61" customFormat="1" ht="9.75" customHeight="1">
      <c r="A42" s="60"/>
      <c r="B42" s="50">
        <v>6</v>
      </c>
      <c r="C42" s="51"/>
      <c r="D42" s="52"/>
      <c r="E42" s="52"/>
      <c r="F42" s="53">
        <f t="shared" si="0"/>
      </c>
      <c r="G42" s="52"/>
      <c r="H42" s="52"/>
      <c r="I42" s="54">
        <f t="shared" si="1"/>
      </c>
      <c r="J42" s="53">
        <f t="shared" si="2"/>
      </c>
      <c r="K42" s="55">
        <f t="shared" si="3"/>
      </c>
      <c r="L42" s="58"/>
      <c r="P42" s="57"/>
      <c r="Q42" s="57"/>
      <c r="R42" s="57"/>
      <c r="S42" s="57"/>
      <c r="T42" s="57"/>
      <c r="U42" s="57"/>
    </row>
    <row r="43" spans="1:21" s="61" customFormat="1" ht="9.75" customHeight="1">
      <c r="A43" s="60"/>
      <c r="B43" s="50">
        <v>7</v>
      </c>
      <c r="C43" s="51"/>
      <c r="D43" s="52"/>
      <c r="E43" s="52"/>
      <c r="F43" s="53">
        <f t="shared" si="0"/>
      </c>
      <c r="G43" s="52"/>
      <c r="H43" s="52"/>
      <c r="I43" s="54">
        <f t="shared" si="1"/>
      </c>
      <c r="J43" s="53">
        <f t="shared" si="2"/>
      </c>
      <c r="K43" s="55">
        <f t="shared" si="3"/>
      </c>
      <c r="L43" s="56"/>
      <c r="P43" s="57"/>
      <c r="Q43" s="57"/>
      <c r="R43" s="57"/>
      <c r="S43" s="57"/>
      <c r="T43" s="57"/>
      <c r="U43" s="57"/>
    </row>
    <row r="44" spans="1:21" s="61" customFormat="1" ht="9.75" customHeight="1">
      <c r="A44" s="60"/>
      <c r="B44" s="50">
        <v>8</v>
      </c>
      <c r="C44" s="51"/>
      <c r="D44" s="52"/>
      <c r="E44" s="52"/>
      <c r="F44" s="53">
        <f t="shared" si="0"/>
      </c>
      <c r="G44" s="52"/>
      <c r="H44" s="52"/>
      <c r="I44" s="54">
        <f t="shared" si="1"/>
      </c>
      <c r="J44" s="53">
        <f t="shared" si="2"/>
      </c>
      <c r="K44" s="55">
        <f t="shared" si="3"/>
      </c>
      <c r="L44" s="56"/>
      <c r="P44" s="57"/>
      <c r="Q44" s="57"/>
      <c r="R44" s="57"/>
      <c r="S44" s="57"/>
      <c r="T44" s="57"/>
      <c r="U44" s="57"/>
    </row>
    <row r="45" spans="1:21" s="61" customFormat="1" ht="9.75" customHeight="1">
      <c r="A45" s="60"/>
      <c r="B45" s="50">
        <v>9</v>
      </c>
      <c r="C45" s="51"/>
      <c r="D45" s="52"/>
      <c r="E45" s="52"/>
      <c r="F45" s="53">
        <f t="shared" si="0"/>
      </c>
      <c r="G45" s="52"/>
      <c r="H45" s="52"/>
      <c r="I45" s="54">
        <f t="shared" si="1"/>
      </c>
      <c r="J45" s="53">
        <f t="shared" si="2"/>
      </c>
      <c r="K45" s="55">
        <f t="shared" si="3"/>
      </c>
      <c r="L45" s="56"/>
      <c r="P45" s="57"/>
      <c r="Q45" s="57"/>
      <c r="R45" s="57"/>
      <c r="S45" s="57"/>
      <c r="T45" s="57"/>
      <c r="U45" s="57"/>
    </row>
    <row r="46" spans="1:12" s="57" customFormat="1" ht="9.75" customHeight="1">
      <c r="A46" s="60"/>
      <c r="B46" s="50">
        <v>10</v>
      </c>
      <c r="C46" s="51"/>
      <c r="D46" s="52"/>
      <c r="E46" s="52"/>
      <c r="F46" s="53">
        <f t="shared" si="0"/>
      </c>
      <c r="G46" s="52"/>
      <c r="H46" s="52"/>
      <c r="I46" s="54">
        <f t="shared" si="1"/>
      </c>
      <c r="J46" s="53">
        <f t="shared" si="2"/>
      </c>
      <c r="K46" s="55">
        <f t="shared" si="3"/>
      </c>
      <c r="L46" s="56"/>
    </row>
    <row r="47" spans="1:11" s="57" customFormat="1" ht="9.75" customHeight="1">
      <c r="A47" s="60"/>
      <c r="B47" s="50">
        <v>11</v>
      </c>
      <c r="C47" s="51"/>
      <c r="D47" s="52"/>
      <c r="E47" s="52"/>
      <c r="F47" s="53">
        <f t="shared" si="0"/>
      </c>
      <c r="G47" s="52"/>
      <c r="H47" s="52"/>
      <c r="I47" s="54">
        <f t="shared" si="1"/>
      </c>
      <c r="J47" s="53">
        <f t="shared" si="2"/>
      </c>
      <c r="K47" s="55">
        <f t="shared" si="3"/>
      </c>
    </row>
    <row r="48" spans="1:11" s="57" customFormat="1" ht="9.75" customHeight="1">
      <c r="A48" s="60"/>
      <c r="B48" s="50">
        <v>12</v>
      </c>
      <c r="C48" s="51"/>
      <c r="D48" s="52"/>
      <c r="E48" s="52"/>
      <c r="F48" s="53">
        <f t="shared" si="0"/>
      </c>
      <c r="G48" s="52"/>
      <c r="H48" s="52"/>
      <c r="I48" s="54">
        <f t="shared" si="1"/>
      </c>
      <c r="J48" s="53">
        <f t="shared" si="2"/>
      </c>
      <c r="K48" s="55">
        <f t="shared" si="3"/>
      </c>
    </row>
    <row r="49" spans="1:11" s="57" customFormat="1" ht="9.75" customHeight="1">
      <c r="A49" s="60"/>
      <c r="B49" s="50">
        <v>13</v>
      </c>
      <c r="C49" s="51"/>
      <c r="D49" s="52"/>
      <c r="E49" s="52"/>
      <c r="F49" s="53">
        <f t="shared" si="0"/>
      </c>
      <c r="G49" s="52"/>
      <c r="H49" s="52"/>
      <c r="I49" s="54">
        <f t="shared" si="1"/>
      </c>
      <c r="J49" s="53">
        <f t="shared" si="2"/>
      </c>
      <c r="K49" s="55">
        <f t="shared" si="3"/>
      </c>
    </row>
    <row r="50" spans="1:11" s="57" customFormat="1" ht="9.75" customHeight="1">
      <c r="A50" s="62"/>
      <c r="B50" s="50">
        <v>14</v>
      </c>
      <c r="C50" s="51"/>
      <c r="D50" s="52"/>
      <c r="E50" s="52"/>
      <c r="F50" s="53">
        <f t="shared" si="0"/>
      </c>
      <c r="G50" s="52"/>
      <c r="H50" s="52"/>
      <c r="I50" s="54">
        <f t="shared" si="1"/>
      </c>
      <c r="J50" s="53">
        <f t="shared" si="2"/>
      </c>
      <c r="K50" s="55">
        <f t="shared" si="3"/>
      </c>
    </row>
    <row r="51" spans="1:11" s="57" customFormat="1" ht="9.75" customHeight="1">
      <c r="A51" s="62"/>
      <c r="B51" s="50">
        <v>15</v>
      </c>
      <c r="C51" s="51"/>
      <c r="D51" s="52"/>
      <c r="E51" s="52"/>
      <c r="F51" s="53">
        <f t="shared" si="0"/>
      </c>
      <c r="G51" s="52"/>
      <c r="H51" s="52"/>
      <c r="I51" s="54">
        <f t="shared" si="1"/>
      </c>
      <c r="J51" s="53">
        <f t="shared" si="2"/>
      </c>
      <c r="K51" s="55">
        <f t="shared" si="3"/>
      </c>
    </row>
    <row r="52" spans="1:11" s="57" customFormat="1" ht="9.75" customHeight="1">
      <c r="A52" s="62"/>
      <c r="B52" s="50">
        <v>16</v>
      </c>
      <c r="C52" s="51"/>
      <c r="D52" s="52"/>
      <c r="E52" s="52"/>
      <c r="F52" s="53">
        <f t="shared" si="0"/>
      </c>
      <c r="G52" s="52"/>
      <c r="H52" s="52"/>
      <c r="I52" s="54">
        <f t="shared" si="1"/>
      </c>
      <c r="J52" s="53">
        <f t="shared" si="2"/>
      </c>
      <c r="K52" s="55">
        <f t="shared" si="3"/>
      </c>
    </row>
    <row r="53" spans="1:11" s="57" customFormat="1" ht="9.75" customHeight="1">
      <c r="A53" s="62"/>
      <c r="B53" s="50">
        <v>17</v>
      </c>
      <c r="C53" s="51"/>
      <c r="D53" s="52"/>
      <c r="E53" s="52"/>
      <c r="F53" s="53">
        <f t="shared" si="0"/>
      </c>
      <c r="G53" s="52"/>
      <c r="H53" s="52"/>
      <c r="I53" s="54">
        <f t="shared" si="1"/>
      </c>
      <c r="J53" s="53">
        <f t="shared" si="2"/>
      </c>
      <c r="K53" s="55">
        <f t="shared" si="3"/>
      </c>
    </row>
    <row r="54" spans="1:11" s="57" customFormat="1" ht="9.75" customHeight="1">
      <c r="A54" s="63"/>
      <c r="B54" s="50">
        <v>18</v>
      </c>
      <c r="C54" s="51"/>
      <c r="D54" s="52"/>
      <c r="E54" s="52"/>
      <c r="F54" s="53">
        <f t="shared" si="0"/>
      </c>
      <c r="G54" s="52"/>
      <c r="H54" s="52"/>
      <c r="I54" s="54">
        <f t="shared" si="1"/>
      </c>
      <c r="J54" s="53">
        <f t="shared" si="2"/>
      </c>
      <c r="K54" s="55">
        <f t="shared" si="3"/>
      </c>
    </row>
    <row r="55" spans="1:11" s="57" customFormat="1" ht="9.75" customHeight="1">
      <c r="A55" s="63"/>
      <c r="B55" s="50">
        <v>19</v>
      </c>
      <c r="C55" s="51"/>
      <c r="D55" s="52"/>
      <c r="E55" s="52"/>
      <c r="F55" s="53">
        <f t="shared" si="0"/>
      </c>
      <c r="G55" s="52"/>
      <c r="H55" s="52"/>
      <c r="I55" s="54">
        <f t="shared" si="1"/>
      </c>
      <c r="J55" s="53">
        <f t="shared" si="2"/>
      </c>
      <c r="K55" s="55">
        <f t="shared" si="3"/>
      </c>
    </row>
    <row r="56" spans="1:11" s="57" customFormat="1" ht="9.75" customHeight="1">
      <c r="A56" s="62"/>
      <c r="B56" s="50">
        <v>20</v>
      </c>
      <c r="C56" s="51"/>
      <c r="D56" s="52"/>
      <c r="E56" s="52"/>
      <c r="F56" s="53">
        <f t="shared" si="0"/>
      </c>
      <c r="G56" s="52"/>
      <c r="H56" s="52"/>
      <c r="I56" s="54">
        <f t="shared" si="1"/>
      </c>
      <c r="J56" s="53">
        <f t="shared" si="2"/>
      </c>
      <c r="K56" s="55">
        <f t="shared" si="3"/>
      </c>
    </row>
    <row r="57" spans="1:11" s="57" customFormat="1" ht="9.75" customHeight="1">
      <c r="A57" s="64"/>
      <c r="B57" s="50">
        <v>21</v>
      </c>
      <c r="C57" s="51"/>
      <c r="D57" s="52"/>
      <c r="E57" s="52"/>
      <c r="F57" s="53">
        <f t="shared" si="0"/>
      </c>
      <c r="G57" s="52"/>
      <c r="H57" s="52"/>
      <c r="I57" s="54">
        <f t="shared" si="1"/>
      </c>
      <c r="J57" s="53">
        <f t="shared" si="2"/>
      </c>
      <c r="K57" s="55">
        <f t="shared" si="3"/>
      </c>
    </row>
    <row r="58" spans="1:11" s="57" customFormat="1" ht="9.75" customHeight="1">
      <c r="A58" s="64"/>
      <c r="B58" s="50">
        <v>22</v>
      </c>
      <c r="C58" s="51"/>
      <c r="D58" s="52"/>
      <c r="E58" s="52"/>
      <c r="F58" s="53">
        <f t="shared" si="0"/>
      </c>
      <c r="G58" s="52"/>
      <c r="H58" s="52"/>
      <c r="I58" s="54">
        <f t="shared" si="1"/>
      </c>
      <c r="J58" s="53">
        <f t="shared" si="2"/>
      </c>
      <c r="K58" s="55">
        <f t="shared" si="3"/>
      </c>
    </row>
    <row r="59" spans="1:11" s="57" customFormat="1" ht="9.75" customHeight="1">
      <c r="A59" s="65"/>
      <c r="B59" s="50">
        <v>23</v>
      </c>
      <c r="C59" s="51"/>
      <c r="D59" s="52"/>
      <c r="E59" s="52"/>
      <c r="F59" s="53">
        <f t="shared" si="0"/>
      </c>
      <c r="G59" s="52"/>
      <c r="H59" s="52"/>
      <c r="I59" s="54">
        <f t="shared" si="1"/>
      </c>
      <c r="J59" s="53">
        <f t="shared" si="2"/>
      </c>
      <c r="K59" s="55">
        <f t="shared" si="3"/>
      </c>
    </row>
    <row r="60" spans="1:11" s="57" customFormat="1" ht="9.75" customHeight="1">
      <c r="A60" s="66"/>
      <c r="B60" s="50">
        <v>24</v>
      </c>
      <c r="C60" s="51"/>
      <c r="D60" s="52"/>
      <c r="E60" s="52"/>
      <c r="F60" s="53">
        <f t="shared" si="0"/>
      </c>
      <c r="G60" s="52"/>
      <c r="H60" s="52"/>
      <c r="I60" s="54">
        <f t="shared" si="1"/>
      </c>
      <c r="J60" s="53">
        <f t="shared" si="2"/>
      </c>
      <c r="K60" s="55">
        <f t="shared" si="3"/>
      </c>
    </row>
    <row r="61" spans="1:11" s="57" customFormat="1" ht="9.75" customHeight="1">
      <c r="A61" s="66"/>
      <c r="B61" s="50">
        <v>25</v>
      </c>
      <c r="C61" s="51"/>
      <c r="D61" s="52"/>
      <c r="E61" s="52"/>
      <c r="F61" s="53">
        <f t="shared" si="0"/>
      </c>
      <c r="G61" s="52"/>
      <c r="H61" s="52"/>
      <c r="I61" s="54">
        <f t="shared" si="1"/>
      </c>
      <c r="J61" s="53">
        <f t="shared" si="2"/>
      </c>
      <c r="K61" s="55">
        <f t="shared" si="3"/>
      </c>
    </row>
    <row r="62" spans="1:11" s="57" customFormat="1" ht="9.75" customHeight="1">
      <c r="A62" s="65"/>
      <c r="B62" s="50">
        <v>26</v>
      </c>
      <c r="C62" s="51"/>
      <c r="D62" s="52"/>
      <c r="E62" s="52"/>
      <c r="F62" s="53">
        <f t="shared" si="0"/>
      </c>
      <c r="G62" s="52"/>
      <c r="H62" s="52"/>
      <c r="I62" s="54">
        <f t="shared" si="1"/>
      </c>
      <c r="J62" s="53">
        <f t="shared" si="2"/>
      </c>
      <c r="K62" s="55">
        <f t="shared" si="3"/>
      </c>
    </row>
    <row r="63" spans="1:11" s="57" customFormat="1" ht="9.75" customHeight="1">
      <c r="A63" s="67"/>
      <c r="B63" s="50">
        <v>27</v>
      </c>
      <c r="C63" s="51"/>
      <c r="D63" s="52"/>
      <c r="E63" s="52"/>
      <c r="F63" s="53">
        <f t="shared" si="0"/>
      </c>
      <c r="G63" s="52"/>
      <c r="H63" s="52"/>
      <c r="I63" s="54">
        <f t="shared" si="1"/>
      </c>
      <c r="J63" s="53">
        <f t="shared" si="2"/>
      </c>
      <c r="K63" s="55">
        <f t="shared" si="3"/>
      </c>
    </row>
    <row r="64" spans="1:11" s="57" customFormat="1" ht="9.75" customHeight="1">
      <c r="A64" s="67"/>
      <c r="B64" s="50">
        <v>28</v>
      </c>
      <c r="C64" s="51"/>
      <c r="D64" s="52"/>
      <c r="E64" s="52"/>
      <c r="F64" s="53">
        <f t="shared" si="0"/>
      </c>
      <c r="G64" s="52"/>
      <c r="H64" s="52"/>
      <c r="I64" s="54">
        <f t="shared" si="1"/>
      </c>
      <c r="J64" s="53">
        <f t="shared" si="2"/>
      </c>
      <c r="K64" s="55">
        <f t="shared" si="3"/>
      </c>
    </row>
    <row r="65" spans="1:11" s="57" customFormat="1" ht="9.75" customHeight="1">
      <c r="A65" s="196"/>
      <c r="B65" s="50">
        <v>29</v>
      </c>
      <c r="C65" s="51"/>
      <c r="D65" s="52"/>
      <c r="E65" s="52"/>
      <c r="F65" s="53">
        <f t="shared" si="0"/>
      </c>
      <c r="G65" s="52"/>
      <c r="H65" s="52"/>
      <c r="I65" s="54">
        <f t="shared" si="1"/>
      </c>
      <c r="J65" s="53">
        <f t="shared" si="2"/>
      </c>
      <c r="K65" s="55">
        <f t="shared" si="3"/>
      </c>
    </row>
    <row r="66" spans="1:11" s="57" customFormat="1" ht="9.75" customHeight="1">
      <c r="A66" s="197"/>
      <c r="B66" s="68">
        <v>30</v>
      </c>
      <c r="C66" s="51"/>
      <c r="D66" s="52"/>
      <c r="E66" s="52"/>
      <c r="F66" s="53">
        <f t="shared" si="0"/>
      </c>
      <c r="G66" s="52"/>
      <c r="H66" s="52"/>
      <c r="I66" s="54">
        <f t="shared" si="1"/>
      </c>
      <c r="J66" s="53">
        <f t="shared" si="2"/>
      </c>
      <c r="K66" s="55">
        <f t="shared" si="3"/>
      </c>
    </row>
    <row r="67" spans="1:11" s="57" customFormat="1" ht="9.75" customHeight="1" thickBot="1">
      <c r="A67" s="198"/>
      <c r="B67" s="69">
        <v>31</v>
      </c>
      <c r="C67" s="70"/>
      <c r="D67" s="71"/>
      <c r="E67" s="71"/>
      <c r="F67" s="72">
        <f t="shared" si="0"/>
      </c>
      <c r="G67" s="71"/>
      <c r="H67" s="71"/>
      <c r="I67" s="73">
        <f t="shared" si="1"/>
      </c>
      <c r="J67" s="72">
        <f t="shared" si="2"/>
      </c>
      <c r="K67" s="74">
        <f t="shared" si="3"/>
      </c>
    </row>
    <row r="68" spans="1:11" s="57" customFormat="1" ht="9.75" customHeight="1">
      <c r="A68" s="56"/>
      <c r="B68" s="208" t="s">
        <v>56</v>
      </c>
      <c r="C68" s="208"/>
      <c r="D68" s="208"/>
      <c r="E68" s="56"/>
      <c r="F68" s="56"/>
      <c r="G68" s="209" t="s">
        <v>57</v>
      </c>
      <c r="H68" s="209"/>
      <c r="I68" s="209"/>
      <c r="J68" s="209"/>
      <c r="K68" s="56"/>
    </row>
    <row r="69" spans="1:11" s="57" customFormat="1" ht="9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</sheetData>
  <sheetProtection/>
  <mergeCells count="63">
    <mergeCell ref="B68:D68"/>
    <mergeCell ref="G68:J68"/>
    <mergeCell ref="A65:A67"/>
    <mergeCell ref="G31:H31"/>
    <mergeCell ref="G32:H32"/>
    <mergeCell ref="J30:K30"/>
    <mergeCell ref="J31:K31"/>
    <mergeCell ref="J32:K32"/>
    <mergeCell ref="G30:H30"/>
    <mergeCell ref="B34:B36"/>
    <mergeCell ref="C34:C36"/>
    <mergeCell ref="D34:D36"/>
    <mergeCell ref="I14:K14"/>
    <mergeCell ref="G28:K28"/>
    <mergeCell ref="J29:K29"/>
    <mergeCell ref="G5:K8"/>
    <mergeCell ref="I11:K11"/>
    <mergeCell ref="I12:K12"/>
    <mergeCell ref="I13:K13"/>
    <mergeCell ref="G21:J21"/>
    <mergeCell ref="G23:J23"/>
    <mergeCell ref="G29:H29"/>
    <mergeCell ref="G24:J24"/>
    <mergeCell ref="G25:I25"/>
    <mergeCell ref="G27:I27"/>
    <mergeCell ref="G26:J26"/>
    <mergeCell ref="H18:I18"/>
    <mergeCell ref="G19:K20"/>
    <mergeCell ref="G22:J22"/>
    <mergeCell ref="A34:A40"/>
    <mergeCell ref="J2:K2"/>
    <mergeCell ref="A12:F13"/>
    <mergeCell ref="G9:K10"/>
    <mergeCell ref="J16:K16"/>
    <mergeCell ref="J17:K17"/>
    <mergeCell ref="H16:I16"/>
    <mergeCell ref="H17:I17"/>
    <mergeCell ref="I15:K15"/>
    <mergeCell ref="A3:F3"/>
    <mergeCell ref="E34:E36"/>
    <mergeCell ref="F34:F36"/>
    <mergeCell ref="K34:K36"/>
    <mergeCell ref="J34:J36"/>
    <mergeCell ref="H34:H36"/>
    <mergeCell ref="G34:G36"/>
    <mergeCell ref="I34:I36"/>
    <mergeCell ref="A30:F32"/>
    <mergeCell ref="G1:I1"/>
    <mergeCell ref="E25:F26"/>
    <mergeCell ref="C4:F5"/>
    <mergeCell ref="C6:F7"/>
    <mergeCell ref="C8:F9"/>
    <mergeCell ref="A1:F1"/>
    <mergeCell ref="A2:F2"/>
    <mergeCell ref="G4:K4"/>
    <mergeCell ref="G2:I2"/>
    <mergeCell ref="A4:B5"/>
    <mergeCell ref="A6:B7"/>
    <mergeCell ref="A8:B9"/>
    <mergeCell ref="B28:D29"/>
    <mergeCell ref="A27:D27"/>
    <mergeCell ref="E28:F29"/>
    <mergeCell ref="A10:F11"/>
  </mergeCells>
  <printOptions/>
  <pageMargins left="0.25" right="0.25" top="0.25" bottom="0.25" header="0.25" footer="0.25"/>
  <pageSetup blackAndWhite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Grant</dc:creator>
  <cp:keywords/>
  <dc:description/>
  <cp:lastModifiedBy>Welch, David</cp:lastModifiedBy>
  <cp:lastPrinted>2017-02-16T18:13:57Z</cp:lastPrinted>
  <dcterms:created xsi:type="dcterms:W3CDTF">2009-02-20T14:48:02Z</dcterms:created>
  <dcterms:modified xsi:type="dcterms:W3CDTF">2017-02-16T18:15:33Z</dcterms:modified>
  <cp:category/>
  <cp:version/>
  <cp:contentType/>
  <cp:contentStatus/>
</cp:coreProperties>
</file>