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5970" tabRatio="880" activeTab="0"/>
  </bookViews>
  <sheets>
    <sheet name="DEP-49-CSO" sheetId="1" r:id="rId1"/>
  </sheets>
  <definedNames>
    <definedName name="CRITERIA" localSheetId="0">'DEP-49-CSO'!$R$10</definedName>
    <definedName name="DATABASE" localSheetId="0">'DEP-49-CSO'!$AF$11:$AG$40</definedName>
    <definedName name="_xlnm.Print_Titles" localSheetId="0">'DEP-49-CSO'!$A:$A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Patricia A. Locklin</author>
    <author>John N. True</author>
  </authors>
  <commentList>
    <comment ref="Z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Blended effluent is (B8*V8 + F8 * Y8)/(B8 + F8)</t>
        </r>
      </text>
    </comment>
    <comment ref="X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% removal based on pounds of BOD.  These numbers are calculated and hidden in columns S and U.  Just enter concentrations.</t>
        </r>
      </text>
    </comment>
    <comment ref="AE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% removal based on pounds of BOD.  These numbers are calculated and hidden in columns S and U.  Just enter concentrations.</t>
        </r>
      </text>
    </comment>
    <comment ref="Q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Blended effluent is (B8(GEOMEAN(L8:O8))+F8*P8)/(B8+F8)</t>
        </r>
      </text>
    </comment>
    <comment ref="K10" authorId="0">
      <text>
        <r>
          <rPr>
            <b/>
            <sz val="8"/>
            <rFont val="Tahoma"/>
            <family val="0"/>
          </rPr>
          <t>Patricia A. Locklin:</t>
        </r>
        <r>
          <rPr>
            <sz val="8"/>
            <rFont val="Tahoma"/>
            <family val="0"/>
          </rPr>
          <t xml:space="preserve">
Blended effluent is (B8*I8+F8*J8)/(B8+F8)</t>
        </r>
      </text>
    </comment>
    <comment ref="E10" authorId="1">
      <text>
        <r>
          <rPr>
            <b/>
            <sz val="8"/>
            <rFont val="Tahoma"/>
            <family val="0"/>
          </rPr>
          <t>John N. True:</t>
        </r>
        <r>
          <rPr>
            <sz val="8"/>
            <rFont val="Tahoma"/>
            <family val="0"/>
          </rPr>
          <t xml:space="preserve">
Surface Loading Rate = ((B8+F8)*1000000)*(24/D8)/C8</t>
        </r>
      </text>
    </comment>
  </commentList>
</comments>
</file>

<file path=xl/sharedStrings.xml><?xml version="1.0" encoding="utf-8"?>
<sst xmlns="http://schemas.openxmlformats.org/spreadsheetml/2006/main" count="91" uniqueCount="54">
  <si>
    <t>Total</t>
  </si>
  <si>
    <t>Avr</t>
  </si>
  <si>
    <t>Max</t>
  </si>
  <si>
    <t>TSS</t>
  </si>
  <si>
    <t>mg/L</t>
  </si>
  <si>
    <t>ml/L</t>
  </si>
  <si>
    <t>MG</t>
  </si>
  <si>
    <t>WEATHER</t>
  </si>
  <si>
    <t>F</t>
  </si>
  <si>
    <t>In</t>
  </si>
  <si>
    <t>#/100</t>
  </si>
  <si>
    <t>SECONDARY EFFLUENT</t>
  </si>
  <si>
    <t>Gpd/Sf</t>
  </si>
  <si>
    <t>CONDITIONS</t>
  </si>
  <si>
    <t>SECONDARY FLOW TREATED</t>
  </si>
  <si>
    <t>PRECIPITATION</t>
  </si>
  <si>
    <t>lbs</t>
  </si>
  <si>
    <t>COMMENTS</t>
  </si>
  <si>
    <t>Number of discharge days</t>
  </si>
  <si>
    <t>BACTERIA</t>
  </si>
  <si>
    <t>SECONDARY BYPASS FLOW DATA</t>
  </si>
  <si>
    <t>CALCULATED BLENDED EFFLUENT</t>
  </si>
  <si>
    <t>PRIMARY EFFLUENT</t>
  </si>
  <si>
    <t>PRIMARY INFLUENT</t>
  </si>
  <si>
    <t>MAX CHLORINE DOSE</t>
  </si>
  <si>
    <t>DATE</t>
  </si>
  <si>
    <t>MONTH_____
YEAR_______</t>
  </si>
  <si>
    <t>TEMPERATURE</t>
  </si>
  <si>
    <t>Hrs</t>
  </si>
  <si>
    <t>CHLORINE RESIDUAL IN PRIMARY EFFLUENT</t>
  </si>
  <si>
    <t>pH</t>
  </si>
  <si>
    <t>SETTLEABLE SOLIDS IN PRIMARY EFFLUENT</t>
  </si>
  <si>
    <t>PERCENT REMOVAL</t>
  </si>
  <si>
    <t>%</t>
  </si>
  <si>
    <t>BOD5</t>
  </si>
  <si>
    <t>Cl RESIDUALS</t>
  </si>
  <si>
    <t>CHLORINE RESIDUAL IN SECONDARY EFFLUENT</t>
  </si>
  <si>
    <t>TRUE CSO BYPASS AROUND PRIMARY</t>
  </si>
  <si>
    <t>STORM DURATION</t>
  </si>
  <si>
    <t>hrs</t>
  </si>
  <si>
    <t>Sf</t>
  </si>
  <si>
    <t>WET WEATHER BYPASS OPERATIONS REPORT FOR  _________________________________</t>
  </si>
  <si>
    <t>State License No. ____________  MEPDES/NPDES Permit No. ____________</t>
  </si>
  <si>
    <t>E.COLI / FECAL   IN PRIMARY EFFLUENT</t>
  </si>
  <si>
    <t>E.COLI / FECAL   IN SECONDARY EFFLUENT</t>
  </si>
  <si>
    <t xml:space="preserve">TREATED PRIMARY FLOW BYPASSING SECONDARY </t>
  </si>
  <si>
    <t>BYPASS DURATION</t>
  </si>
  <si>
    <t>DEP-49-CSO FORM FOR USE WITH NON-DEDICATED CSO PRIMARY CLARIFIERS</t>
  </si>
  <si>
    <t>PRIMARY CLARIFIER SURFACE LOADING RATE</t>
  </si>
  <si>
    <t>PRIMARY CLARIFIER SURFACE AREA</t>
  </si>
  <si>
    <t>SIGNED BY:___________________________________    DATE:____________________</t>
  </si>
  <si>
    <t>DEPARTMENT OF ENVIRONMENTAL PROTECTION</t>
  </si>
  <si>
    <t>DEP-49-CSO-Non-Dedicated.xls (rev. 12/12/01)</t>
  </si>
  <si>
    <t>Doc Num: DEPLW0464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</si>
</sst>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"/>
    <numFmt numFmtId="165" formatCode="0.000"/>
    <numFmt numFmtId="166" formatCode="0.0"/>
    <numFmt numFmtId="167" formatCode="##0"/>
    <numFmt numFmtId="168" formatCode="mm/dd/yy"/>
    <numFmt numFmtId="169" formatCode="###"/>
    <numFmt numFmtId="170" formatCode="#0"/>
    <numFmt numFmtId="171" formatCode="\&gt;##0"/>
    <numFmt numFmtId="172" formatCode="\-0\-"/>
    <numFmt numFmtId="173" formatCode="###0"/>
    <numFmt numFmtId="174" formatCode="####0"/>
    <numFmt numFmtId="175" formatCode="\&gt;###0"/>
    <numFmt numFmtId="176" formatCode="0.0\ %"/>
    <numFmt numFmtId="177" formatCode="dd/mm/yy"/>
    <numFmt numFmtId="178" formatCode="#,##0.0"/>
    <numFmt numFmtId="179" formatCode="##0.0"/>
    <numFmt numFmtId="180" formatCode="#,##0.000"/>
  </numFmts>
  <fonts count="20">
    <font>
      <sz val="10"/>
      <name val="Comic Sans MS"/>
      <family val="0"/>
    </font>
    <font>
      <b/>
      <sz val="10"/>
      <name val="Comic Sans MS"/>
      <family val="0"/>
    </font>
    <font>
      <i/>
      <sz val="10"/>
      <name val="Comic Sans MS"/>
      <family val="0"/>
    </font>
    <font>
      <b/>
      <i/>
      <sz val="10"/>
      <name val="Comic Sans MS"/>
      <family val="0"/>
    </font>
    <font>
      <sz val="10"/>
      <name val="Roman 15cpi"/>
      <family val="0"/>
    </font>
    <font>
      <sz val="7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9"/>
      <name val="Comic Sans MS"/>
      <family val="4"/>
    </font>
    <font>
      <sz val="9"/>
      <name val="Roman 15cpi"/>
      <family val="0"/>
    </font>
    <font>
      <sz val="8"/>
      <name val="Comic Sans MS"/>
      <family val="4"/>
    </font>
    <font>
      <sz val="8"/>
      <name val="Roman 15cpi"/>
      <family val="0"/>
    </font>
    <font>
      <sz val="7"/>
      <name val="Roman 15cpi"/>
      <family val="0"/>
    </font>
    <font>
      <sz val="7"/>
      <color indexed="10"/>
      <name val="Comic Sans MS"/>
      <family val="4"/>
    </font>
    <font>
      <sz val="8"/>
      <color indexed="10"/>
      <name val="Comic Sans MS"/>
      <family val="4"/>
    </font>
    <font>
      <sz val="7"/>
      <color indexed="12"/>
      <name val="Comic Sans MS"/>
      <family val="4"/>
    </font>
    <font>
      <sz val="8"/>
      <color indexed="12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19">
      <alignment/>
      <protection/>
    </xf>
    <xf numFmtId="165" fontId="4" fillId="0" borderId="0" xfId="19" applyNumberFormat="1" applyAlignment="1">
      <alignment horizontal="right"/>
      <protection/>
    </xf>
    <xf numFmtId="0" fontId="5" fillId="0" borderId="0" xfId="22" applyNumberFormat="1" applyFont="1">
      <alignment/>
      <protection/>
    </xf>
    <xf numFmtId="0" fontId="5" fillId="0" borderId="0" xfId="22" applyNumberFormat="1" applyFont="1" applyAlignment="1">
      <alignment horizontal="right"/>
      <protection/>
    </xf>
    <xf numFmtId="0" fontId="4" fillId="0" borderId="0" xfId="22" applyNumberFormat="1" applyAlignment="1">
      <alignment horizontal="right"/>
      <protection/>
    </xf>
    <xf numFmtId="0" fontId="4" fillId="0" borderId="0" xfId="22" applyNumberFormat="1">
      <alignment/>
      <protection/>
    </xf>
    <xf numFmtId="0" fontId="5" fillId="0" borderId="0" xfId="19" applyNumberFormat="1" applyFont="1">
      <alignment/>
      <protection/>
    </xf>
    <xf numFmtId="0" fontId="5" fillId="0" borderId="0" xfId="19" applyFont="1">
      <alignment/>
      <protection/>
    </xf>
    <xf numFmtId="165" fontId="5" fillId="0" borderId="0" xfId="19" applyNumberFormat="1" applyFont="1" applyAlignment="1">
      <alignment horizontal="right"/>
      <protection/>
    </xf>
    <xf numFmtId="0" fontId="5" fillId="0" borderId="1" xfId="19" applyNumberFormat="1" applyFont="1" applyBorder="1" applyAlignment="1">
      <alignment horizontal="center" textRotation="90"/>
      <protection/>
    </xf>
    <xf numFmtId="0" fontId="5" fillId="0" borderId="1" xfId="22" applyNumberFormat="1" applyFont="1" applyBorder="1" applyAlignment="1">
      <alignment horizontal="center" textRotation="90" wrapText="1"/>
      <protection/>
    </xf>
    <xf numFmtId="170" fontId="5" fillId="0" borderId="1" xfId="19" applyNumberFormat="1" applyFont="1" applyBorder="1" applyAlignment="1">
      <alignment horizontal="center" textRotation="90" wrapText="1"/>
      <protection/>
    </xf>
    <xf numFmtId="166" fontId="5" fillId="0" borderId="1" xfId="19" applyNumberFormat="1" applyFont="1" applyBorder="1" applyAlignment="1">
      <alignment horizontal="center" textRotation="90" wrapText="1"/>
      <protection/>
    </xf>
    <xf numFmtId="0" fontId="5" fillId="0" borderId="1" xfId="19" applyFont="1" applyBorder="1" applyAlignment="1">
      <alignment horizontal="center" textRotation="90" wrapText="1"/>
      <protection/>
    </xf>
    <xf numFmtId="166" fontId="5" fillId="0" borderId="0" xfId="19" applyNumberFormat="1" applyFont="1" applyBorder="1" applyAlignment="1">
      <alignment horizontal="right"/>
      <protection/>
    </xf>
    <xf numFmtId="0" fontId="4" fillId="0" borderId="0" xfId="19" applyBorder="1">
      <alignment/>
      <protection/>
    </xf>
    <xf numFmtId="0" fontId="8" fillId="0" borderId="0" xfId="19" applyNumberFormat="1" applyFont="1">
      <alignment/>
      <protection/>
    </xf>
    <xf numFmtId="0" fontId="8" fillId="0" borderId="0" xfId="22" applyNumberFormat="1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165" fontId="9" fillId="0" borderId="0" xfId="19" applyNumberFormat="1" applyFont="1" applyAlignment="1">
      <alignment horizontal="right"/>
      <protection/>
    </xf>
    <xf numFmtId="0" fontId="11" fillId="0" borderId="0" xfId="19" applyFont="1">
      <alignment/>
      <protection/>
    </xf>
    <xf numFmtId="0" fontId="12" fillId="0" borderId="0" xfId="19" applyFont="1">
      <alignment/>
      <protection/>
    </xf>
    <xf numFmtId="0" fontId="11" fillId="0" borderId="2" xfId="19" applyFont="1" applyBorder="1">
      <alignment/>
      <protection/>
    </xf>
    <xf numFmtId="0" fontId="10" fillId="0" borderId="2" xfId="22" applyNumberFormat="1" applyFont="1" applyBorder="1" applyAlignment="1">
      <alignment horizontal="center"/>
      <protection/>
    </xf>
    <xf numFmtId="170" fontId="10" fillId="0" borderId="2" xfId="19" applyNumberFormat="1" applyFont="1" applyBorder="1" applyAlignment="1">
      <alignment horizontal="center"/>
      <protection/>
    </xf>
    <xf numFmtId="166" fontId="10" fillId="0" borderId="2" xfId="19" applyNumberFormat="1" applyFont="1" applyBorder="1" applyAlignment="1">
      <alignment horizontal="center"/>
      <protection/>
    </xf>
    <xf numFmtId="0" fontId="10" fillId="0" borderId="2" xfId="19" applyNumberFormat="1" applyFont="1" applyBorder="1" applyAlignment="1">
      <alignment horizontal="center"/>
      <protection/>
    </xf>
    <xf numFmtId="0" fontId="10" fillId="0" borderId="2" xfId="19" applyNumberFormat="1" applyFont="1" applyBorder="1" applyAlignment="1">
      <alignment horizontal="right"/>
      <protection/>
    </xf>
    <xf numFmtId="0" fontId="10" fillId="0" borderId="1" xfId="19" applyNumberFormat="1" applyFont="1" applyBorder="1" applyAlignment="1">
      <alignment horizontal="center"/>
      <protection/>
    </xf>
    <xf numFmtId="165" fontId="10" fillId="0" borderId="1" xfId="19" applyNumberFormat="1" applyFont="1" applyBorder="1" applyAlignment="1">
      <alignment horizontal="right"/>
      <protection/>
    </xf>
    <xf numFmtId="3" fontId="10" fillId="0" borderId="1" xfId="19" applyNumberFormat="1" applyFont="1" applyBorder="1" applyAlignment="1">
      <alignment horizontal="right"/>
      <protection/>
    </xf>
    <xf numFmtId="0" fontId="10" fillId="0" borderId="3" xfId="19" applyNumberFormat="1" applyFont="1" applyBorder="1" applyAlignment="1">
      <alignment horizontal="center"/>
      <protection/>
    </xf>
    <xf numFmtId="165" fontId="10" fillId="0" borderId="3" xfId="19" applyNumberFormat="1" applyFont="1" applyBorder="1" applyAlignment="1">
      <alignment horizontal="right"/>
      <protection/>
    </xf>
    <xf numFmtId="1" fontId="10" fillId="0" borderId="3" xfId="19" applyNumberFormat="1" applyFont="1" applyBorder="1" applyAlignment="1">
      <alignment horizontal="right"/>
      <protection/>
    </xf>
    <xf numFmtId="0" fontId="10" fillId="0" borderId="4" xfId="19" applyFont="1" applyBorder="1">
      <alignment/>
      <protection/>
    </xf>
    <xf numFmtId="0" fontId="10" fillId="0" borderId="0" xfId="19" applyNumberFormat="1" applyFont="1">
      <alignment/>
      <protection/>
    </xf>
    <xf numFmtId="165" fontId="10" fillId="0" borderId="0" xfId="19" applyNumberFormat="1" applyFont="1" applyBorder="1" applyAlignment="1">
      <alignment horizontal="right"/>
      <protection/>
    </xf>
    <xf numFmtId="3" fontId="10" fillId="0" borderId="5" xfId="19" applyNumberFormat="1" applyFont="1" applyBorder="1" applyAlignment="1">
      <alignment horizontal="right"/>
      <protection/>
    </xf>
    <xf numFmtId="3" fontId="10" fillId="0" borderId="0" xfId="22" applyNumberFormat="1" applyFont="1" applyAlignment="1">
      <alignment horizontal="right"/>
      <protection/>
    </xf>
    <xf numFmtId="166" fontId="10" fillId="0" borderId="3" xfId="19" applyNumberFormat="1" applyFont="1" applyBorder="1" applyAlignment="1">
      <alignment horizontal="right"/>
      <protection/>
    </xf>
    <xf numFmtId="173" fontId="10" fillId="0" borderId="3" xfId="19" applyNumberFormat="1" applyFont="1" applyBorder="1" applyAlignment="1">
      <alignment horizontal="right"/>
      <protection/>
    </xf>
    <xf numFmtId="3" fontId="10" fillId="0" borderId="3" xfId="19" applyNumberFormat="1" applyFont="1" applyBorder="1" applyAlignment="1">
      <alignment horizontal="right"/>
      <protection/>
    </xf>
    <xf numFmtId="165" fontId="11" fillId="0" borderId="0" xfId="19" applyNumberFormat="1" applyFont="1" applyAlignment="1">
      <alignment horizontal="right"/>
      <protection/>
    </xf>
    <xf numFmtId="2" fontId="10" fillId="0" borderId="0" xfId="22" applyNumberFormat="1" applyFont="1" applyAlignment="1">
      <alignment horizontal="right"/>
      <protection/>
    </xf>
    <xf numFmtId="0" fontId="10" fillId="0" borderId="0" xfId="22" applyNumberFormat="1" applyFont="1" applyAlignment="1">
      <alignment horizontal="center"/>
      <protection/>
    </xf>
    <xf numFmtId="166" fontId="10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166" fontId="10" fillId="0" borderId="0" xfId="19" applyNumberFormat="1" applyFont="1" applyBorder="1" applyAlignment="1">
      <alignment horizontal="right"/>
      <protection/>
    </xf>
    <xf numFmtId="173" fontId="10" fillId="0" borderId="0" xfId="19" applyNumberFormat="1" applyFont="1" applyBorder="1" applyAlignment="1">
      <alignment horizontal="right"/>
      <protection/>
    </xf>
    <xf numFmtId="3" fontId="10" fillId="0" borderId="0" xfId="19" applyNumberFormat="1" applyFont="1" applyBorder="1" applyAlignment="1">
      <alignment horizontal="right"/>
      <protection/>
    </xf>
    <xf numFmtId="0" fontId="10" fillId="0" borderId="0" xfId="19" applyFont="1" applyAlignment="1">
      <alignment wrapText="1"/>
      <protection/>
    </xf>
    <xf numFmtId="0" fontId="10" fillId="0" borderId="6" xfId="19" applyFont="1" applyBorder="1" applyAlignment="1">
      <alignment wrapText="1"/>
      <protection/>
    </xf>
    <xf numFmtId="165" fontId="10" fillId="0" borderId="1" xfId="19" applyNumberFormat="1" applyFont="1" applyBorder="1" applyAlignment="1" applyProtection="1">
      <alignment horizontal="right"/>
      <protection locked="0"/>
    </xf>
    <xf numFmtId="165" fontId="10" fillId="0" borderId="3" xfId="19" applyNumberFormat="1" applyFont="1" applyBorder="1" applyAlignment="1" applyProtection="1">
      <alignment horizontal="right"/>
      <protection locked="0"/>
    </xf>
    <xf numFmtId="3" fontId="10" fillId="0" borderId="1" xfId="22" applyNumberFormat="1" applyFont="1" applyBorder="1" applyAlignment="1" applyProtection="1">
      <alignment horizontal="right"/>
      <protection/>
    </xf>
    <xf numFmtId="166" fontId="10" fillId="0" borderId="1" xfId="19" applyNumberFormat="1" applyFont="1" applyBorder="1" applyAlignment="1" applyProtection="1">
      <alignment horizontal="right"/>
      <protection locked="0"/>
    </xf>
    <xf numFmtId="0" fontId="8" fillId="0" borderId="0" xfId="19" applyNumberFormat="1" applyFont="1" applyProtection="1">
      <alignment/>
      <protection locked="0"/>
    </xf>
    <xf numFmtId="0" fontId="8" fillId="0" borderId="3" xfId="19" applyFont="1" applyBorder="1" applyAlignment="1">
      <alignment wrapText="1"/>
      <protection/>
    </xf>
    <xf numFmtId="0" fontId="10" fillId="0" borderId="0" xfId="19" applyNumberFormat="1" applyFont="1" applyBorder="1">
      <alignment/>
      <protection/>
    </xf>
    <xf numFmtId="0" fontId="10" fillId="0" borderId="0" xfId="19" applyFont="1" applyBorder="1">
      <alignment/>
      <protection/>
    </xf>
    <xf numFmtId="0" fontId="5" fillId="0" borderId="3" xfId="19" applyNumberFormat="1" applyFont="1" applyBorder="1" applyAlignment="1">
      <alignment horizontal="center" textRotation="90" wrapText="1"/>
      <protection/>
    </xf>
    <xf numFmtId="165" fontId="10" fillId="0" borderId="7" xfId="19" applyNumberFormat="1" applyFont="1" applyBorder="1" applyAlignment="1">
      <alignment horizontal="right"/>
      <protection/>
    </xf>
    <xf numFmtId="0" fontId="10" fillId="0" borderId="8" xfId="19" applyFont="1" applyBorder="1" applyAlignment="1">
      <alignment wrapText="1"/>
      <protection/>
    </xf>
    <xf numFmtId="0" fontId="10" fillId="0" borderId="1" xfId="19" applyFont="1" applyBorder="1" applyAlignment="1" applyProtection="1">
      <alignment wrapText="1"/>
      <protection locked="0"/>
    </xf>
    <xf numFmtId="0" fontId="10" fillId="0" borderId="3" xfId="19" applyFont="1" applyBorder="1" applyAlignment="1" applyProtection="1">
      <alignment wrapText="1"/>
      <protection locked="0"/>
    </xf>
    <xf numFmtId="0" fontId="10" fillId="0" borderId="9" xfId="19" applyFont="1" applyBorder="1" applyAlignment="1">
      <alignment wrapText="1"/>
      <protection/>
    </xf>
    <xf numFmtId="0" fontId="10" fillId="0" borderId="10" xfId="19" applyFont="1" applyBorder="1" applyAlignment="1">
      <alignment horizontal="center" wrapText="1"/>
      <protection/>
    </xf>
    <xf numFmtId="3" fontId="10" fillId="0" borderId="11" xfId="19" applyNumberFormat="1" applyFont="1" applyBorder="1" applyAlignment="1">
      <alignment horizontal="right"/>
      <protection/>
    </xf>
    <xf numFmtId="1" fontId="10" fillId="0" borderId="1" xfId="19" applyNumberFormat="1" applyFont="1" applyBorder="1" applyAlignment="1" applyProtection="1">
      <alignment horizontal="right"/>
      <protection locked="0"/>
    </xf>
    <xf numFmtId="1" fontId="10" fillId="0" borderId="5" xfId="19" applyNumberFormat="1" applyFont="1" applyBorder="1" applyAlignment="1">
      <alignment horizontal="right"/>
      <protection/>
    </xf>
    <xf numFmtId="1" fontId="10" fillId="0" borderId="1" xfId="19" applyNumberFormat="1" applyFont="1" applyBorder="1" applyAlignment="1">
      <alignment horizontal="right"/>
      <protection/>
    </xf>
    <xf numFmtId="166" fontId="10" fillId="0" borderId="5" xfId="19" applyNumberFormat="1" applyFont="1" applyBorder="1" applyAlignment="1">
      <alignment horizontal="right"/>
      <protection/>
    </xf>
    <xf numFmtId="1" fontId="10" fillId="0" borderId="0" xfId="19" applyNumberFormat="1" applyFont="1" applyBorder="1" applyAlignment="1">
      <alignment horizontal="right"/>
      <protection/>
    </xf>
    <xf numFmtId="165" fontId="13" fillId="0" borderId="1" xfId="19" applyNumberFormat="1" applyFont="1" applyBorder="1" applyAlignment="1">
      <alignment horizontal="center" textRotation="90" wrapText="1"/>
      <protection/>
    </xf>
    <xf numFmtId="165" fontId="14" fillId="0" borderId="2" xfId="19" applyNumberFormat="1" applyFont="1" applyBorder="1" applyAlignment="1">
      <alignment horizontal="center"/>
      <protection/>
    </xf>
    <xf numFmtId="0" fontId="13" fillId="0" borderId="1" xfId="22" applyNumberFormat="1" applyFont="1" applyBorder="1" applyAlignment="1">
      <alignment horizontal="center" textRotation="90" wrapText="1"/>
      <protection/>
    </xf>
    <xf numFmtId="0" fontId="14" fillId="0" borderId="2" xfId="22" applyNumberFormat="1" applyFont="1" applyBorder="1" applyAlignment="1">
      <alignment horizontal="center"/>
      <protection/>
    </xf>
    <xf numFmtId="166" fontId="13" fillId="0" borderId="1" xfId="19" applyNumberFormat="1" applyFont="1" applyBorder="1" applyAlignment="1">
      <alignment horizontal="center" textRotation="90" wrapText="1"/>
      <protection/>
    </xf>
    <xf numFmtId="166" fontId="14" fillId="0" borderId="2" xfId="19" applyNumberFormat="1" applyFont="1" applyBorder="1" applyAlignment="1">
      <alignment horizontal="center"/>
      <protection/>
    </xf>
    <xf numFmtId="0" fontId="13" fillId="0" borderId="1" xfId="19" applyNumberFormat="1" applyFont="1" applyBorder="1" applyAlignment="1">
      <alignment horizontal="center" textRotation="90" wrapText="1"/>
      <protection/>
    </xf>
    <xf numFmtId="0" fontId="14" fillId="0" borderId="2" xfId="19" applyNumberFormat="1" applyFont="1" applyBorder="1" applyAlignment="1">
      <alignment horizontal="center"/>
      <protection/>
    </xf>
    <xf numFmtId="0" fontId="13" fillId="0" borderId="1" xfId="19" applyFont="1" applyBorder="1" applyAlignment="1">
      <alignment horizontal="center" textRotation="90" wrapText="1"/>
      <protection/>
    </xf>
    <xf numFmtId="0" fontId="14" fillId="0" borderId="2" xfId="19" applyNumberFormat="1" applyFont="1" applyBorder="1" applyAlignment="1">
      <alignment horizontal="right"/>
      <protection/>
    </xf>
    <xf numFmtId="0" fontId="15" fillId="0" borderId="1" xfId="19" applyNumberFormat="1" applyFont="1" applyBorder="1" applyAlignment="1">
      <alignment horizontal="center" textRotation="90" wrapText="1"/>
      <protection/>
    </xf>
    <xf numFmtId="0" fontId="16" fillId="0" borderId="2" xfId="19" applyNumberFormat="1" applyFont="1" applyBorder="1" applyAlignment="1">
      <alignment horizontal="center"/>
      <protection/>
    </xf>
    <xf numFmtId="0" fontId="15" fillId="0" borderId="1" xfId="22" applyNumberFormat="1" applyFont="1" applyBorder="1" applyAlignment="1">
      <alignment horizontal="center" textRotation="90" wrapText="1"/>
      <protection/>
    </xf>
    <xf numFmtId="2" fontId="16" fillId="0" borderId="2" xfId="22" applyNumberFormat="1" applyFont="1" applyBorder="1" applyAlignment="1">
      <alignment horizontal="center"/>
      <protection/>
    </xf>
    <xf numFmtId="166" fontId="15" fillId="0" borderId="1" xfId="19" applyNumberFormat="1" applyFont="1" applyBorder="1" applyAlignment="1">
      <alignment horizontal="center" textRotation="90" wrapText="1"/>
      <protection/>
    </xf>
    <xf numFmtId="166" fontId="16" fillId="0" borderId="2" xfId="19" applyNumberFormat="1" applyFont="1" applyBorder="1" applyAlignment="1">
      <alignment horizontal="center"/>
      <protection/>
    </xf>
    <xf numFmtId="0" fontId="16" fillId="0" borderId="2" xfId="19" applyNumberFormat="1" applyFont="1" applyBorder="1" applyAlignment="1">
      <alignment horizontal="right"/>
      <protection/>
    </xf>
    <xf numFmtId="180" fontId="10" fillId="0" borderId="1" xfId="22" applyNumberFormat="1" applyFont="1" applyBorder="1" applyAlignment="1" applyProtection="1">
      <alignment horizontal="right"/>
      <protection locked="0"/>
    </xf>
    <xf numFmtId="173" fontId="10" fillId="0" borderId="1" xfId="19" applyNumberFormat="1" applyFont="1" applyBorder="1" applyAlignment="1" applyProtection="1">
      <alignment horizontal="right"/>
      <protection locked="0"/>
    </xf>
    <xf numFmtId="0" fontId="10" fillId="0" borderId="1" xfId="19" applyNumberFormat="1" applyFont="1" applyBorder="1" applyAlignment="1" applyProtection="1">
      <alignment horizontal="right"/>
      <protection locked="0"/>
    </xf>
    <xf numFmtId="180" fontId="10" fillId="0" borderId="3" xfId="22" applyNumberFormat="1" applyFont="1" applyBorder="1" applyAlignment="1" applyProtection="1">
      <alignment horizontal="right"/>
      <protection locked="0"/>
    </xf>
    <xf numFmtId="173" fontId="10" fillId="0" borderId="3" xfId="19" applyNumberFormat="1" applyFont="1" applyBorder="1" applyAlignment="1" applyProtection="1">
      <alignment horizontal="right"/>
      <protection locked="0"/>
    </xf>
    <xf numFmtId="0" fontId="10" fillId="0" borderId="3" xfId="19" applyNumberFormat="1" applyFont="1" applyBorder="1" applyAlignment="1" applyProtection="1">
      <alignment horizontal="right"/>
      <protection locked="0"/>
    </xf>
    <xf numFmtId="1" fontId="10" fillId="0" borderId="3" xfId="19" applyNumberFormat="1" applyFont="1" applyBorder="1" applyAlignment="1" applyProtection="1">
      <alignment horizontal="right"/>
      <protection locked="0"/>
    </xf>
    <xf numFmtId="166" fontId="10" fillId="0" borderId="3" xfId="19" applyNumberFormat="1" applyFont="1" applyBorder="1" applyAlignment="1" applyProtection="1">
      <alignment horizontal="right"/>
      <protection locked="0"/>
    </xf>
    <xf numFmtId="180" fontId="11" fillId="0" borderId="0" xfId="19" applyNumberFormat="1" applyFont="1" applyAlignment="1" applyProtection="1">
      <alignment horizontal="right"/>
      <protection locked="0"/>
    </xf>
    <xf numFmtId="0" fontId="10" fillId="0" borderId="5" xfId="19" applyNumberFormat="1" applyFont="1" applyBorder="1" applyAlignment="1">
      <alignment horizontal="right"/>
      <protection/>
    </xf>
    <xf numFmtId="0" fontId="10" fillId="0" borderId="5" xfId="22" applyNumberFormat="1" applyFont="1" applyBorder="1" applyAlignment="1">
      <alignment horizontal="right"/>
      <protection/>
    </xf>
    <xf numFmtId="0" fontId="10" fillId="0" borderId="5" xfId="19" applyFont="1" applyBorder="1" applyAlignment="1">
      <alignment horizontal="right"/>
      <protection/>
    </xf>
    <xf numFmtId="1" fontId="10" fillId="0" borderId="11" xfId="19" applyNumberFormat="1" applyFont="1" applyBorder="1" applyAlignment="1">
      <alignment horizontal="right"/>
      <protection/>
    </xf>
    <xf numFmtId="0" fontId="10" fillId="0" borderId="11" xfId="19" applyFont="1" applyBorder="1" applyAlignment="1">
      <alignment horizontal="right"/>
      <protection/>
    </xf>
    <xf numFmtId="0" fontId="10" fillId="0" borderId="0" xfId="22" applyNumberFormat="1" applyFont="1" applyAlignment="1">
      <alignment horizontal="right"/>
      <protection/>
    </xf>
    <xf numFmtId="0" fontId="10" fillId="0" borderId="0" xfId="19" applyFont="1" applyAlignment="1">
      <alignment horizontal="right"/>
      <protection/>
    </xf>
    <xf numFmtId="1" fontId="10" fillId="0" borderId="0" xfId="19" applyNumberFormat="1" applyFont="1" applyAlignment="1">
      <alignment horizontal="right"/>
      <protection/>
    </xf>
    <xf numFmtId="166" fontId="10" fillId="0" borderId="0" xfId="0" applyNumberFormat="1" applyFont="1" applyAlignment="1">
      <alignment horizontal="right"/>
    </xf>
    <xf numFmtId="166" fontId="10" fillId="0" borderId="3" xfId="0" applyNumberFormat="1" applyFont="1" applyBorder="1" applyAlignment="1">
      <alignment horizontal="right"/>
    </xf>
    <xf numFmtId="0" fontId="11" fillId="0" borderId="0" xfId="19" applyFont="1" applyAlignment="1">
      <alignment horizontal="right"/>
      <protection/>
    </xf>
    <xf numFmtId="173" fontId="10" fillId="0" borderId="3" xfId="0" applyNumberFormat="1" applyFont="1" applyBorder="1" applyAlignment="1">
      <alignment horizontal="right"/>
    </xf>
    <xf numFmtId="2" fontId="10" fillId="0" borderId="1" xfId="19" applyNumberFormat="1" applyFont="1" applyBorder="1" applyAlignment="1" applyProtection="1">
      <alignment horizontal="right"/>
      <protection locked="0"/>
    </xf>
    <xf numFmtId="2" fontId="10" fillId="0" borderId="1" xfId="32" applyNumberFormat="1" applyFont="1" applyBorder="1" applyAlignment="1" applyProtection="1">
      <alignment horizontal="right"/>
      <protection locked="0"/>
    </xf>
    <xf numFmtId="2" fontId="10" fillId="0" borderId="1" xfId="19" applyNumberFormat="1" applyFont="1" applyBorder="1" applyAlignment="1">
      <alignment horizontal="right"/>
      <protection/>
    </xf>
    <xf numFmtId="2" fontId="10" fillId="0" borderId="3" xfId="32" applyNumberFormat="1" applyFont="1" applyBorder="1" applyAlignment="1" applyProtection="1">
      <alignment horizontal="right"/>
      <protection locked="0"/>
    </xf>
    <xf numFmtId="3" fontId="10" fillId="0" borderId="1" xfId="19" applyNumberFormat="1" applyFont="1" applyBorder="1" applyAlignment="1" applyProtection="1">
      <alignment horizontal="right"/>
      <protection locked="0"/>
    </xf>
    <xf numFmtId="0" fontId="10" fillId="0" borderId="0" xfId="19" applyFont="1" applyAlignment="1">
      <alignment/>
      <protection/>
    </xf>
    <xf numFmtId="0" fontId="10" fillId="0" borderId="0" xfId="19" applyFont="1" applyAlignment="1">
      <alignment horizontal="left"/>
      <protection/>
    </xf>
    <xf numFmtId="0" fontId="18" fillId="0" borderId="0" xfId="19" applyFont="1" applyAlignment="1">
      <alignment horizontal="center"/>
      <protection/>
    </xf>
    <xf numFmtId="0" fontId="10" fillId="0" borderId="0" xfId="19" applyNumberFormat="1" applyFont="1" applyBorder="1" applyAlignment="1">
      <alignment horizontal="center"/>
      <protection/>
    </xf>
    <xf numFmtId="0" fontId="10" fillId="0" borderId="4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"/>
      <protection/>
    </xf>
    <xf numFmtId="0" fontId="10" fillId="0" borderId="12" xfId="19" applyFont="1" applyBorder="1" applyAlignment="1">
      <alignment horizontal="center"/>
      <protection/>
    </xf>
    <xf numFmtId="0" fontId="8" fillId="0" borderId="4" xfId="19" applyNumberFormat="1" applyFont="1" applyBorder="1" applyAlignment="1">
      <alignment horizontal="center"/>
      <protection/>
    </xf>
    <xf numFmtId="0" fontId="8" fillId="0" borderId="5" xfId="19" applyNumberFormat="1" applyFont="1" applyBorder="1" applyAlignment="1">
      <alignment horizontal="center"/>
      <protection/>
    </xf>
    <xf numFmtId="0" fontId="8" fillId="0" borderId="12" xfId="19" applyNumberFormat="1" applyFont="1" applyBorder="1" applyAlignment="1">
      <alignment horizontal="center"/>
      <protection/>
    </xf>
    <xf numFmtId="0" fontId="8" fillId="0" borderId="4" xfId="19" applyFont="1" applyBorder="1" applyAlignment="1">
      <alignment horizontal="center"/>
      <protection/>
    </xf>
    <xf numFmtId="0" fontId="8" fillId="0" borderId="5" xfId="19" applyFont="1" applyBorder="1" applyAlignment="1">
      <alignment horizontal="center"/>
      <protection/>
    </xf>
    <xf numFmtId="0" fontId="8" fillId="0" borderId="12" xfId="19" applyFont="1" applyBorder="1" applyAlignment="1">
      <alignment horizontal="center"/>
      <protection/>
    </xf>
    <xf numFmtId="0" fontId="10" fillId="0" borderId="4" xfId="19" applyNumberFormat="1" applyFont="1" applyBorder="1" applyAlignment="1">
      <alignment horizontal="center"/>
      <protection/>
    </xf>
    <xf numFmtId="0" fontId="10" fillId="0" borderId="12" xfId="19" applyNumberFormat="1" applyFont="1" applyBorder="1" applyAlignment="1">
      <alignment horizontal="center"/>
      <protection/>
    </xf>
    <xf numFmtId="165" fontId="17" fillId="0" borderId="0" xfId="19" applyNumberFormat="1" applyFont="1" applyAlignment="1">
      <alignment horizont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Normal_49-01-01.96" xfId="19"/>
    <cellStyle name="Normal_49-02-00.29" xfId="20"/>
    <cellStyle name="Normal_49-02-00.30" xfId="21"/>
    <cellStyle name="Normal_49-02-01.96" xfId="22"/>
    <cellStyle name="Normal_49-03-00.29" xfId="23"/>
    <cellStyle name="Normal_49-03-00.30" xfId="24"/>
    <cellStyle name="Normal_49-03-01.96" xfId="25"/>
    <cellStyle name="Normal_49-04-01.96" xfId="26"/>
    <cellStyle name="Normal_dmr1-01.96" xfId="27"/>
    <cellStyle name="Normal_dmr2-00.04" xfId="28"/>
    <cellStyle name="Normal_dmr2-01.96" xfId="29"/>
    <cellStyle name="Normal_dmr2ao00.04" xfId="30"/>
    <cellStyle name="Normal_dmr2ao01.96" xfId="31"/>
    <cellStyle name="Normal_dmr3-01.96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showZeros="0" tabSelected="1" view="pageBreakPreview" zoomScaleSheetLayoutView="100" workbookViewId="0" topLeftCell="A1">
      <pane xSplit="1" ySplit="9" topLeftCell="L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L1"/>
    </sheetView>
  </sheetViews>
  <sheetFormatPr defaultColWidth="9.00390625" defaultRowHeight="15"/>
  <cols>
    <col min="1" max="1" width="5.25390625" style="1" customWidth="1"/>
    <col min="2" max="4" width="7.25390625" style="2" customWidth="1"/>
    <col min="5" max="5" width="7.25390625" style="6" customWidth="1"/>
    <col min="6" max="6" width="7.25390625" style="5" customWidth="1"/>
    <col min="7" max="7" width="7.25390625" style="6" customWidth="1"/>
    <col min="8" max="11" width="7.25390625" style="1" customWidth="1"/>
    <col min="12" max="13" width="6.375" style="1" customWidth="1"/>
    <col min="14" max="16" width="6.25390625" style="1" customWidth="1"/>
    <col min="17" max="17" width="6.75390625" style="1" customWidth="1"/>
    <col min="18" max="18" width="4.00390625" style="1" customWidth="1"/>
    <col min="19" max="20" width="7.25390625" style="1" customWidth="1"/>
    <col min="21" max="21" width="7.25390625" style="1" hidden="1" customWidth="1"/>
    <col min="22" max="22" width="7.25390625" style="1" customWidth="1"/>
    <col min="23" max="23" width="7.25390625" style="1" hidden="1" customWidth="1"/>
    <col min="24" max="27" width="7.25390625" style="1" customWidth="1"/>
    <col min="28" max="28" width="7.25390625" style="1" hidden="1" customWidth="1"/>
    <col min="29" max="29" width="7.25390625" style="1" customWidth="1"/>
    <col min="30" max="30" width="7.25390625" style="1" hidden="1" customWidth="1"/>
    <col min="31" max="33" width="7.25390625" style="1" customWidth="1"/>
    <col min="34" max="34" width="12.125" style="1" customWidth="1"/>
    <col min="35" max="35" width="5.00390625" style="1" customWidth="1"/>
    <col min="36" max="36" width="4.625" style="1" customWidth="1"/>
    <col min="37" max="37" width="5.25390625" style="1" customWidth="1"/>
    <col min="38" max="38" width="27.875" style="52" customWidth="1"/>
    <col min="39" max="39" width="13.625" style="1" customWidth="1"/>
    <col min="40" max="40" width="4.50390625" style="1" customWidth="1"/>
    <col min="41" max="41" width="4.25390625" style="1" customWidth="1"/>
    <col min="42" max="42" width="3.375" style="1" customWidth="1"/>
    <col min="43" max="16384" width="9.00390625" style="1" customWidth="1"/>
  </cols>
  <sheetData>
    <row r="1" spans="1:38" ht="22.5">
      <c r="A1" s="120" t="s">
        <v>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</row>
    <row r="2" ht="12.75"/>
    <row r="3" spans="1:38" ht="19.5">
      <c r="A3" s="133" t="s">
        <v>47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</row>
    <row r="4" spans="1:37" ht="14.25">
      <c r="A4" s="7"/>
      <c r="B4" s="7"/>
      <c r="C4" s="7"/>
      <c r="D4" s="7"/>
      <c r="E4" s="3"/>
      <c r="F4" s="3"/>
      <c r="G4" s="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19"/>
      <c r="AJ4" s="8"/>
      <c r="AK4" s="118" t="s">
        <v>53</v>
      </c>
    </row>
    <row r="5" spans="1:38" s="20" customFormat="1" ht="15.75" customHeight="1">
      <c r="A5" s="58"/>
      <c r="B5" s="17" t="s">
        <v>41</v>
      </c>
      <c r="C5" s="17"/>
      <c r="D5" s="17"/>
      <c r="E5" s="18"/>
      <c r="F5" s="18"/>
      <c r="G5" s="18"/>
      <c r="H5" s="19"/>
      <c r="K5" s="58"/>
      <c r="M5" s="58" t="s">
        <v>42</v>
      </c>
      <c r="O5" s="19"/>
      <c r="P5" s="19"/>
      <c r="Q5" s="19"/>
      <c r="R5" s="19"/>
      <c r="S5" s="19"/>
      <c r="T5" s="19"/>
      <c r="U5" s="19"/>
      <c r="W5" s="19"/>
      <c r="X5" s="19"/>
      <c r="Y5" s="58" t="s">
        <v>50</v>
      </c>
      <c r="Z5" s="19"/>
      <c r="AA5" s="58"/>
      <c r="AB5" s="19"/>
      <c r="AC5" s="19"/>
      <c r="AD5" s="19"/>
      <c r="AE5" s="19"/>
      <c r="AF5" s="19"/>
      <c r="AG5" s="19"/>
      <c r="AH5" s="19"/>
      <c r="AJ5" s="19"/>
      <c r="AK5" s="119" t="s">
        <v>52</v>
      </c>
      <c r="AL5" s="52"/>
    </row>
    <row r="6" spans="1:38" s="20" customFormat="1" ht="9" customHeight="1">
      <c r="A6" s="19"/>
      <c r="B6" s="21"/>
      <c r="C6" s="21"/>
      <c r="D6" s="21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52"/>
    </row>
    <row r="7" spans="1:38" s="20" customFormat="1" ht="23.25" customHeight="1">
      <c r="A7" s="59" t="s">
        <v>25</v>
      </c>
      <c r="B7" s="122" t="s">
        <v>20</v>
      </c>
      <c r="C7" s="123"/>
      <c r="D7" s="123"/>
      <c r="E7" s="123"/>
      <c r="F7" s="123"/>
      <c r="G7" s="124"/>
      <c r="H7" s="125" t="s">
        <v>35</v>
      </c>
      <c r="I7" s="126"/>
      <c r="J7" s="126"/>
      <c r="K7" s="127"/>
      <c r="L7" s="128" t="s">
        <v>19</v>
      </c>
      <c r="M7" s="129"/>
      <c r="N7" s="129"/>
      <c r="O7" s="129"/>
      <c r="P7" s="129"/>
      <c r="Q7" s="130"/>
      <c r="R7" s="131"/>
      <c r="S7" s="132"/>
      <c r="T7" s="125" t="s">
        <v>34</v>
      </c>
      <c r="U7" s="126"/>
      <c r="V7" s="126"/>
      <c r="W7" s="126"/>
      <c r="X7" s="126"/>
      <c r="Y7" s="126"/>
      <c r="Z7" s="127"/>
      <c r="AA7" s="125" t="s">
        <v>3</v>
      </c>
      <c r="AB7" s="126"/>
      <c r="AC7" s="126"/>
      <c r="AD7" s="126"/>
      <c r="AE7" s="126"/>
      <c r="AF7" s="126"/>
      <c r="AG7" s="127"/>
      <c r="AH7" s="125" t="s">
        <v>7</v>
      </c>
      <c r="AI7" s="126"/>
      <c r="AJ7" s="126"/>
      <c r="AK7" s="127"/>
      <c r="AL7" s="67"/>
    </row>
    <row r="8" spans="1:38" s="23" customFormat="1" ht="63.75" customHeight="1">
      <c r="A8" s="62" t="s">
        <v>26</v>
      </c>
      <c r="B8" s="75" t="s">
        <v>45</v>
      </c>
      <c r="C8" s="75" t="s">
        <v>49</v>
      </c>
      <c r="D8" s="75" t="s">
        <v>46</v>
      </c>
      <c r="E8" s="77" t="s">
        <v>48</v>
      </c>
      <c r="F8" s="87" t="s">
        <v>14</v>
      </c>
      <c r="G8" s="11" t="s">
        <v>37</v>
      </c>
      <c r="H8" s="13" t="s">
        <v>24</v>
      </c>
      <c r="I8" s="79" t="s">
        <v>29</v>
      </c>
      <c r="J8" s="89" t="s">
        <v>36</v>
      </c>
      <c r="K8" s="14" t="s">
        <v>21</v>
      </c>
      <c r="L8" s="81" t="s">
        <v>43</v>
      </c>
      <c r="M8" s="81" t="s">
        <v>43</v>
      </c>
      <c r="N8" s="81" t="s">
        <v>43</v>
      </c>
      <c r="O8" s="81" t="s">
        <v>43</v>
      </c>
      <c r="P8" s="85" t="s">
        <v>44</v>
      </c>
      <c r="Q8" s="14" t="s">
        <v>21</v>
      </c>
      <c r="R8" s="13" t="s">
        <v>30</v>
      </c>
      <c r="S8" s="79" t="s">
        <v>31</v>
      </c>
      <c r="T8" s="79" t="s">
        <v>23</v>
      </c>
      <c r="U8" s="79" t="s">
        <v>23</v>
      </c>
      <c r="V8" s="83" t="s">
        <v>22</v>
      </c>
      <c r="W8" s="83" t="s">
        <v>22</v>
      </c>
      <c r="X8" s="81" t="s">
        <v>32</v>
      </c>
      <c r="Y8" s="85" t="s">
        <v>11</v>
      </c>
      <c r="Z8" s="14" t="s">
        <v>21</v>
      </c>
      <c r="AA8" s="79" t="s">
        <v>23</v>
      </c>
      <c r="AB8" s="79" t="s">
        <v>23</v>
      </c>
      <c r="AC8" s="83" t="s">
        <v>22</v>
      </c>
      <c r="AD8" s="14" t="s">
        <v>22</v>
      </c>
      <c r="AE8" s="81" t="s">
        <v>32</v>
      </c>
      <c r="AF8" s="85" t="s">
        <v>11</v>
      </c>
      <c r="AG8" s="14" t="s">
        <v>21</v>
      </c>
      <c r="AH8" s="10" t="s">
        <v>13</v>
      </c>
      <c r="AI8" s="12" t="s">
        <v>27</v>
      </c>
      <c r="AJ8" s="13" t="s">
        <v>15</v>
      </c>
      <c r="AK8" s="13" t="s">
        <v>38</v>
      </c>
      <c r="AL8" s="68" t="s">
        <v>17</v>
      </c>
    </row>
    <row r="9" spans="1:38" s="22" customFormat="1" ht="12" customHeight="1" thickBot="1">
      <c r="A9" s="24"/>
      <c r="B9" s="76" t="s">
        <v>6</v>
      </c>
      <c r="C9" s="76" t="s">
        <v>40</v>
      </c>
      <c r="D9" s="76" t="s">
        <v>39</v>
      </c>
      <c r="E9" s="78" t="s">
        <v>12</v>
      </c>
      <c r="F9" s="88" t="s">
        <v>6</v>
      </c>
      <c r="G9" s="25" t="s">
        <v>6</v>
      </c>
      <c r="H9" s="27" t="s">
        <v>4</v>
      </c>
      <c r="I9" s="80" t="s">
        <v>4</v>
      </c>
      <c r="J9" s="90" t="s">
        <v>4</v>
      </c>
      <c r="K9" s="27" t="s">
        <v>4</v>
      </c>
      <c r="L9" s="82" t="s">
        <v>10</v>
      </c>
      <c r="M9" s="82" t="s">
        <v>10</v>
      </c>
      <c r="N9" s="82" t="s">
        <v>10</v>
      </c>
      <c r="O9" s="82" t="s">
        <v>10</v>
      </c>
      <c r="P9" s="86" t="s">
        <v>10</v>
      </c>
      <c r="Q9" s="28"/>
      <c r="R9" s="27"/>
      <c r="S9" s="80" t="s">
        <v>5</v>
      </c>
      <c r="T9" s="84" t="s">
        <v>4</v>
      </c>
      <c r="U9" s="84" t="s">
        <v>16</v>
      </c>
      <c r="V9" s="84" t="s">
        <v>4</v>
      </c>
      <c r="W9" s="84" t="s">
        <v>16</v>
      </c>
      <c r="X9" s="82" t="s">
        <v>33</v>
      </c>
      <c r="Y9" s="91" t="s">
        <v>4</v>
      </c>
      <c r="Z9" s="29" t="s">
        <v>4</v>
      </c>
      <c r="AA9" s="84" t="s">
        <v>4</v>
      </c>
      <c r="AB9" s="80" t="s">
        <v>16</v>
      </c>
      <c r="AC9" s="84" t="s">
        <v>4</v>
      </c>
      <c r="AD9" s="29" t="s">
        <v>16</v>
      </c>
      <c r="AE9" s="82" t="s">
        <v>33</v>
      </c>
      <c r="AF9" s="91" t="s">
        <v>4</v>
      </c>
      <c r="AG9" s="29" t="s">
        <v>4</v>
      </c>
      <c r="AH9" s="24"/>
      <c r="AI9" s="26" t="s">
        <v>8</v>
      </c>
      <c r="AJ9" s="27" t="s">
        <v>9</v>
      </c>
      <c r="AK9" s="27" t="s">
        <v>28</v>
      </c>
      <c r="AL9" s="64"/>
    </row>
    <row r="10" spans="1:38" s="22" customFormat="1" ht="16.5" customHeight="1" thickTop="1">
      <c r="A10" s="30">
        <v>1</v>
      </c>
      <c r="B10" s="54"/>
      <c r="C10" s="117"/>
      <c r="D10" s="113"/>
      <c r="E10" s="56">
        <f>IF(ISERROR(((B10+F10)*1000000)*(24/D10)/(C10)),"",((B10+F10)*1000000)*(24/D10)/(C10))</f>
      </c>
      <c r="F10" s="92"/>
      <c r="G10" s="92"/>
      <c r="H10" s="114"/>
      <c r="I10" s="114"/>
      <c r="J10" s="114"/>
      <c r="K10" s="115">
        <f>IF(ISERROR(($B10*I10+$F10*J10)/($B10+$F10)),"",($B10*I10+$F10*J10)/($B10+$F10))</f>
      </c>
      <c r="L10" s="93"/>
      <c r="M10" s="93"/>
      <c r="N10" s="93"/>
      <c r="O10" s="93"/>
      <c r="P10" s="93"/>
      <c r="Q10" s="32">
        <f>IF(ISERROR(($B10*(GEOMEAN(L10:O10))+$F10*P10)/($B10+$F10)),"",($B10*(GEOMEAN(L10:O10))+$F10*P10)/($B10+$F10))</f>
      </c>
      <c r="R10" s="57"/>
      <c r="S10" s="57"/>
      <c r="T10" s="70"/>
      <c r="U10" s="70">
        <f>$B10*T10*8.34</f>
        <v>0</v>
      </c>
      <c r="V10" s="70"/>
      <c r="W10" s="57">
        <f>$B10*V10*8.34</f>
        <v>0</v>
      </c>
      <c r="X10" s="41">
        <f>IF(ISERROR(((U10-W10)/U10)*100),"",((U10-W10)/U10)*100)</f>
      </c>
      <c r="Y10" s="70"/>
      <c r="Z10" s="72">
        <f>IF(ISERROR(($B10*V10+$F10*Y10)/($B10+$F10)),"",($B10*V10+$F10*Y10)/($B10+$F10))</f>
      </c>
      <c r="AA10" s="57"/>
      <c r="AB10" s="57">
        <f>$B10*AA10*8.34</f>
        <v>0</v>
      </c>
      <c r="AC10" s="57"/>
      <c r="AD10" s="57">
        <f>$B10*AC10*8.34</f>
        <v>0</v>
      </c>
      <c r="AE10" s="41">
        <f>IF(ISERROR(((AB10-AD10)/AB10)*100),"",((AB10-AD10)/AB10)*100)</f>
      </c>
      <c r="AF10" s="57"/>
      <c r="AG10" s="72">
        <f>IF(ISERROR(($B10*AC10+$F10*AF10)/($B10+$F10)),"",($B10*AC10+$F10*AF10)/($B10+$F10))</f>
      </c>
      <c r="AH10" s="94"/>
      <c r="AI10" s="70"/>
      <c r="AJ10" s="57"/>
      <c r="AK10" s="57"/>
      <c r="AL10" s="65"/>
    </row>
    <row r="11" spans="1:38" s="22" customFormat="1" ht="16.5" customHeight="1">
      <c r="A11" s="33">
        <v>2</v>
      </c>
      <c r="B11" s="55"/>
      <c r="C11" s="117"/>
      <c r="D11" s="113"/>
      <c r="E11" s="56">
        <f aca="true" t="shared" si="0" ref="E11:E40">IF(ISERROR(((B11+F11)*1000000)*(24/D11)/(C11)),"",((B11+F11)*1000000)*(24/D11)/(C11))</f>
      </c>
      <c r="F11" s="95"/>
      <c r="G11" s="95"/>
      <c r="H11" s="116"/>
      <c r="I11" s="114"/>
      <c r="J11" s="114"/>
      <c r="K11" s="115">
        <f aca="true" t="shared" si="1" ref="K11:K40">IF(ISERROR(($B11*I11+$F11*J11)/($B11+$F11)),"",($B11*I11+$F11*J11)/($B11+$F11))</f>
      </c>
      <c r="L11" s="96"/>
      <c r="M11" s="96"/>
      <c r="N11" s="96"/>
      <c r="O11" s="96"/>
      <c r="P11" s="96"/>
      <c r="Q11" s="32">
        <f aca="true" t="shared" si="2" ref="Q11:Q40">IF(ISERROR(($B11*(GEOMEAN(L11:O11))+$F11*P11)/($B11+$F11)),"",($B11*(GEOMEAN(L11:O11))+$F11*P11)/($B11+$F11))</f>
      </c>
      <c r="R11" s="57"/>
      <c r="S11" s="57"/>
      <c r="T11" s="70"/>
      <c r="U11" s="70">
        <f aca="true" t="shared" si="3" ref="U11:U40">$B11*T11*8.34</f>
        <v>0</v>
      </c>
      <c r="V11" s="70"/>
      <c r="W11" s="57">
        <f aca="true" t="shared" si="4" ref="W11:W40">$B11*V11*8.34</f>
        <v>0</v>
      </c>
      <c r="X11" s="41">
        <f aca="true" t="shared" si="5" ref="X11:X40">IF(ISERROR(((U11-W11)/U11)*100),"",((U11-W11)/U11)*100)</f>
      </c>
      <c r="Y11" s="70"/>
      <c r="Z11" s="72">
        <f aca="true" t="shared" si="6" ref="Z11:Z40">IF(ISERROR(($B11*V11+$F11*Y11)/($B11+$F11)),"",($B11*V11+$F11*Y11)/($B11+$F11))</f>
      </c>
      <c r="AA11" s="57"/>
      <c r="AB11" s="57">
        <f aca="true" t="shared" si="7" ref="AB11:AB40">$B11*AA11*8.34</f>
        <v>0</v>
      </c>
      <c r="AC11" s="57"/>
      <c r="AD11" s="57">
        <f aca="true" t="shared" si="8" ref="AD11:AD40">$B11*AC11*8.34</f>
        <v>0</v>
      </c>
      <c r="AE11" s="41">
        <f aca="true" t="shared" si="9" ref="AE11:AE40">IF(ISERROR(((AB11-AD11)/AB11)*100),"",((AB11-AD11)/AB11)*100)</f>
      </c>
      <c r="AF11" s="57"/>
      <c r="AG11" s="72">
        <f>IF(ISERROR(($B11*AC11+$F11*AF11)/($B11+$F11)),"",($B11*AC11+$F11*AF11)/($B11+$F11))</f>
      </c>
      <c r="AH11" s="97"/>
      <c r="AI11" s="98"/>
      <c r="AJ11" s="99"/>
      <c r="AK11" s="99"/>
      <c r="AL11" s="66"/>
    </row>
    <row r="12" spans="1:38" s="22" customFormat="1" ht="16.5" customHeight="1">
      <c r="A12" s="33">
        <v>3</v>
      </c>
      <c r="B12" s="55"/>
      <c r="C12" s="117"/>
      <c r="D12" s="113"/>
      <c r="E12" s="56">
        <f t="shared" si="0"/>
      </c>
      <c r="F12" s="95"/>
      <c r="G12" s="100"/>
      <c r="H12" s="116"/>
      <c r="I12" s="114"/>
      <c r="J12" s="114"/>
      <c r="K12" s="115">
        <f t="shared" si="1"/>
      </c>
      <c r="L12" s="96"/>
      <c r="M12" s="96"/>
      <c r="N12" s="96"/>
      <c r="O12" s="96"/>
      <c r="P12" s="96"/>
      <c r="Q12" s="32">
        <f t="shared" si="2"/>
      </c>
      <c r="R12" s="57"/>
      <c r="S12" s="57"/>
      <c r="T12" s="70"/>
      <c r="U12" s="70">
        <f t="shared" si="3"/>
        <v>0</v>
      </c>
      <c r="V12" s="70"/>
      <c r="W12" s="57">
        <f t="shared" si="4"/>
        <v>0</v>
      </c>
      <c r="X12" s="41">
        <f t="shared" si="5"/>
      </c>
      <c r="Y12" s="70"/>
      <c r="Z12" s="72">
        <f t="shared" si="6"/>
      </c>
      <c r="AA12" s="57"/>
      <c r="AB12" s="57">
        <f t="shared" si="7"/>
        <v>0</v>
      </c>
      <c r="AC12" s="57"/>
      <c r="AD12" s="57">
        <f t="shared" si="8"/>
        <v>0</v>
      </c>
      <c r="AE12" s="41">
        <f t="shared" si="9"/>
      </c>
      <c r="AF12" s="57"/>
      <c r="AG12" s="72">
        <f aca="true" t="shared" si="10" ref="AG12:AG40">IF(ISERROR(($B12*AC12+$F12*AF12)/($B12+$F12)),"",($B12*AC12+$F12*AF12)/($B12+$F12))</f>
      </c>
      <c r="AH12" s="97"/>
      <c r="AI12" s="98"/>
      <c r="AJ12" s="99"/>
      <c r="AK12" s="99"/>
      <c r="AL12" s="66"/>
    </row>
    <row r="13" spans="1:38" s="22" customFormat="1" ht="16.5" customHeight="1">
      <c r="A13" s="33">
        <v>4</v>
      </c>
      <c r="B13" s="55"/>
      <c r="C13" s="117"/>
      <c r="D13" s="113"/>
      <c r="E13" s="56">
        <f t="shared" si="0"/>
      </c>
      <c r="F13" s="95"/>
      <c r="G13" s="95"/>
      <c r="H13" s="116"/>
      <c r="I13" s="114"/>
      <c r="J13" s="114"/>
      <c r="K13" s="115">
        <f t="shared" si="1"/>
      </c>
      <c r="L13" s="96"/>
      <c r="M13" s="96"/>
      <c r="N13" s="96"/>
      <c r="O13" s="96"/>
      <c r="P13" s="96"/>
      <c r="Q13" s="32">
        <f t="shared" si="2"/>
      </c>
      <c r="R13" s="57"/>
      <c r="S13" s="57"/>
      <c r="T13" s="70"/>
      <c r="U13" s="70">
        <f t="shared" si="3"/>
        <v>0</v>
      </c>
      <c r="V13" s="70"/>
      <c r="W13" s="57">
        <f t="shared" si="4"/>
        <v>0</v>
      </c>
      <c r="X13" s="41">
        <f t="shared" si="5"/>
      </c>
      <c r="Y13" s="70"/>
      <c r="Z13" s="72">
        <f t="shared" si="6"/>
      </c>
      <c r="AA13" s="57"/>
      <c r="AB13" s="57">
        <f t="shared" si="7"/>
        <v>0</v>
      </c>
      <c r="AC13" s="57"/>
      <c r="AD13" s="57">
        <f t="shared" si="8"/>
        <v>0</v>
      </c>
      <c r="AE13" s="41">
        <f t="shared" si="9"/>
      </c>
      <c r="AF13" s="57"/>
      <c r="AG13" s="72">
        <f t="shared" si="10"/>
      </c>
      <c r="AH13" s="97"/>
      <c r="AI13" s="98"/>
      <c r="AJ13" s="99"/>
      <c r="AK13" s="99"/>
      <c r="AL13" s="66"/>
    </row>
    <row r="14" spans="1:38" s="22" customFormat="1" ht="16.5" customHeight="1">
      <c r="A14" s="33">
        <v>5</v>
      </c>
      <c r="B14" s="55"/>
      <c r="C14" s="117"/>
      <c r="D14" s="113"/>
      <c r="E14" s="56">
        <f t="shared" si="0"/>
      </c>
      <c r="F14" s="95"/>
      <c r="G14" s="95"/>
      <c r="H14" s="116"/>
      <c r="I14" s="114"/>
      <c r="J14" s="114"/>
      <c r="K14" s="115">
        <f t="shared" si="1"/>
      </c>
      <c r="L14" s="96"/>
      <c r="M14" s="96"/>
      <c r="N14" s="96"/>
      <c r="O14" s="96"/>
      <c r="P14" s="96"/>
      <c r="Q14" s="32">
        <f t="shared" si="2"/>
      </c>
      <c r="R14" s="57"/>
      <c r="S14" s="57"/>
      <c r="T14" s="70"/>
      <c r="U14" s="70">
        <f t="shared" si="3"/>
        <v>0</v>
      </c>
      <c r="V14" s="70"/>
      <c r="W14" s="57">
        <f t="shared" si="4"/>
        <v>0</v>
      </c>
      <c r="X14" s="41">
        <f t="shared" si="5"/>
      </c>
      <c r="Y14" s="70"/>
      <c r="Z14" s="72">
        <f t="shared" si="6"/>
      </c>
      <c r="AA14" s="57"/>
      <c r="AB14" s="57">
        <f t="shared" si="7"/>
        <v>0</v>
      </c>
      <c r="AC14" s="57"/>
      <c r="AD14" s="57">
        <f t="shared" si="8"/>
        <v>0</v>
      </c>
      <c r="AE14" s="41">
        <f t="shared" si="9"/>
      </c>
      <c r="AF14" s="57"/>
      <c r="AG14" s="72">
        <f t="shared" si="10"/>
      </c>
      <c r="AH14" s="97"/>
      <c r="AI14" s="98"/>
      <c r="AJ14" s="99"/>
      <c r="AK14" s="99"/>
      <c r="AL14" s="66"/>
    </row>
    <row r="15" spans="1:38" s="22" customFormat="1" ht="16.5" customHeight="1">
      <c r="A15" s="33">
        <v>6</v>
      </c>
      <c r="B15" s="55"/>
      <c r="C15" s="117"/>
      <c r="D15" s="113"/>
      <c r="E15" s="56">
        <f t="shared" si="0"/>
      </c>
      <c r="F15" s="95"/>
      <c r="G15" s="95"/>
      <c r="H15" s="116"/>
      <c r="I15" s="114"/>
      <c r="J15" s="114"/>
      <c r="K15" s="115">
        <f t="shared" si="1"/>
      </c>
      <c r="L15" s="96"/>
      <c r="M15" s="96"/>
      <c r="N15" s="96"/>
      <c r="O15" s="96"/>
      <c r="P15" s="96"/>
      <c r="Q15" s="32">
        <f t="shared" si="2"/>
      </c>
      <c r="R15" s="57"/>
      <c r="S15" s="57"/>
      <c r="T15" s="70"/>
      <c r="U15" s="70">
        <f t="shared" si="3"/>
        <v>0</v>
      </c>
      <c r="V15" s="70"/>
      <c r="W15" s="57">
        <f t="shared" si="4"/>
        <v>0</v>
      </c>
      <c r="X15" s="41">
        <f t="shared" si="5"/>
      </c>
      <c r="Y15" s="70"/>
      <c r="Z15" s="72">
        <f t="shared" si="6"/>
      </c>
      <c r="AA15" s="57"/>
      <c r="AB15" s="57">
        <f t="shared" si="7"/>
        <v>0</v>
      </c>
      <c r="AC15" s="57"/>
      <c r="AD15" s="57">
        <f t="shared" si="8"/>
        <v>0</v>
      </c>
      <c r="AE15" s="41">
        <f t="shared" si="9"/>
      </c>
      <c r="AF15" s="57"/>
      <c r="AG15" s="72">
        <f t="shared" si="10"/>
      </c>
      <c r="AH15" s="97"/>
      <c r="AI15" s="98"/>
      <c r="AJ15" s="99"/>
      <c r="AK15" s="99"/>
      <c r="AL15" s="66"/>
    </row>
    <row r="16" spans="1:38" s="22" customFormat="1" ht="16.5" customHeight="1">
      <c r="A16" s="33">
        <v>7</v>
      </c>
      <c r="B16" s="55"/>
      <c r="C16" s="117"/>
      <c r="D16" s="113"/>
      <c r="E16" s="56">
        <f t="shared" si="0"/>
      </c>
      <c r="F16" s="95"/>
      <c r="G16" s="95"/>
      <c r="H16" s="116"/>
      <c r="I16" s="114"/>
      <c r="J16" s="114"/>
      <c r="K16" s="115">
        <f t="shared" si="1"/>
      </c>
      <c r="L16" s="96"/>
      <c r="M16" s="96"/>
      <c r="N16" s="96"/>
      <c r="O16" s="96"/>
      <c r="P16" s="96"/>
      <c r="Q16" s="32">
        <f t="shared" si="2"/>
      </c>
      <c r="R16" s="57"/>
      <c r="S16" s="57"/>
      <c r="T16" s="70"/>
      <c r="U16" s="70">
        <f t="shared" si="3"/>
        <v>0</v>
      </c>
      <c r="V16" s="70"/>
      <c r="W16" s="57">
        <f t="shared" si="4"/>
        <v>0</v>
      </c>
      <c r="X16" s="41">
        <f t="shared" si="5"/>
      </c>
      <c r="Y16" s="70"/>
      <c r="Z16" s="72">
        <f t="shared" si="6"/>
      </c>
      <c r="AA16" s="57"/>
      <c r="AB16" s="57">
        <f t="shared" si="7"/>
        <v>0</v>
      </c>
      <c r="AC16" s="57"/>
      <c r="AD16" s="57">
        <f t="shared" si="8"/>
        <v>0</v>
      </c>
      <c r="AE16" s="41">
        <f t="shared" si="9"/>
      </c>
      <c r="AF16" s="57"/>
      <c r="AG16" s="72">
        <f t="shared" si="10"/>
      </c>
      <c r="AH16" s="97"/>
      <c r="AI16" s="98"/>
      <c r="AJ16" s="99"/>
      <c r="AK16" s="99"/>
      <c r="AL16" s="66"/>
    </row>
    <row r="17" spans="1:38" s="22" customFormat="1" ht="16.5" customHeight="1">
      <c r="A17" s="33">
        <v>8</v>
      </c>
      <c r="B17" s="55"/>
      <c r="C17" s="117"/>
      <c r="D17" s="113"/>
      <c r="E17" s="56">
        <f t="shared" si="0"/>
      </c>
      <c r="F17" s="95"/>
      <c r="G17" s="95"/>
      <c r="H17" s="116"/>
      <c r="I17" s="114"/>
      <c r="J17" s="114"/>
      <c r="K17" s="115">
        <f t="shared" si="1"/>
      </c>
      <c r="L17" s="96"/>
      <c r="M17" s="96"/>
      <c r="N17" s="96"/>
      <c r="O17" s="96"/>
      <c r="P17" s="96"/>
      <c r="Q17" s="32">
        <f t="shared" si="2"/>
      </c>
      <c r="R17" s="57"/>
      <c r="S17" s="57"/>
      <c r="T17" s="70"/>
      <c r="U17" s="70">
        <f t="shared" si="3"/>
        <v>0</v>
      </c>
      <c r="V17" s="70"/>
      <c r="W17" s="57">
        <f t="shared" si="4"/>
        <v>0</v>
      </c>
      <c r="X17" s="41">
        <f t="shared" si="5"/>
      </c>
      <c r="Y17" s="70"/>
      <c r="Z17" s="72">
        <f t="shared" si="6"/>
      </c>
      <c r="AA17" s="57"/>
      <c r="AB17" s="57">
        <f t="shared" si="7"/>
        <v>0</v>
      </c>
      <c r="AC17" s="57"/>
      <c r="AD17" s="57">
        <f t="shared" si="8"/>
        <v>0</v>
      </c>
      <c r="AE17" s="41">
        <f t="shared" si="9"/>
      </c>
      <c r="AF17" s="57"/>
      <c r="AG17" s="72">
        <f t="shared" si="10"/>
      </c>
      <c r="AH17" s="97"/>
      <c r="AI17" s="98"/>
      <c r="AJ17" s="99"/>
      <c r="AK17" s="99"/>
      <c r="AL17" s="66"/>
    </row>
    <row r="18" spans="1:38" s="22" customFormat="1" ht="16.5" customHeight="1">
      <c r="A18" s="33">
        <v>9</v>
      </c>
      <c r="B18" s="55"/>
      <c r="C18" s="117"/>
      <c r="D18" s="113"/>
      <c r="E18" s="56">
        <f t="shared" si="0"/>
      </c>
      <c r="F18" s="95"/>
      <c r="G18" s="95"/>
      <c r="H18" s="116"/>
      <c r="I18" s="114"/>
      <c r="J18" s="114"/>
      <c r="K18" s="115">
        <f t="shared" si="1"/>
      </c>
      <c r="L18" s="96"/>
      <c r="M18" s="96"/>
      <c r="N18" s="96"/>
      <c r="O18" s="96"/>
      <c r="P18" s="96"/>
      <c r="Q18" s="32">
        <f t="shared" si="2"/>
      </c>
      <c r="R18" s="57"/>
      <c r="S18" s="57"/>
      <c r="T18" s="70"/>
      <c r="U18" s="70">
        <f t="shared" si="3"/>
        <v>0</v>
      </c>
      <c r="V18" s="70"/>
      <c r="W18" s="57">
        <f t="shared" si="4"/>
        <v>0</v>
      </c>
      <c r="X18" s="41">
        <f t="shared" si="5"/>
      </c>
      <c r="Y18" s="70"/>
      <c r="Z18" s="72">
        <f t="shared" si="6"/>
      </c>
      <c r="AA18" s="57"/>
      <c r="AB18" s="57">
        <f t="shared" si="7"/>
        <v>0</v>
      </c>
      <c r="AC18" s="57"/>
      <c r="AD18" s="57">
        <f t="shared" si="8"/>
        <v>0</v>
      </c>
      <c r="AE18" s="41">
        <f t="shared" si="9"/>
      </c>
      <c r="AF18" s="57"/>
      <c r="AG18" s="72">
        <f t="shared" si="10"/>
      </c>
      <c r="AH18" s="97"/>
      <c r="AI18" s="98"/>
      <c r="AJ18" s="99"/>
      <c r="AK18" s="99"/>
      <c r="AL18" s="66"/>
    </row>
    <row r="19" spans="1:38" s="22" customFormat="1" ht="16.5" customHeight="1">
      <c r="A19" s="33">
        <v>10</v>
      </c>
      <c r="B19" s="55"/>
      <c r="C19" s="117"/>
      <c r="D19" s="113"/>
      <c r="E19" s="56">
        <f t="shared" si="0"/>
      </c>
      <c r="F19" s="95"/>
      <c r="G19" s="95"/>
      <c r="H19" s="116"/>
      <c r="I19" s="114"/>
      <c r="J19" s="114"/>
      <c r="K19" s="115">
        <f t="shared" si="1"/>
      </c>
      <c r="L19" s="96"/>
      <c r="M19" s="96"/>
      <c r="N19" s="96"/>
      <c r="O19" s="96"/>
      <c r="P19" s="96"/>
      <c r="Q19" s="32">
        <f t="shared" si="2"/>
      </c>
      <c r="R19" s="57"/>
      <c r="S19" s="57"/>
      <c r="T19" s="70"/>
      <c r="U19" s="70">
        <f t="shared" si="3"/>
        <v>0</v>
      </c>
      <c r="V19" s="70"/>
      <c r="W19" s="57">
        <f t="shared" si="4"/>
        <v>0</v>
      </c>
      <c r="X19" s="41">
        <f t="shared" si="5"/>
      </c>
      <c r="Y19" s="70"/>
      <c r="Z19" s="72">
        <f t="shared" si="6"/>
      </c>
      <c r="AA19" s="57"/>
      <c r="AB19" s="57">
        <f t="shared" si="7"/>
        <v>0</v>
      </c>
      <c r="AC19" s="57"/>
      <c r="AD19" s="57">
        <f t="shared" si="8"/>
        <v>0</v>
      </c>
      <c r="AE19" s="41">
        <f t="shared" si="9"/>
      </c>
      <c r="AF19" s="57"/>
      <c r="AG19" s="72">
        <f t="shared" si="10"/>
      </c>
      <c r="AH19" s="97"/>
      <c r="AI19" s="98"/>
      <c r="AJ19" s="99"/>
      <c r="AK19" s="99"/>
      <c r="AL19" s="66"/>
    </row>
    <row r="20" spans="1:38" s="22" customFormat="1" ht="16.5" customHeight="1">
      <c r="A20" s="33">
        <v>11</v>
      </c>
      <c r="B20" s="55"/>
      <c r="C20" s="117"/>
      <c r="D20" s="113"/>
      <c r="E20" s="56">
        <f t="shared" si="0"/>
      </c>
      <c r="F20" s="95"/>
      <c r="G20" s="95"/>
      <c r="H20" s="116"/>
      <c r="I20" s="114"/>
      <c r="J20" s="114"/>
      <c r="K20" s="115">
        <f t="shared" si="1"/>
      </c>
      <c r="L20" s="96"/>
      <c r="M20" s="96"/>
      <c r="N20" s="96"/>
      <c r="O20" s="96"/>
      <c r="P20" s="96"/>
      <c r="Q20" s="32">
        <f t="shared" si="2"/>
      </c>
      <c r="R20" s="57"/>
      <c r="S20" s="57"/>
      <c r="T20" s="70"/>
      <c r="U20" s="70">
        <f t="shared" si="3"/>
        <v>0</v>
      </c>
      <c r="V20" s="70"/>
      <c r="W20" s="57">
        <f t="shared" si="4"/>
        <v>0</v>
      </c>
      <c r="X20" s="41">
        <f t="shared" si="5"/>
      </c>
      <c r="Y20" s="70"/>
      <c r="Z20" s="72">
        <f t="shared" si="6"/>
      </c>
      <c r="AA20" s="57"/>
      <c r="AB20" s="57">
        <f t="shared" si="7"/>
        <v>0</v>
      </c>
      <c r="AC20" s="57"/>
      <c r="AD20" s="57">
        <f t="shared" si="8"/>
        <v>0</v>
      </c>
      <c r="AE20" s="41">
        <f t="shared" si="9"/>
      </c>
      <c r="AF20" s="57"/>
      <c r="AG20" s="72">
        <f t="shared" si="10"/>
      </c>
      <c r="AH20" s="97"/>
      <c r="AI20" s="98"/>
      <c r="AJ20" s="99"/>
      <c r="AK20" s="99"/>
      <c r="AL20" s="66"/>
    </row>
    <row r="21" spans="1:38" s="22" customFormat="1" ht="16.5" customHeight="1">
      <c r="A21" s="33">
        <v>12</v>
      </c>
      <c r="B21" s="55"/>
      <c r="C21" s="117"/>
      <c r="D21" s="113"/>
      <c r="E21" s="56">
        <f t="shared" si="0"/>
      </c>
      <c r="F21" s="95"/>
      <c r="G21" s="95"/>
      <c r="H21" s="116"/>
      <c r="I21" s="114"/>
      <c r="J21" s="114"/>
      <c r="K21" s="115">
        <f t="shared" si="1"/>
      </c>
      <c r="L21" s="96"/>
      <c r="M21" s="96"/>
      <c r="N21" s="96"/>
      <c r="O21" s="96"/>
      <c r="P21" s="96"/>
      <c r="Q21" s="32">
        <f t="shared" si="2"/>
      </c>
      <c r="R21" s="57"/>
      <c r="S21" s="57"/>
      <c r="T21" s="70"/>
      <c r="U21" s="70">
        <f t="shared" si="3"/>
        <v>0</v>
      </c>
      <c r="V21" s="70"/>
      <c r="W21" s="57">
        <f t="shared" si="4"/>
        <v>0</v>
      </c>
      <c r="X21" s="41">
        <f t="shared" si="5"/>
      </c>
      <c r="Y21" s="70"/>
      <c r="Z21" s="72">
        <f t="shared" si="6"/>
      </c>
      <c r="AA21" s="57"/>
      <c r="AB21" s="57">
        <f t="shared" si="7"/>
        <v>0</v>
      </c>
      <c r="AC21" s="57"/>
      <c r="AD21" s="57">
        <f t="shared" si="8"/>
        <v>0</v>
      </c>
      <c r="AE21" s="41">
        <f t="shared" si="9"/>
      </c>
      <c r="AF21" s="57"/>
      <c r="AG21" s="72">
        <f t="shared" si="10"/>
      </c>
      <c r="AH21" s="97"/>
      <c r="AI21" s="98"/>
      <c r="AJ21" s="99"/>
      <c r="AK21" s="99"/>
      <c r="AL21" s="66"/>
    </row>
    <row r="22" spans="1:38" s="22" customFormat="1" ht="16.5" customHeight="1">
      <c r="A22" s="33">
        <v>13</v>
      </c>
      <c r="B22" s="55"/>
      <c r="C22" s="117"/>
      <c r="D22" s="113"/>
      <c r="E22" s="56">
        <f t="shared" si="0"/>
      </c>
      <c r="F22" s="95"/>
      <c r="G22" s="95"/>
      <c r="H22" s="116"/>
      <c r="I22" s="114"/>
      <c r="J22" s="114"/>
      <c r="K22" s="115">
        <f t="shared" si="1"/>
      </c>
      <c r="L22" s="96"/>
      <c r="M22" s="96"/>
      <c r="N22" s="96"/>
      <c r="O22" s="96"/>
      <c r="P22" s="96"/>
      <c r="Q22" s="32">
        <f t="shared" si="2"/>
      </c>
      <c r="R22" s="57"/>
      <c r="S22" s="57"/>
      <c r="T22" s="70"/>
      <c r="U22" s="70">
        <f t="shared" si="3"/>
        <v>0</v>
      </c>
      <c r="V22" s="70"/>
      <c r="W22" s="57">
        <f t="shared" si="4"/>
        <v>0</v>
      </c>
      <c r="X22" s="41">
        <f t="shared" si="5"/>
      </c>
      <c r="Y22" s="70"/>
      <c r="Z22" s="72">
        <f t="shared" si="6"/>
      </c>
      <c r="AA22" s="57"/>
      <c r="AB22" s="57">
        <f t="shared" si="7"/>
        <v>0</v>
      </c>
      <c r="AC22" s="57"/>
      <c r="AD22" s="57">
        <f t="shared" si="8"/>
        <v>0</v>
      </c>
      <c r="AE22" s="41">
        <f t="shared" si="9"/>
      </c>
      <c r="AF22" s="57"/>
      <c r="AG22" s="72">
        <f t="shared" si="10"/>
      </c>
      <c r="AH22" s="97"/>
      <c r="AI22" s="98"/>
      <c r="AJ22" s="99"/>
      <c r="AK22" s="99"/>
      <c r="AL22" s="66"/>
    </row>
    <row r="23" spans="1:38" s="22" customFormat="1" ht="16.5" customHeight="1">
      <c r="A23" s="33">
        <v>14</v>
      </c>
      <c r="B23" s="55"/>
      <c r="C23" s="117"/>
      <c r="D23" s="113"/>
      <c r="E23" s="56">
        <f t="shared" si="0"/>
      </c>
      <c r="F23" s="95"/>
      <c r="G23" s="95"/>
      <c r="H23" s="116"/>
      <c r="I23" s="114"/>
      <c r="J23" s="114"/>
      <c r="K23" s="115">
        <f t="shared" si="1"/>
      </c>
      <c r="L23" s="96"/>
      <c r="M23" s="96"/>
      <c r="N23" s="96"/>
      <c r="O23" s="96"/>
      <c r="P23" s="96"/>
      <c r="Q23" s="32">
        <f t="shared" si="2"/>
      </c>
      <c r="R23" s="57"/>
      <c r="S23" s="57"/>
      <c r="T23" s="70"/>
      <c r="U23" s="70">
        <f t="shared" si="3"/>
        <v>0</v>
      </c>
      <c r="V23" s="70"/>
      <c r="W23" s="57">
        <f t="shared" si="4"/>
        <v>0</v>
      </c>
      <c r="X23" s="41">
        <f t="shared" si="5"/>
      </c>
      <c r="Y23" s="70"/>
      <c r="Z23" s="72">
        <f t="shared" si="6"/>
      </c>
      <c r="AA23" s="57"/>
      <c r="AB23" s="57">
        <f t="shared" si="7"/>
        <v>0</v>
      </c>
      <c r="AC23" s="57"/>
      <c r="AD23" s="57">
        <f t="shared" si="8"/>
        <v>0</v>
      </c>
      <c r="AE23" s="41">
        <f t="shared" si="9"/>
      </c>
      <c r="AF23" s="57"/>
      <c r="AG23" s="72">
        <f t="shared" si="10"/>
      </c>
      <c r="AH23" s="97"/>
      <c r="AI23" s="98"/>
      <c r="AJ23" s="99"/>
      <c r="AK23" s="99"/>
      <c r="AL23" s="66"/>
    </row>
    <row r="24" spans="1:38" s="22" customFormat="1" ht="16.5" customHeight="1">
      <c r="A24" s="33">
        <v>15</v>
      </c>
      <c r="B24" s="55"/>
      <c r="C24" s="117"/>
      <c r="D24" s="113"/>
      <c r="E24" s="56">
        <f t="shared" si="0"/>
      </c>
      <c r="F24" s="95"/>
      <c r="G24" s="95"/>
      <c r="H24" s="116"/>
      <c r="I24" s="114"/>
      <c r="J24" s="114"/>
      <c r="K24" s="115">
        <f t="shared" si="1"/>
      </c>
      <c r="L24" s="96"/>
      <c r="M24" s="96"/>
      <c r="N24" s="96"/>
      <c r="O24" s="96"/>
      <c r="P24" s="96"/>
      <c r="Q24" s="32">
        <f t="shared" si="2"/>
      </c>
      <c r="R24" s="57"/>
      <c r="S24" s="57"/>
      <c r="T24" s="70"/>
      <c r="U24" s="70">
        <f t="shared" si="3"/>
        <v>0</v>
      </c>
      <c r="V24" s="70"/>
      <c r="W24" s="57">
        <f t="shared" si="4"/>
        <v>0</v>
      </c>
      <c r="X24" s="41">
        <f t="shared" si="5"/>
      </c>
      <c r="Y24" s="70"/>
      <c r="Z24" s="72">
        <f t="shared" si="6"/>
      </c>
      <c r="AA24" s="57"/>
      <c r="AB24" s="57">
        <f t="shared" si="7"/>
        <v>0</v>
      </c>
      <c r="AC24" s="57"/>
      <c r="AD24" s="57">
        <f t="shared" si="8"/>
        <v>0</v>
      </c>
      <c r="AE24" s="41">
        <f t="shared" si="9"/>
      </c>
      <c r="AF24" s="57"/>
      <c r="AG24" s="72">
        <f t="shared" si="10"/>
      </c>
      <c r="AH24" s="97"/>
      <c r="AI24" s="98"/>
      <c r="AJ24" s="99"/>
      <c r="AK24" s="99"/>
      <c r="AL24" s="66"/>
    </row>
    <row r="25" spans="1:38" s="22" customFormat="1" ht="16.5" customHeight="1">
      <c r="A25" s="33">
        <v>16</v>
      </c>
      <c r="B25" s="55"/>
      <c r="C25" s="117"/>
      <c r="D25" s="113"/>
      <c r="E25" s="56">
        <f t="shared" si="0"/>
      </c>
      <c r="F25" s="95"/>
      <c r="G25" s="95"/>
      <c r="H25" s="116"/>
      <c r="I25" s="114"/>
      <c r="J25" s="114"/>
      <c r="K25" s="115">
        <f t="shared" si="1"/>
      </c>
      <c r="L25" s="96"/>
      <c r="M25" s="96"/>
      <c r="N25" s="96"/>
      <c r="O25" s="96"/>
      <c r="P25" s="96"/>
      <c r="Q25" s="32">
        <f t="shared" si="2"/>
      </c>
      <c r="R25" s="57"/>
      <c r="S25" s="57"/>
      <c r="T25" s="70"/>
      <c r="U25" s="70">
        <f t="shared" si="3"/>
        <v>0</v>
      </c>
      <c r="V25" s="70"/>
      <c r="W25" s="57">
        <f t="shared" si="4"/>
        <v>0</v>
      </c>
      <c r="X25" s="41">
        <f t="shared" si="5"/>
      </c>
      <c r="Y25" s="70"/>
      <c r="Z25" s="72">
        <f t="shared" si="6"/>
      </c>
      <c r="AA25" s="57"/>
      <c r="AB25" s="57">
        <f t="shared" si="7"/>
        <v>0</v>
      </c>
      <c r="AC25" s="57"/>
      <c r="AD25" s="57">
        <f t="shared" si="8"/>
        <v>0</v>
      </c>
      <c r="AE25" s="41">
        <f t="shared" si="9"/>
      </c>
      <c r="AF25" s="57"/>
      <c r="AG25" s="72">
        <f t="shared" si="10"/>
      </c>
      <c r="AH25" s="97"/>
      <c r="AI25" s="98"/>
      <c r="AJ25" s="99"/>
      <c r="AK25" s="99"/>
      <c r="AL25" s="66"/>
    </row>
    <row r="26" spans="1:38" s="22" customFormat="1" ht="16.5" customHeight="1">
      <c r="A26" s="33">
        <v>17</v>
      </c>
      <c r="B26" s="55"/>
      <c r="C26" s="117"/>
      <c r="D26" s="113"/>
      <c r="E26" s="56">
        <f t="shared" si="0"/>
      </c>
      <c r="F26" s="95"/>
      <c r="G26" s="95"/>
      <c r="H26" s="116"/>
      <c r="I26" s="114"/>
      <c r="J26" s="114"/>
      <c r="K26" s="115">
        <f t="shared" si="1"/>
      </c>
      <c r="L26" s="96"/>
      <c r="M26" s="96"/>
      <c r="N26" s="96"/>
      <c r="O26" s="96"/>
      <c r="P26" s="96"/>
      <c r="Q26" s="32">
        <f t="shared" si="2"/>
      </c>
      <c r="R26" s="57"/>
      <c r="S26" s="57"/>
      <c r="T26" s="70"/>
      <c r="U26" s="70">
        <f t="shared" si="3"/>
        <v>0</v>
      </c>
      <c r="V26" s="70"/>
      <c r="W26" s="57">
        <f t="shared" si="4"/>
        <v>0</v>
      </c>
      <c r="X26" s="41">
        <f t="shared" si="5"/>
      </c>
      <c r="Y26" s="70"/>
      <c r="Z26" s="72">
        <f t="shared" si="6"/>
      </c>
      <c r="AA26" s="57"/>
      <c r="AB26" s="57">
        <f t="shared" si="7"/>
        <v>0</v>
      </c>
      <c r="AC26" s="57"/>
      <c r="AD26" s="57">
        <f t="shared" si="8"/>
        <v>0</v>
      </c>
      <c r="AE26" s="41">
        <f t="shared" si="9"/>
      </c>
      <c r="AF26" s="57"/>
      <c r="AG26" s="72">
        <f t="shared" si="10"/>
      </c>
      <c r="AH26" s="97"/>
      <c r="AI26" s="98"/>
      <c r="AJ26" s="99"/>
      <c r="AK26" s="99"/>
      <c r="AL26" s="66"/>
    </row>
    <row r="27" spans="1:38" s="22" customFormat="1" ht="16.5" customHeight="1">
      <c r="A27" s="33">
        <v>18</v>
      </c>
      <c r="B27" s="55"/>
      <c r="C27" s="117"/>
      <c r="D27" s="113"/>
      <c r="E27" s="56">
        <f t="shared" si="0"/>
      </c>
      <c r="F27" s="95"/>
      <c r="G27" s="95"/>
      <c r="H27" s="116"/>
      <c r="I27" s="114"/>
      <c r="J27" s="114"/>
      <c r="K27" s="115">
        <f t="shared" si="1"/>
      </c>
      <c r="L27" s="96"/>
      <c r="M27" s="96"/>
      <c r="N27" s="96"/>
      <c r="O27" s="96"/>
      <c r="P27" s="96"/>
      <c r="Q27" s="32">
        <f t="shared" si="2"/>
      </c>
      <c r="R27" s="57"/>
      <c r="S27" s="57"/>
      <c r="T27" s="70"/>
      <c r="U27" s="70">
        <f t="shared" si="3"/>
        <v>0</v>
      </c>
      <c r="V27" s="70"/>
      <c r="W27" s="57">
        <f t="shared" si="4"/>
        <v>0</v>
      </c>
      <c r="X27" s="41">
        <f t="shared" si="5"/>
      </c>
      <c r="Y27" s="70"/>
      <c r="Z27" s="72">
        <f t="shared" si="6"/>
      </c>
      <c r="AA27" s="57"/>
      <c r="AB27" s="57">
        <f t="shared" si="7"/>
        <v>0</v>
      </c>
      <c r="AC27" s="57"/>
      <c r="AD27" s="57">
        <f t="shared" si="8"/>
        <v>0</v>
      </c>
      <c r="AE27" s="41">
        <f t="shared" si="9"/>
      </c>
      <c r="AF27" s="57"/>
      <c r="AG27" s="72">
        <f t="shared" si="10"/>
      </c>
      <c r="AH27" s="97"/>
      <c r="AI27" s="98"/>
      <c r="AJ27" s="99"/>
      <c r="AK27" s="99"/>
      <c r="AL27" s="66"/>
    </row>
    <row r="28" spans="1:38" s="22" customFormat="1" ht="16.5" customHeight="1">
      <c r="A28" s="33">
        <v>19</v>
      </c>
      <c r="B28" s="55"/>
      <c r="C28" s="117"/>
      <c r="D28" s="113"/>
      <c r="E28" s="56">
        <f t="shared" si="0"/>
      </c>
      <c r="F28" s="95"/>
      <c r="G28" s="95"/>
      <c r="H28" s="116"/>
      <c r="I28" s="114"/>
      <c r="J28" s="114"/>
      <c r="K28" s="115">
        <f t="shared" si="1"/>
      </c>
      <c r="L28" s="96"/>
      <c r="M28" s="96"/>
      <c r="N28" s="96"/>
      <c r="O28" s="96"/>
      <c r="P28" s="96"/>
      <c r="Q28" s="32">
        <f t="shared" si="2"/>
      </c>
      <c r="R28" s="57"/>
      <c r="S28" s="57"/>
      <c r="T28" s="70"/>
      <c r="U28" s="70">
        <f t="shared" si="3"/>
        <v>0</v>
      </c>
      <c r="V28" s="70"/>
      <c r="W28" s="57">
        <f t="shared" si="4"/>
        <v>0</v>
      </c>
      <c r="X28" s="41">
        <f t="shared" si="5"/>
      </c>
      <c r="Y28" s="70"/>
      <c r="Z28" s="72">
        <f t="shared" si="6"/>
      </c>
      <c r="AA28" s="57"/>
      <c r="AB28" s="57">
        <f t="shared" si="7"/>
        <v>0</v>
      </c>
      <c r="AC28" s="57"/>
      <c r="AD28" s="57">
        <f t="shared" si="8"/>
        <v>0</v>
      </c>
      <c r="AE28" s="41">
        <f t="shared" si="9"/>
      </c>
      <c r="AF28" s="57"/>
      <c r="AG28" s="72">
        <f t="shared" si="10"/>
      </c>
      <c r="AH28" s="97"/>
      <c r="AI28" s="98"/>
      <c r="AJ28" s="99"/>
      <c r="AK28" s="99"/>
      <c r="AL28" s="66"/>
    </row>
    <row r="29" spans="1:38" s="22" customFormat="1" ht="16.5" customHeight="1">
      <c r="A29" s="33">
        <v>20</v>
      </c>
      <c r="B29" s="55"/>
      <c r="C29" s="117"/>
      <c r="D29" s="113"/>
      <c r="E29" s="56">
        <f t="shared" si="0"/>
      </c>
      <c r="F29" s="95"/>
      <c r="G29" s="95"/>
      <c r="H29" s="116"/>
      <c r="I29" s="114"/>
      <c r="J29" s="114"/>
      <c r="K29" s="115">
        <f t="shared" si="1"/>
      </c>
      <c r="L29" s="96"/>
      <c r="M29" s="96"/>
      <c r="N29" s="96"/>
      <c r="O29" s="96"/>
      <c r="P29" s="96"/>
      <c r="Q29" s="32">
        <f t="shared" si="2"/>
      </c>
      <c r="R29" s="57"/>
      <c r="S29" s="57"/>
      <c r="T29" s="70"/>
      <c r="U29" s="70">
        <f t="shared" si="3"/>
        <v>0</v>
      </c>
      <c r="V29" s="70"/>
      <c r="W29" s="57">
        <f t="shared" si="4"/>
        <v>0</v>
      </c>
      <c r="X29" s="41">
        <f t="shared" si="5"/>
      </c>
      <c r="Y29" s="70"/>
      <c r="Z29" s="72">
        <f t="shared" si="6"/>
      </c>
      <c r="AA29" s="57"/>
      <c r="AB29" s="57">
        <f t="shared" si="7"/>
        <v>0</v>
      </c>
      <c r="AC29" s="57"/>
      <c r="AD29" s="57">
        <f t="shared" si="8"/>
        <v>0</v>
      </c>
      <c r="AE29" s="41">
        <f t="shared" si="9"/>
      </c>
      <c r="AF29" s="57"/>
      <c r="AG29" s="72">
        <f t="shared" si="10"/>
      </c>
      <c r="AH29" s="97"/>
      <c r="AI29" s="98"/>
      <c r="AJ29" s="99"/>
      <c r="AK29" s="99"/>
      <c r="AL29" s="66"/>
    </row>
    <row r="30" spans="1:38" s="22" customFormat="1" ht="16.5" customHeight="1">
      <c r="A30" s="33">
        <v>21</v>
      </c>
      <c r="B30" s="55"/>
      <c r="C30" s="117"/>
      <c r="D30" s="113"/>
      <c r="E30" s="56">
        <f t="shared" si="0"/>
      </c>
      <c r="F30" s="95"/>
      <c r="G30" s="95"/>
      <c r="H30" s="116"/>
      <c r="I30" s="114"/>
      <c r="J30" s="114"/>
      <c r="K30" s="115">
        <f t="shared" si="1"/>
      </c>
      <c r="L30" s="96"/>
      <c r="M30" s="96"/>
      <c r="N30" s="96"/>
      <c r="O30" s="96"/>
      <c r="P30" s="96"/>
      <c r="Q30" s="32">
        <f t="shared" si="2"/>
      </c>
      <c r="R30" s="57"/>
      <c r="S30" s="57"/>
      <c r="T30" s="70"/>
      <c r="U30" s="70">
        <f t="shared" si="3"/>
        <v>0</v>
      </c>
      <c r="V30" s="70"/>
      <c r="W30" s="57">
        <f t="shared" si="4"/>
        <v>0</v>
      </c>
      <c r="X30" s="41">
        <f t="shared" si="5"/>
      </c>
      <c r="Y30" s="70"/>
      <c r="Z30" s="72">
        <f t="shared" si="6"/>
      </c>
      <c r="AA30" s="57"/>
      <c r="AB30" s="57">
        <f t="shared" si="7"/>
        <v>0</v>
      </c>
      <c r="AC30" s="57"/>
      <c r="AD30" s="57">
        <f t="shared" si="8"/>
        <v>0</v>
      </c>
      <c r="AE30" s="41">
        <f t="shared" si="9"/>
      </c>
      <c r="AF30" s="57"/>
      <c r="AG30" s="72">
        <f t="shared" si="10"/>
      </c>
      <c r="AH30" s="97"/>
      <c r="AI30" s="98"/>
      <c r="AJ30" s="99"/>
      <c r="AK30" s="99"/>
      <c r="AL30" s="66"/>
    </row>
    <row r="31" spans="1:38" s="22" customFormat="1" ht="16.5" customHeight="1">
      <c r="A31" s="33">
        <v>22</v>
      </c>
      <c r="B31" s="55"/>
      <c r="C31" s="117"/>
      <c r="D31" s="113"/>
      <c r="E31" s="56">
        <f t="shared" si="0"/>
      </c>
      <c r="F31" s="95"/>
      <c r="G31" s="95"/>
      <c r="H31" s="116"/>
      <c r="I31" s="114"/>
      <c r="J31" s="114"/>
      <c r="K31" s="115">
        <f t="shared" si="1"/>
      </c>
      <c r="L31" s="96"/>
      <c r="M31" s="96"/>
      <c r="N31" s="96"/>
      <c r="O31" s="96"/>
      <c r="P31" s="96"/>
      <c r="Q31" s="32">
        <f t="shared" si="2"/>
      </c>
      <c r="R31" s="57"/>
      <c r="S31" s="57"/>
      <c r="T31" s="70"/>
      <c r="U31" s="70">
        <f t="shared" si="3"/>
        <v>0</v>
      </c>
      <c r="V31" s="70"/>
      <c r="W31" s="57">
        <f t="shared" si="4"/>
        <v>0</v>
      </c>
      <c r="X31" s="41">
        <f t="shared" si="5"/>
      </c>
      <c r="Y31" s="70"/>
      <c r="Z31" s="72">
        <f t="shared" si="6"/>
      </c>
      <c r="AA31" s="57"/>
      <c r="AB31" s="57">
        <f t="shared" si="7"/>
        <v>0</v>
      </c>
      <c r="AC31" s="57"/>
      <c r="AD31" s="57">
        <f t="shared" si="8"/>
        <v>0</v>
      </c>
      <c r="AE31" s="41">
        <f t="shared" si="9"/>
      </c>
      <c r="AF31" s="57"/>
      <c r="AG31" s="72">
        <f t="shared" si="10"/>
      </c>
      <c r="AH31" s="97"/>
      <c r="AI31" s="98"/>
      <c r="AJ31" s="99"/>
      <c r="AK31" s="99"/>
      <c r="AL31" s="66"/>
    </row>
    <row r="32" spans="1:38" s="22" customFormat="1" ht="16.5" customHeight="1">
      <c r="A32" s="33">
        <v>23</v>
      </c>
      <c r="B32" s="55"/>
      <c r="C32" s="117"/>
      <c r="D32" s="113"/>
      <c r="E32" s="56">
        <f t="shared" si="0"/>
      </c>
      <c r="F32" s="95"/>
      <c r="G32" s="95"/>
      <c r="H32" s="116"/>
      <c r="I32" s="114"/>
      <c r="J32" s="114"/>
      <c r="K32" s="115">
        <f t="shared" si="1"/>
      </c>
      <c r="L32" s="96"/>
      <c r="M32" s="96"/>
      <c r="N32" s="96"/>
      <c r="O32" s="96"/>
      <c r="P32" s="96"/>
      <c r="Q32" s="32">
        <f t="shared" si="2"/>
      </c>
      <c r="R32" s="57"/>
      <c r="S32" s="57"/>
      <c r="T32" s="70"/>
      <c r="U32" s="70">
        <f t="shared" si="3"/>
        <v>0</v>
      </c>
      <c r="V32" s="70"/>
      <c r="W32" s="57">
        <f t="shared" si="4"/>
        <v>0</v>
      </c>
      <c r="X32" s="41">
        <f t="shared" si="5"/>
      </c>
      <c r="Y32" s="70"/>
      <c r="Z32" s="72">
        <f t="shared" si="6"/>
      </c>
      <c r="AA32" s="57"/>
      <c r="AB32" s="57">
        <f t="shared" si="7"/>
        <v>0</v>
      </c>
      <c r="AC32" s="57"/>
      <c r="AD32" s="57">
        <f t="shared" si="8"/>
        <v>0</v>
      </c>
      <c r="AE32" s="41">
        <f t="shared" si="9"/>
      </c>
      <c r="AF32" s="57"/>
      <c r="AG32" s="72">
        <f t="shared" si="10"/>
      </c>
      <c r="AH32" s="97"/>
      <c r="AI32" s="98"/>
      <c r="AJ32" s="99"/>
      <c r="AK32" s="99"/>
      <c r="AL32" s="66"/>
    </row>
    <row r="33" spans="1:38" s="22" customFormat="1" ht="16.5" customHeight="1">
      <c r="A33" s="33">
        <v>24</v>
      </c>
      <c r="B33" s="55"/>
      <c r="C33" s="117"/>
      <c r="D33" s="113"/>
      <c r="E33" s="56">
        <f t="shared" si="0"/>
      </c>
      <c r="F33" s="95"/>
      <c r="G33" s="95"/>
      <c r="H33" s="116"/>
      <c r="I33" s="114"/>
      <c r="J33" s="114"/>
      <c r="K33" s="115">
        <f t="shared" si="1"/>
      </c>
      <c r="L33" s="96"/>
      <c r="M33" s="96"/>
      <c r="N33" s="96"/>
      <c r="O33" s="96"/>
      <c r="P33" s="96"/>
      <c r="Q33" s="32">
        <f t="shared" si="2"/>
      </c>
      <c r="R33" s="57"/>
      <c r="S33" s="57"/>
      <c r="T33" s="70"/>
      <c r="U33" s="70">
        <f t="shared" si="3"/>
        <v>0</v>
      </c>
      <c r="V33" s="70"/>
      <c r="W33" s="57">
        <f t="shared" si="4"/>
        <v>0</v>
      </c>
      <c r="X33" s="41">
        <f t="shared" si="5"/>
      </c>
      <c r="Y33" s="70"/>
      <c r="Z33" s="72">
        <f t="shared" si="6"/>
      </c>
      <c r="AA33" s="57"/>
      <c r="AB33" s="57">
        <f t="shared" si="7"/>
        <v>0</v>
      </c>
      <c r="AC33" s="57"/>
      <c r="AD33" s="57">
        <f t="shared" si="8"/>
        <v>0</v>
      </c>
      <c r="AE33" s="41">
        <f t="shared" si="9"/>
      </c>
      <c r="AF33" s="57"/>
      <c r="AG33" s="72">
        <f t="shared" si="10"/>
      </c>
      <c r="AH33" s="97"/>
      <c r="AI33" s="98"/>
      <c r="AJ33" s="99"/>
      <c r="AK33" s="99"/>
      <c r="AL33" s="66"/>
    </row>
    <row r="34" spans="1:38" s="22" customFormat="1" ht="16.5" customHeight="1">
      <c r="A34" s="33">
        <v>25</v>
      </c>
      <c r="B34" s="55"/>
      <c r="C34" s="117"/>
      <c r="D34" s="113"/>
      <c r="E34" s="56">
        <f t="shared" si="0"/>
      </c>
      <c r="F34" s="95"/>
      <c r="G34" s="95"/>
      <c r="H34" s="116"/>
      <c r="I34" s="114"/>
      <c r="J34" s="114"/>
      <c r="K34" s="115">
        <f t="shared" si="1"/>
      </c>
      <c r="L34" s="96"/>
      <c r="M34" s="96"/>
      <c r="N34" s="96"/>
      <c r="O34" s="96"/>
      <c r="P34" s="96"/>
      <c r="Q34" s="32">
        <f t="shared" si="2"/>
      </c>
      <c r="R34" s="57"/>
      <c r="S34" s="57"/>
      <c r="T34" s="70"/>
      <c r="U34" s="70">
        <f t="shared" si="3"/>
        <v>0</v>
      </c>
      <c r="V34" s="70"/>
      <c r="W34" s="57">
        <f t="shared" si="4"/>
        <v>0</v>
      </c>
      <c r="X34" s="41">
        <f t="shared" si="5"/>
      </c>
      <c r="Y34" s="70"/>
      <c r="Z34" s="72">
        <f t="shared" si="6"/>
      </c>
      <c r="AA34" s="57"/>
      <c r="AB34" s="57">
        <f t="shared" si="7"/>
        <v>0</v>
      </c>
      <c r="AC34" s="57"/>
      <c r="AD34" s="57">
        <f t="shared" si="8"/>
        <v>0</v>
      </c>
      <c r="AE34" s="41">
        <f t="shared" si="9"/>
      </c>
      <c r="AF34" s="57"/>
      <c r="AG34" s="72">
        <f t="shared" si="10"/>
      </c>
      <c r="AH34" s="97"/>
      <c r="AI34" s="98"/>
      <c r="AJ34" s="99"/>
      <c r="AK34" s="99"/>
      <c r="AL34" s="66"/>
    </row>
    <row r="35" spans="1:38" s="22" customFormat="1" ht="16.5" customHeight="1">
      <c r="A35" s="33">
        <v>26</v>
      </c>
      <c r="B35" s="55"/>
      <c r="C35" s="117"/>
      <c r="D35" s="113"/>
      <c r="E35" s="56">
        <f t="shared" si="0"/>
      </c>
      <c r="F35" s="95"/>
      <c r="G35" s="95"/>
      <c r="H35" s="116"/>
      <c r="I35" s="114"/>
      <c r="J35" s="114"/>
      <c r="K35" s="115">
        <f t="shared" si="1"/>
      </c>
      <c r="L35" s="96"/>
      <c r="M35" s="96"/>
      <c r="N35" s="96"/>
      <c r="O35" s="96"/>
      <c r="P35" s="96"/>
      <c r="Q35" s="32">
        <f t="shared" si="2"/>
      </c>
      <c r="R35" s="57"/>
      <c r="S35" s="57"/>
      <c r="T35" s="70"/>
      <c r="U35" s="70">
        <f t="shared" si="3"/>
        <v>0</v>
      </c>
      <c r="V35" s="70"/>
      <c r="W35" s="57">
        <f t="shared" si="4"/>
        <v>0</v>
      </c>
      <c r="X35" s="41">
        <f t="shared" si="5"/>
      </c>
      <c r="Y35" s="70"/>
      <c r="Z35" s="72">
        <f t="shared" si="6"/>
      </c>
      <c r="AA35" s="57"/>
      <c r="AB35" s="57">
        <f t="shared" si="7"/>
        <v>0</v>
      </c>
      <c r="AC35" s="57"/>
      <c r="AD35" s="57">
        <f t="shared" si="8"/>
        <v>0</v>
      </c>
      <c r="AE35" s="41">
        <f t="shared" si="9"/>
      </c>
      <c r="AF35" s="57"/>
      <c r="AG35" s="72">
        <f t="shared" si="10"/>
      </c>
      <c r="AH35" s="97"/>
      <c r="AI35" s="98"/>
      <c r="AJ35" s="99"/>
      <c r="AK35" s="99"/>
      <c r="AL35" s="66"/>
    </row>
    <row r="36" spans="1:38" s="22" customFormat="1" ht="16.5" customHeight="1">
      <c r="A36" s="33">
        <v>27</v>
      </c>
      <c r="B36" s="55"/>
      <c r="C36" s="117"/>
      <c r="D36" s="113"/>
      <c r="E36" s="56">
        <f t="shared" si="0"/>
      </c>
      <c r="F36" s="95"/>
      <c r="G36" s="95"/>
      <c r="H36" s="116"/>
      <c r="I36" s="114"/>
      <c r="J36" s="114"/>
      <c r="K36" s="115">
        <f t="shared" si="1"/>
      </c>
      <c r="L36" s="96"/>
      <c r="M36" s="96"/>
      <c r="N36" s="96"/>
      <c r="O36" s="96"/>
      <c r="P36" s="96"/>
      <c r="Q36" s="32">
        <f t="shared" si="2"/>
      </c>
      <c r="R36" s="57"/>
      <c r="S36" s="57"/>
      <c r="T36" s="70"/>
      <c r="U36" s="70">
        <f t="shared" si="3"/>
        <v>0</v>
      </c>
      <c r="V36" s="70"/>
      <c r="W36" s="57">
        <f t="shared" si="4"/>
        <v>0</v>
      </c>
      <c r="X36" s="41">
        <f t="shared" si="5"/>
      </c>
      <c r="Y36" s="70"/>
      <c r="Z36" s="72">
        <f t="shared" si="6"/>
      </c>
      <c r="AA36" s="57"/>
      <c r="AB36" s="57">
        <f t="shared" si="7"/>
        <v>0</v>
      </c>
      <c r="AC36" s="57"/>
      <c r="AD36" s="57">
        <f t="shared" si="8"/>
        <v>0</v>
      </c>
      <c r="AE36" s="41">
        <f t="shared" si="9"/>
      </c>
      <c r="AF36" s="57"/>
      <c r="AG36" s="72">
        <f t="shared" si="10"/>
      </c>
      <c r="AH36" s="97"/>
      <c r="AI36" s="98"/>
      <c r="AJ36" s="99"/>
      <c r="AK36" s="99"/>
      <c r="AL36" s="66"/>
    </row>
    <row r="37" spans="1:38" s="22" customFormat="1" ht="16.5" customHeight="1">
      <c r="A37" s="33">
        <v>28</v>
      </c>
      <c r="B37" s="55"/>
      <c r="C37" s="117"/>
      <c r="D37" s="113"/>
      <c r="E37" s="56">
        <f t="shared" si="0"/>
      </c>
      <c r="F37" s="95"/>
      <c r="G37" s="95"/>
      <c r="H37" s="116"/>
      <c r="I37" s="114"/>
      <c r="J37" s="114"/>
      <c r="K37" s="115">
        <f t="shared" si="1"/>
      </c>
      <c r="L37" s="96"/>
      <c r="M37" s="96"/>
      <c r="N37" s="96"/>
      <c r="O37" s="96"/>
      <c r="P37" s="96"/>
      <c r="Q37" s="32">
        <f t="shared" si="2"/>
      </c>
      <c r="R37" s="57"/>
      <c r="S37" s="57"/>
      <c r="T37" s="70"/>
      <c r="U37" s="70">
        <f t="shared" si="3"/>
        <v>0</v>
      </c>
      <c r="V37" s="70"/>
      <c r="W37" s="57">
        <f t="shared" si="4"/>
        <v>0</v>
      </c>
      <c r="X37" s="41">
        <f t="shared" si="5"/>
      </c>
      <c r="Y37" s="70"/>
      <c r="Z37" s="72">
        <f t="shared" si="6"/>
      </c>
      <c r="AA37" s="57"/>
      <c r="AB37" s="57">
        <f t="shared" si="7"/>
        <v>0</v>
      </c>
      <c r="AC37" s="57"/>
      <c r="AD37" s="57">
        <f t="shared" si="8"/>
        <v>0</v>
      </c>
      <c r="AE37" s="41">
        <f t="shared" si="9"/>
      </c>
      <c r="AF37" s="57"/>
      <c r="AG37" s="72">
        <f t="shared" si="10"/>
      </c>
      <c r="AH37" s="97"/>
      <c r="AI37" s="98"/>
      <c r="AJ37" s="99"/>
      <c r="AK37" s="99"/>
      <c r="AL37" s="66"/>
    </row>
    <row r="38" spans="1:38" s="22" customFormat="1" ht="16.5" customHeight="1">
      <c r="A38" s="33">
        <v>29</v>
      </c>
      <c r="B38" s="55"/>
      <c r="C38" s="117"/>
      <c r="D38" s="113"/>
      <c r="E38" s="56">
        <f t="shared" si="0"/>
      </c>
      <c r="F38" s="95"/>
      <c r="G38" s="95"/>
      <c r="H38" s="116"/>
      <c r="I38" s="114"/>
      <c r="J38" s="114"/>
      <c r="K38" s="115">
        <f t="shared" si="1"/>
      </c>
      <c r="L38" s="96"/>
      <c r="M38" s="96"/>
      <c r="N38" s="96"/>
      <c r="O38" s="96"/>
      <c r="P38" s="96"/>
      <c r="Q38" s="32">
        <f t="shared" si="2"/>
      </c>
      <c r="R38" s="57"/>
      <c r="S38" s="57"/>
      <c r="T38" s="70"/>
      <c r="U38" s="70">
        <f t="shared" si="3"/>
        <v>0</v>
      </c>
      <c r="V38" s="70"/>
      <c r="W38" s="57">
        <f t="shared" si="4"/>
        <v>0</v>
      </c>
      <c r="X38" s="41">
        <f t="shared" si="5"/>
      </c>
      <c r="Y38" s="70"/>
      <c r="Z38" s="72">
        <f t="shared" si="6"/>
      </c>
      <c r="AA38" s="57"/>
      <c r="AB38" s="57">
        <f t="shared" si="7"/>
        <v>0</v>
      </c>
      <c r="AC38" s="57"/>
      <c r="AD38" s="57">
        <f t="shared" si="8"/>
        <v>0</v>
      </c>
      <c r="AE38" s="41">
        <f t="shared" si="9"/>
      </c>
      <c r="AF38" s="57"/>
      <c r="AG38" s="72">
        <f t="shared" si="10"/>
      </c>
      <c r="AH38" s="97"/>
      <c r="AI38" s="98"/>
      <c r="AJ38" s="99"/>
      <c r="AK38" s="99"/>
      <c r="AL38" s="66"/>
    </row>
    <row r="39" spans="1:38" s="22" customFormat="1" ht="16.5" customHeight="1">
      <c r="A39" s="33">
        <v>30</v>
      </c>
      <c r="B39" s="55"/>
      <c r="C39" s="117"/>
      <c r="D39" s="113"/>
      <c r="E39" s="56">
        <f t="shared" si="0"/>
      </c>
      <c r="F39" s="95"/>
      <c r="G39" s="95"/>
      <c r="H39" s="116"/>
      <c r="I39" s="114"/>
      <c r="J39" s="114"/>
      <c r="K39" s="115">
        <f t="shared" si="1"/>
      </c>
      <c r="L39" s="96"/>
      <c r="M39" s="96"/>
      <c r="N39" s="96"/>
      <c r="O39" s="96"/>
      <c r="P39" s="96"/>
      <c r="Q39" s="32">
        <f t="shared" si="2"/>
      </c>
      <c r="R39" s="57"/>
      <c r="S39" s="57"/>
      <c r="T39" s="70"/>
      <c r="U39" s="70">
        <f t="shared" si="3"/>
        <v>0</v>
      </c>
      <c r="V39" s="70"/>
      <c r="W39" s="57">
        <f t="shared" si="4"/>
        <v>0</v>
      </c>
      <c r="X39" s="41">
        <f t="shared" si="5"/>
      </c>
      <c r="Y39" s="70"/>
      <c r="Z39" s="72">
        <f t="shared" si="6"/>
      </c>
      <c r="AA39" s="57"/>
      <c r="AB39" s="57">
        <f t="shared" si="7"/>
        <v>0</v>
      </c>
      <c r="AC39" s="57"/>
      <c r="AD39" s="57">
        <f t="shared" si="8"/>
        <v>0</v>
      </c>
      <c r="AE39" s="41">
        <f t="shared" si="9"/>
      </c>
      <c r="AF39" s="57"/>
      <c r="AG39" s="72">
        <f t="shared" si="10"/>
      </c>
      <c r="AH39" s="97"/>
      <c r="AI39" s="98"/>
      <c r="AJ39" s="99"/>
      <c r="AK39" s="99"/>
      <c r="AL39" s="66"/>
    </row>
    <row r="40" spans="1:38" s="22" customFormat="1" ht="16.5" customHeight="1">
      <c r="A40" s="33">
        <v>31</v>
      </c>
      <c r="B40" s="55"/>
      <c r="C40" s="117"/>
      <c r="D40" s="113"/>
      <c r="E40" s="56">
        <f t="shared" si="0"/>
      </c>
      <c r="F40" s="95"/>
      <c r="G40" s="95"/>
      <c r="H40" s="116"/>
      <c r="I40" s="114"/>
      <c r="J40" s="114"/>
      <c r="K40" s="115">
        <f t="shared" si="1"/>
      </c>
      <c r="L40" s="96"/>
      <c r="M40" s="96"/>
      <c r="N40" s="96"/>
      <c r="O40" s="96"/>
      <c r="P40" s="96"/>
      <c r="Q40" s="32">
        <f t="shared" si="2"/>
      </c>
      <c r="R40" s="57"/>
      <c r="S40" s="57"/>
      <c r="T40" s="70"/>
      <c r="U40" s="70">
        <f t="shared" si="3"/>
        <v>0</v>
      </c>
      <c r="V40" s="70"/>
      <c r="W40" s="57">
        <f t="shared" si="4"/>
        <v>0</v>
      </c>
      <c r="X40" s="41">
        <f t="shared" si="5"/>
      </c>
      <c r="Y40" s="70"/>
      <c r="Z40" s="72">
        <f t="shared" si="6"/>
      </c>
      <c r="AA40" s="57"/>
      <c r="AB40" s="57">
        <f t="shared" si="7"/>
        <v>0</v>
      </c>
      <c r="AC40" s="57"/>
      <c r="AD40" s="57">
        <f t="shared" si="8"/>
        <v>0</v>
      </c>
      <c r="AE40" s="41">
        <f t="shared" si="9"/>
      </c>
      <c r="AF40" s="57"/>
      <c r="AG40" s="72">
        <f t="shared" si="10"/>
      </c>
      <c r="AH40" s="97"/>
      <c r="AI40" s="98"/>
      <c r="AJ40" s="99"/>
      <c r="AK40" s="99"/>
      <c r="AL40" s="66"/>
    </row>
    <row r="41" spans="1:38" s="22" customFormat="1" ht="3.75" customHeight="1">
      <c r="A41" s="36"/>
      <c r="B41" s="101"/>
      <c r="C41" s="101"/>
      <c r="D41" s="101"/>
      <c r="E41" s="102"/>
      <c r="F41" s="102"/>
      <c r="G41" s="102"/>
      <c r="H41" s="103"/>
      <c r="I41" s="103"/>
      <c r="J41" s="103"/>
      <c r="K41" s="32"/>
      <c r="L41" s="103"/>
      <c r="M41" s="103"/>
      <c r="N41" s="103"/>
      <c r="O41" s="103"/>
      <c r="P41" s="103"/>
      <c r="Q41" s="103"/>
      <c r="R41" s="103"/>
      <c r="S41" s="103"/>
      <c r="T41" s="71"/>
      <c r="U41" s="71"/>
      <c r="V41" s="104"/>
      <c r="W41" s="105"/>
      <c r="X41" s="103"/>
      <c r="Y41" s="104"/>
      <c r="Z41" s="104"/>
      <c r="AA41" s="73"/>
      <c r="AB41" s="73"/>
      <c r="AC41" s="73"/>
      <c r="AD41" s="103"/>
      <c r="AE41" s="103"/>
      <c r="AF41" s="73"/>
      <c r="AG41" s="71"/>
      <c r="AH41" s="103"/>
      <c r="AI41" s="71"/>
      <c r="AJ41" s="103"/>
      <c r="AK41" s="103"/>
      <c r="AL41" s="53"/>
    </row>
    <row r="42" spans="1:38" s="22" customFormat="1" ht="16.5" customHeight="1">
      <c r="A42" s="37" t="s">
        <v>0</v>
      </c>
      <c r="B42" s="31">
        <f>SUM(B10:B40)</f>
        <v>0</v>
      </c>
      <c r="C42" s="38"/>
      <c r="D42" s="38"/>
      <c r="E42" s="106"/>
      <c r="F42" s="38"/>
      <c r="G42" s="38"/>
      <c r="H42" s="49"/>
      <c r="I42" s="107"/>
      <c r="J42" s="107"/>
      <c r="K42" s="69"/>
      <c r="L42" s="107"/>
      <c r="M42" s="107"/>
      <c r="N42" s="107"/>
      <c r="O42" s="107"/>
      <c r="P42" s="107"/>
      <c r="Q42" s="107"/>
      <c r="R42" s="107"/>
      <c r="S42" s="107"/>
      <c r="T42" s="108"/>
      <c r="U42" s="108"/>
      <c r="V42" s="71"/>
      <c r="W42" s="39"/>
      <c r="X42" s="107"/>
      <c r="Y42" s="71"/>
      <c r="Z42" s="71"/>
      <c r="AA42" s="73"/>
      <c r="AB42" s="73"/>
      <c r="AC42" s="73"/>
      <c r="AD42" s="39"/>
      <c r="AE42" s="107"/>
      <c r="AF42" s="73"/>
      <c r="AG42" s="71"/>
      <c r="AH42" s="107"/>
      <c r="AI42" s="108"/>
      <c r="AJ42" s="41">
        <f>SUM(AJ10:AJ40)</f>
        <v>0</v>
      </c>
      <c r="AK42" s="41">
        <f>SUM(AK10:AK40)</f>
        <v>0</v>
      </c>
      <c r="AL42" s="52"/>
    </row>
    <row r="43" spans="1:38" s="22" customFormat="1" ht="16.5" customHeight="1">
      <c r="A43" s="37" t="s">
        <v>1</v>
      </c>
      <c r="B43" s="34">
        <f>IF(ISERROR(AVERAGE(B10:B40)),"",AVERAGE(B10:B40))</f>
      </c>
      <c r="C43" s="63"/>
      <c r="D43" s="38"/>
      <c r="E43" s="121" t="s">
        <v>18</v>
      </c>
      <c r="F43" s="121"/>
      <c r="G43" s="121"/>
      <c r="H43" s="109" t="s">
        <v>1</v>
      </c>
      <c r="I43" s="110">
        <f>IF(ISERROR(AVERAGE(I10:I40)),"",AVERAGE(I10:I40))</f>
      </c>
      <c r="J43" s="110">
        <f>IF(ISERROR(AVERAGE(J10:J40)),"",AVERAGE(J10:J40))</f>
      </c>
      <c r="K43" s="111"/>
      <c r="L43" s="112">
        <f aca="true" t="shared" si="11" ref="L43:Q43">IF(ISERROR(GEOMEAN(L10:L40)),"",GEOMEAN(L10:L40))</f>
      </c>
      <c r="M43" s="112">
        <f t="shared" si="11"/>
      </c>
      <c r="N43" s="112">
        <f t="shared" si="11"/>
      </c>
      <c r="O43" s="112">
        <f t="shared" si="11"/>
      </c>
      <c r="P43" s="112">
        <f t="shared" si="11"/>
      </c>
      <c r="Q43" s="112">
        <f t="shared" si="11"/>
      </c>
      <c r="R43" s="41">
        <f>IF(ISERROR(AVERAGE(R10:R40)),"",AVERAGE(R10:R40))</f>
      </c>
      <c r="S43" s="41">
        <f>IF(ISERROR(AVERAGE(S10:S40)),"",AVERAGE(S10:S40))</f>
      </c>
      <c r="T43" s="35">
        <f>IF(ISERROR(AVERAGE(T10:T40)),"",AVERAGE(T10:T40))</f>
      </c>
      <c r="U43" s="35">
        <f>AVERAGE(U10:U40)</f>
        <v>0</v>
      </c>
      <c r="V43" s="35">
        <f>IF(ISERROR(AVERAGE(V10:V40)),"",AVERAGE(V10:V40))</f>
      </c>
      <c r="W43" s="32">
        <f>AVERAGE(W10:W40)</f>
        <v>0</v>
      </c>
      <c r="X43" s="41">
        <f>IF(ISERROR(AVERAGE(X10:X40)),"",AVERAGE(X10:X40))</f>
      </c>
      <c r="Y43" s="35">
        <f>IF(ISERROR(AVERAGE(Y10:Y40)),"",AVERAGE(Y10:Y40))</f>
      </c>
      <c r="Z43" s="35">
        <f>IF(ISERROR(AVERAGE(Z10:Z40)),"",AVERAGE(Z10:Z40))</f>
      </c>
      <c r="AA43" s="41">
        <f>IF(ISERROR(AVERAGE(AA10:AA40)),"",AVERAGE(AA10:AA40))</f>
      </c>
      <c r="AB43" s="41">
        <f>AVERAGE(AB10:AB40)</f>
        <v>0</v>
      </c>
      <c r="AC43" s="41">
        <f>IF(ISERROR(AVERAGE(AC10:AC40)),"",AVERAGE(AC10:AC40))</f>
      </c>
      <c r="AD43" s="43">
        <f>AVERAGE(AD10:AD40)</f>
        <v>0</v>
      </c>
      <c r="AE43" s="41">
        <f>IF(ISERROR(AVERAGE(AE10:AE40)),"",AVERAGE(AE10:AE40))</f>
      </c>
      <c r="AF43" s="41">
        <f>IF(ISERROR(AVERAGE(AF10:AF40)),"",AVERAGE(AF10:AF40))</f>
      </c>
      <c r="AG43" s="35">
        <f>IF(ISERROR(AVERAGE(AG10:AG40)),"",AVERAGE(AG10:AG40))</f>
      </c>
      <c r="AH43" s="49"/>
      <c r="AI43" s="74"/>
      <c r="AJ43" s="49"/>
      <c r="AK43" s="49"/>
      <c r="AL43" s="52"/>
    </row>
    <row r="44" spans="1:38" s="22" customFormat="1" ht="16.5" customHeight="1">
      <c r="A44" s="37" t="s">
        <v>2</v>
      </c>
      <c r="B44" s="34">
        <f>MAX(B10:B40)</f>
        <v>0</v>
      </c>
      <c r="C44" s="38"/>
      <c r="D44" s="38"/>
      <c r="E44" s="40"/>
      <c r="F44" s="35">
        <f>COUNT(B10:B40)</f>
        <v>0</v>
      </c>
      <c r="G44" s="111"/>
      <c r="H44" s="109" t="s">
        <v>2</v>
      </c>
      <c r="I44" s="110">
        <f>MAX(I10:I40)</f>
        <v>0</v>
      </c>
      <c r="J44" s="110">
        <f>MAX(J10:J40)</f>
        <v>0</v>
      </c>
      <c r="K44" s="111"/>
      <c r="L44" s="112">
        <f aca="true" t="shared" si="12" ref="L44:T44">MAX(L10:L40)</f>
        <v>0</v>
      </c>
      <c r="M44" s="112">
        <f t="shared" si="12"/>
        <v>0</v>
      </c>
      <c r="N44" s="112">
        <f t="shared" si="12"/>
        <v>0</v>
      </c>
      <c r="O44" s="112">
        <f>MAX(O10:O40)</f>
        <v>0</v>
      </c>
      <c r="P44" s="112">
        <f>MAX(P10:P40)</f>
        <v>0</v>
      </c>
      <c r="Q44" s="110">
        <f>MAX(K10:K40)</f>
        <v>0</v>
      </c>
      <c r="R44" s="41">
        <f t="shared" si="12"/>
        <v>0</v>
      </c>
      <c r="S44" s="41">
        <f t="shared" si="12"/>
        <v>0</v>
      </c>
      <c r="T44" s="35">
        <f t="shared" si="12"/>
        <v>0</v>
      </c>
      <c r="U44" s="35"/>
      <c r="V44" s="35">
        <f>MAX(V10:V40)</f>
        <v>0</v>
      </c>
      <c r="W44" s="43"/>
      <c r="X44" s="42">
        <f>MAX(X10:X40)</f>
        <v>0</v>
      </c>
      <c r="Y44" s="35">
        <f>MAX(Y10:Y40)</f>
        <v>0</v>
      </c>
      <c r="Z44" s="35">
        <f>MAX(Z10:Z40)</f>
        <v>0</v>
      </c>
      <c r="AA44" s="41">
        <f>MAX(AA10:AA40)</f>
        <v>0</v>
      </c>
      <c r="AB44" s="41"/>
      <c r="AC44" s="41">
        <f>MAX(AC10:AC40)</f>
        <v>0</v>
      </c>
      <c r="AD44" s="43"/>
      <c r="AE44" s="42">
        <f>MAX(AE10:AE40)</f>
        <v>0</v>
      </c>
      <c r="AF44" s="41">
        <f>MAX(AF10:AF40)</f>
        <v>0</v>
      </c>
      <c r="AG44" s="35">
        <f>MAX(AG10:AG40)</f>
        <v>0</v>
      </c>
      <c r="AH44" s="51"/>
      <c r="AI44" s="74"/>
      <c r="AJ44" s="51"/>
      <c r="AK44" s="51"/>
      <c r="AL44" s="52"/>
    </row>
    <row r="45" spans="2:38" s="22" customFormat="1" ht="16.5" customHeight="1">
      <c r="B45" s="44"/>
      <c r="C45" s="44"/>
      <c r="D45" s="44"/>
      <c r="E45" s="40"/>
      <c r="F45" s="45"/>
      <c r="G45" s="46"/>
      <c r="H45" s="47"/>
      <c r="I45" s="47"/>
      <c r="J45" s="47"/>
      <c r="K45" s="47"/>
      <c r="L45" s="48"/>
      <c r="M45" s="48"/>
      <c r="N45" s="48"/>
      <c r="O45" s="48"/>
      <c r="P45" s="48"/>
      <c r="Q45" s="48"/>
      <c r="R45" s="49"/>
      <c r="S45" s="49"/>
      <c r="T45" s="49"/>
      <c r="U45" s="49"/>
      <c r="V45" s="60"/>
      <c r="W45" s="60"/>
      <c r="X45" s="50"/>
      <c r="Y45" s="61"/>
      <c r="Z45" s="49"/>
      <c r="AA45" s="51"/>
      <c r="AB45" s="51"/>
      <c r="AC45" s="60"/>
      <c r="AD45" s="60"/>
      <c r="AE45" s="50"/>
      <c r="AF45" s="61"/>
      <c r="AG45" s="49"/>
      <c r="AH45" s="49"/>
      <c r="AI45" s="49"/>
      <c r="AJ45" s="49"/>
      <c r="AK45" s="49"/>
      <c r="AL45" s="52"/>
    </row>
    <row r="46" spans="1:37" ht="12" customHeight="1">
      <c r="A46" s="8"/>
      <c r="B46" s="7"/>
      <c r="C46" s="7"/>
      <c r="D46" s="7"/>
      <c r="E46" s="3"/>
      <c r="F46" s="3"/>
      <c r="G46" s="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1" ht="12" customHeight="1">
      <c r="A47" s="7"/>
      <c r="B47" s="7"/>
      <c r="C47" s="7"/>
      <c r="D47" s="7"/>
      <c r="E47" s="3"/>
      <c r="F47" s="3"/>
      <c r="G47" s="3"/>
      <c r="H47" s="8"/>
      <c r="I47" s="7"/>
      <c r="J47" s="7"/>
      <c r="K47" s="7"/>
      <c r="L47" s="8"/>
      <c r="M47" s="8"/>
      <c r="N47" s="8"/>
      <c r="O47" s="8"/>
      <c r="P47" s="8"/>
      <c r="Q47" s="8"/>
      <c r="R47" s="8"/>
      <c r="S47" s="8"/>
      <c r="T47" s="8"/>
      <c r="U47" s="8"/>
      <c r="X47" s="8"/>
      <c r="Z47" s="16"/>
      <c r="AA47" s="15"/>
      <c r="AB47" s="15"/>
      <c r="AE47" s="8"/>
    </row>
    <row r="48" spans="1:37" ht="5.25" customHeight="1">
      <c r="A48" s="7"/>
      <c r="B48" s="7"/>
      <c r="C48" s="7"/>
      <c r="D48" s="7"/>
      <c r="E48" s="3"/>
      <c r="F48" s="3"/>
      <c r="G48" s="3"/>
      <c r="H48" s="8"/>
      <c r="I48" s="7"/>
      <c r="J48" s="7"/>
      <c r="K48" s="7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2" customHeight="1">
      <c r="A49" s="7"/>
      <c r="B49" s="7"/>
      <c r="C49" s="7"/>
      <c r="D49" s="7"/>
      <c r="E49" s="3"/>
      <c r="F49" s="3"/>
      <c r="G49" s="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2" customHeight="1">
      <c r="A50" s="7"/>
      <c r="B50" s="7"/>
      <c r="C50" s="7"/>
      <c r="D50" s="7"/>
      <c r="E50" s="3"/>
      <c r="F50" s="3"/>
      <c r="G50" s="3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2" customHeight="1">
      <c r="A51" s="7"/>
      <c r="B51" s="7"/>
      <c r="C51" s="7"/>
      <c r="D51" s="7"/>
      <c r="E51" s="3"/>
      <c r="F51" s="3"/>
      <c r="G51" s="3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2" customHeight="1">
      <c r="A52" s="7"/>
      <c r="B52" s="9"/>
      <c r="C52" s="9"/>
      <c r="D52" s="9"/>
      <c r="E52" s="3"/>
      <c r="F52" s="3"/>
      <c r="G52" s="3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2" customHeight="1">
      <c r="A53" s="8"/>
      <c r="B53" s="9"/>
      <c r="C53" s="9"/>
      <c r="D53" s="9"/>
      <c r="E53" s="3"/>
      <c r="F53" s="4"/>
      <c r="G53" s="3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2" customHeight="1">
      <c r="A54" s="7"/>
      <c r="B54" s="9"/>
      <c r="C54" s="9"/>
      <c r="D54" s="9"/>
      <c r="E54" s="3"/>
      <c r="F54" s="4"/>
      <c r="G54" s="3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3.5">
      <c r="A55" s="8"/>
      <c r="B55" s="9"/>
      <c r="C55" s="9"/>
      <c r="D55" s="9"/>
      <c r="E55" s="3"/>
      <c r="F55" s="4"/>
      <c r="G55" s="3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</sheetData>
  <mergeCells count="10">
    <mergeCell ref="A1:AL1"/>
    <mergeCell ref="E43:G43"/>
    <mergeCell ref="B7:G7"/>
    <mergeCell ref="AH7:AK7"/>
    <mergeCell ref="L7:Q7"/>
    <mergeCell ref="R7:S7"/>
    <mergeCell ref="AA7:AG7"/>
    <mergeCell ref="T7:Z7"/>
    <mergeCell ref="H7:K7"/>
    <mergeCell ref="A3:AL3"/>
  </mergeCells>
  <printOptions horizontalCentered="1" verticalCentered="1"/>
  <pageMargins left="0" right="0" top="0.25" bottom="0.25" header="0.25" footer="0.33"/>
  <pageSetup fitToHeight="1" fitToWidth="1" horizontalDpi="300" verticalDpi="300" orientation="landscape" paperSize="3" scale="74" r:id="rId3"/>
  <colBreaks count="1" manualBreakCount="1"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Augusta Sanitary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Wastewater Treatment Facility - January 1996</dc:title>
  <dc:subject/>
  <dc:creator>Michael A. Grove</dc:creator>
  <cp:keywords/>
  <dc:description/>
  <cp:lastModifiedBy>Richard Green</cp:lastModifiedBy>
  <cp:lastPrinted>2001-12-12T18:19:21Z</cp:lastPrinted>
  <dcterms:created xsi:type="dcterms:W3CDTF">1996-01-16T19:54:05Z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